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Users\lkeiei008\Desktop\"/>
    </mc:Choice>
  </mc:AlternateContent>
  <xr:revisionPtr revIDLastSave="0" documentId="13_ncr:1_{8865CE87-9E9E-4E81-9D17-A29A554F300F}" xr6:coauthVersionLast="47" xr6:coauthVersionMax="47" xr10:uidLastSave="{00000000-0000-0000-0000-000000000000}"/>
  <bookViews>
    <workbookView xWindow="-108" yWindow="-108" windowWidth="23256" windowHeight="1317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BE35" i="10"/>
  <c r="C35" i="10"/>
  <c r="CO34" i="10"/>
  <c r="BW34" i="10"/>
  <c r="BE34" i="10"/>
  <c r="U34" i="10"/>
  <c r="C34" i="10"/>
  <c r="AM34" i="10" l="1"/>
  <c r="AM35" i="10" s="1"/>
  <c r="U35" i="10"/>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<sst xmlns="http://schemas.openxmlformats.org/spreadsheetml/2006/main" count="1168" uniqueCount="623">
  <si>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</si>
  <si>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</si>
  <si>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</si>
  <si>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</si>
  <si>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</si>
  <si>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</si>
  <si>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</si>
  <si>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</si>
  <si>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</si>
  <si>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</si>
  <si>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</si>
  <si>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</si>
  <si>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</si>
  <si>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</si>
  <si>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</si>
  <si>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</si>
  <si>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</si>
  <si>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</si>
  <si>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</si>
  <si>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</si>
  <si>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</si>
  <si>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</si>
  <si>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</si>
  <si>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</si>
  <si>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</si>
  <si>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</si>
  <si>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</si>
  <si>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</si>
  <si>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</si>
  <si>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</si>
  <si>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</si>
  <si>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</si>
  <si>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</si>
  <si>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</si>
  <si>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</si>
  <si>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</si>
  <si>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</si>
  <si>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</si>
  <si>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</si>
  <si>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</si>
  <si>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</si>
  <si>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</si>
  <si>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</si>
  <si>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</si>
  <si>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</si>
  <si>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</si>
  <si>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</si>
  <si>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</si>
  <si>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</si>
  <si>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</si>
  <si>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</si>
  <si>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</si>
  <si>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</si>
  <si>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</si>
  <si>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</si>
  <si>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</si>
  <si>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</si>
  <si>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</si>
  <si>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</si>
  <si>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</si>
  <si>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</si>
  <si>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</si>
  <si>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</si>
  <si>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</si>
  <si>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</si>
  <si>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</si>
  <si>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</si>
  <si>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</si>
  <si>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</si>
  <si>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</si>
  <si>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</si>
  <si>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</si>
  <si>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</si>
  <si>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</si>
  <si>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</si>
  <si>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</si>
  <si>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</si>
  <si>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</si>
  <si>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</si>
  <si>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</si>
  <si>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</si>
  <si>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</si>
  <si>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</si>
  <si>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Ⅱ－１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</si>
  <si>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</si>
  <si>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</si>
  <si>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</si>
  <si>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</si>
  <si>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</si>
  <si>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</si>
  <si>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</si>
  <si>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</si>
  <si>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</si>
  <si>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</si>
  <si>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</si>
  <si>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</si>
  <si>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宇佐市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</si>
  <si>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</si>
  <si>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</si>
  <si>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</si>
  <si>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</si>
  <si>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</si>
  <si>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</si>
  <si>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</si>
  <si>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</si>
  <si>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</si>
  <si>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</si>
  <si>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</si>
  <si>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</si>
  <si>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</si>
  <si>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</si>
  <si>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</si>
  <si>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</si>
  <si>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</si>
  <si>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</si>
  <si>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</si>
  <si>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</si>
  <si>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</si>
  <si>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</si>
  <si>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</si>
  <si>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</si>
  <si>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</si>
  <si>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</si>
  <si>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</si>
  <si>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</si>
  <si>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</si>
  <si>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</si>
  <si>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</si>
  <si>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</si>
  <si>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</si>
  <si>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</si>
  <si>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</si>
  <si>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</si>
  <si>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</si>
  <si>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</si>
  <si>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</si>
  <si>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</si>
  <si>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</si>
  <si>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</si>
  <si>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</si>
  <si>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</si>
  <si>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</si>
  <si>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</si>
  <si>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</si>
  <si>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</si>
  <si>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</si>
  <si>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</si>
  <si>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</si>
  <si>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</si>
  <si>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</si>
  <si>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</si>
  <si>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</si>
  <si>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</si>
  <si>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</si>
  <si>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</si>
  <si>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</si>
  <si>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</si>
  <si>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</si>
  <si>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</si>
  <si>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</si>
  <si>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</si>
  <si>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</si>
  <si>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</si>
  <si>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</si>
  <si>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</si>
  <si>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</si>
  <si>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</si>
  <si>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</si>
  <si>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</si>
  <si>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</si>
  <si>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</si>
  <si>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</si>
  <si>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</si>
  <si>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</si>
  <si>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</si>
  <si>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</si>
  <si>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</si>
  <si>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</si>
  <si>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</si>
  <si>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</si>
  <si>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</si>
  <si>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</si>
  <si>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</si>
  <si>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</si>
  <si>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</si>
  <si>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</si>
  <si>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</si>
  <si>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</si>
  <si>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</si>
  <si>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</si>
  <si>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</si>
  <si>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</si>
  <si>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</si>
  <si>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</si>
  <si>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</si>
  <si>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</si>
  <si>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</si>
  <si>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</si>
  <si>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</si>
  <si>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</si>
  <si>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</si>
  <si>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</si>
  <si>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</si>
  <si>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</si>
  <si>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</si>
  <si>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</si>
  <si>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</si>
  <si>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</si>
  <si>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</si>
  <si>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</si>
  <si>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</si>
  <si>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</si>
  <si>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</si>
  <si>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大分県宇佐市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</si>
  <si>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</si>
  <si>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</si>
  <si>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</si>
  <si>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</si>
  <si>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</si>
  <si>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</si>
  <si>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</si>
  <si>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</si>
  <si>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</si>
  <si>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</si>
  <si>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</si>
  <si>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</si>
  <si>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</si>
  <si>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</si>
  <si>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</si>
  <si>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</si>
  <si>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</si>
  <si>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</si>
  <si>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</si>
  <si>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</si>
  <si>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</si>
  <si>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</si>
  <si>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</si>
  <si>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</si>
  <si>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</si>
  <si>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</si>
  <si>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</si>
  <si>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</si>
  <si>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</si>
  <si>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</si>
  <si>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</si>
  <si>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</si>
  <si>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</si>
  <si>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</si>
  <si>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</si>
  <si>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</si>
  <si>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</si>
  <si>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</si>
  <si>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</si>
  <si>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</si>
  <si>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</si>
  <si>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</si>
  <si>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</si>
  <si>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</si>
  <si>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</si>
  <si>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</si>
  <si>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</si>
  <si>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</si>
  <si>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</si>
  <si>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</si>
  <si>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</si>
  <si>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</si>
  <si>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</si>
  <si>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</si>
  <si>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</si>
  <si>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</si>
  <si>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</si>
  <si>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</si>
  <si>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</si>
  <si>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</si>
  <si>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</si>
  <si>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</si>
  <si>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</si>
  <si>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</si>
  <si>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</si>
  <si>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</si>
  <si>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</si>
  <si>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</si>
  <si>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</si>
  <si>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</si>
  <si>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</si>
  <si>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</si>
  <si>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</si>
  <si>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</si>
  <si>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</si>
  <si>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</si>
  <si>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</si>
  <si>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</si>
  <si>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</si>
  <si>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</si>
  <si>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</si>
  <si>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</si>
  <si>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</si>
  <si>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</si>
  <si>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</si>
  <si>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</si>
  <si>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</si>
  <si>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</si>
  <si>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</si>
  <si>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</si>
  <si>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</si>
  <si>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</si>
  <si>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</si>
  <si>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</si>
  <si>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</si>
  <si>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</si>
  <si>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</si>
  <si>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</si>
  <si>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</si>
  <si>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</si>
  <si>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</si>
  <si>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</si>
  <si>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</si>
  <si>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</si>
  <si>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</si>
  <si>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</si>
  <si>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</si>
  <si>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</si>
  <si>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</si>
  <si>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</si>
  <si>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</si>
  <si>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</si>
  <si>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</si>
  <si>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</si>
  <si>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</si>
  <si>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</si>
  <si>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</si>
  <si>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</si>
  <si>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</si>
  <si>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</si>
  <si>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</si>
  <si>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</si>
  <si>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</si>
  <si>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</si>
  <si>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</si>
  <si>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</si>
  <si>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</si>
  <si>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</si>
  <si>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</si>
  <si>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</si>
  <si>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</si>
  <si>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</si>
  <si>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</si>
  <si>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</si>
  <si>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</si>
  <si>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</si>
  <si>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</si>
  <si>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</si>
  <si>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</si>
  <si>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</si>
  <si>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</si>
  <si>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</si>
  <si>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</si>
  <si>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</si>
  <si>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</si>
  <si>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</si>
  <si>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</si>
  <si>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</si>
  <si>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</si>
  <si>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</si>
  <si>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</si>
  <si>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</si>
  <si>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</si>
  <si>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大分県宇佐市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</si>
  <si>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</si>
  <si>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</si>
  <si>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</si>
  <si>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</si>
  <si>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</si>
  <si>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</si>
  <si>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</si>
  <si>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</si>
  <si>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</si>
  <si>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</si>
  <si>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</si>
  <si>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</si>
  <si>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</si>
  <si>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</si>
  <si>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</si>
  <si>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</si>
  <si>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</si>
  <si>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</si>
  <si>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</si>
  <si>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</si>
  <si>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</si>
  <si>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</si>
  <si>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</si>
  <si>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</si>
  <si>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</si>
  <si>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</si>
  <si>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</si>
  <si>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</si>
  <si>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</si>
  <si>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</si>
  <si>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</si>
  <si>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</si>
  <si>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</si>
  <si>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</si>
  <si>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</si>
  <si>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</si>
  <si>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</si>
  <si>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</si>
  <si>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</si>
  <si>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</si>
  <si>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</si>
  <si>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</si>
  <si>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</si>
  <si>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</si>
  <si>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</si>
  <si>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</si>
  <si>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</si>
  <si>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</si>
  <si>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</si>
  <si>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</si>
  <si>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</si>
  <si>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</si>
  <si>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</si>
  <si>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</si>
  <si>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</si>
  <si>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</si>
  <si>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</si>
  <si>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</si>
  <si>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</si>
  <si>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</si>
  <si>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</si>
  <si>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</si>
  <si>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</si>
  <si>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</si>
  <si>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</si>
  <si>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</si>
  <si>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</si>
  <si>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</si>
  <si>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</si>
  <si>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</si>
  <si>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</si>
  <si>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</si>
  <si>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</si>
  <si>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</si>
  <si>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</si>
  <si>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</si>
  <si>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</si>
  <si>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</si>
  <si>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</si>
  <si>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</si>
  <si>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</si>
  <si>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</si>
  <si>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</si>
  <si>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</si>
  <si>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</si>
  <si>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</si>
  <si>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</si>
  <si>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</si>
  <si>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</si>
  <si>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</si>
  <si>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</si>
  <si>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</si>
  <si>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</si>
  <si>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</si>
  <si>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</si>
  <si>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</si>
  <si>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</si>
  <si>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</si>
  <si>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</si>
  <si>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</si>
  <si>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</si>
  <si>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</si>
  <si>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</si>
  <si>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</si>
  <si>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</si>
  <si>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</si>
  <si>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</si>
  <si>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</si>
  <si>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</si>
  <si>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</si>
  <si>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</si>
  <si>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</si>
  <si>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</si>
  <si>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</si>
  <si>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</si>
  <si>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</si>
  <si>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</si>
  <si>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</si>
  <si>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</si>
  <si>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</si>
  <si>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</si>
  <si>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</si>
  <si>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</si>
  <si>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</si>
  <si>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</si>
  <si>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</si>
  <si>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</si>
  <si>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</si>
  <si>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</si>
  <si>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</si>
  <si>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</si>
  <si>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</si>
  <si>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</si>
  <si>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</si>
  <si>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</si>
  <si>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</si>
  <si>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</si>
  <si>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</si>
  <si>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</si>
  <si>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</si>
  <si>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</si>
  <si>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</si>
  <si>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</si>
  <si>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</si>
  <si>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</si>
  <si>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</si>
  <si>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</si>
  <si>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</si>
  <si>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</si>
  <si>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</si>
  <si>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</si>
  <si>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</si>
  <si>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</si>
  <si>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</si>
  <si>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</si>
  <si>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</si>
  <si>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</si>
  <si>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</si>
  <si>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</si>
  <si>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</si>
  <si>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</si>
  <si>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</si>
  <si>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</si>
  <si>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</si>
  <si>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</si>
  <si>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</si>
  <si>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</si>
  <si>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</si>
  <si>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</si>
  <si>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</si>
  <si>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</si>
  <si>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</si>
  <si>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</si>
  <si>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</si>
  <si>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</si>
  <si>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</si>
  <si>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</si>
  <si>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</si>
  <si>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</si>
  <si>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</si>
  <si>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</si>
  <si>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</si>
  <si>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</si>
  <si>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</si>
  <si>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</si>
  <si>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</si>
  <si>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</si>
  <si>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</si>
  <si>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</si>
  <si>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</si>
  <si>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</si>
  <si>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</si>
  <si>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</si>
  <si>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</si>
  <si>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</si>
  <si>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</si>
  <si>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</si>
  <si>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</si>
  <si>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</si>
  <si>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</si>
  <si>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5.20</t>
  </si>
  <si>
    <t>▲ 4.81</t>
  </si>
  <si>
    <t>▲ 9.60</t>
  </si>
  <si>
    <t>▲ 7.13</t>
  </si>
  <si>
    <t>▲ 4.23</t>
  </si>
  <si>
    <t>水道事業会計</t>
  </si>
  <si>
    <t>一般会計</t>
  </si>
  <si>
    <t>介護保険特別会計</t>
  </si>
  <si>
    <t>国民健康保険特別会計</t>
  </si>
  <si>
    <t>下水道事業会計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</si>
  <si>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</si>
  <si>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</si>
  <si>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</si>
  <si>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</si>
  <si>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</si>
  <si>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</si>
  <si>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</si>
  <si>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</si>
  <si>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</si>
  <si>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</si>
  <si>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大分県消防補償等組合</t>
    <rPh sb="0" eb="3">
      <t>オオイタケン</t>
    </rPh>
    <rPh sb="3" eb="5">
      <t>ショウボウ</t>
    </rPh>
    <rPh sb="5" eb="7">
      <t>ホショウ</t>
    </rPh>
    <rPh sb="7" eb="8">
      <t>トウ</t>
    </rPh>
    <rPh sb="8" eb="10">
      <t>クミアイ</t>
    </rPh>
    <phoneticPr fontId="2"/>
  </si>
  <si>
    <t>大分県交通災害共済組合（交通災害共済事業会計）</t>
    <rPh sb="0" eb="3">
      <t>オオイタケン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2"/>
  </si>
  <si>
    <t>大分県市町村会館管理組合</t>
    <rPh sb="0" eb="3">
      <t>オオイタケン</t>
    </rPh>
    <rPh sb="3" eb="6">
      <t>シチョウソン</t>
    </rPh>
    <rPh sb="6" eb="8">
      <t>カイカン</t>
    </rPh>
    <rPh sb="8" eb="10">
      <t>カンリ</t>
    </rPh>
    <rPh sb="10" eb="12">
      <t>クミアイ</t>
    </rPh>
    <phoneticPr fontId="2"/>
  </si>
  <si>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2"/>
  </si>
  <si>
    <t>大分県後期高齢者医療広域連合（後期高齢者医療事業会計）</t>
    <rPh sb="0" eb="3">
      <t>オオイタケン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</si>
  <si>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宇佐・高田・国東広域事務組合</t>
    <rPh sb="0" eb="2">
      <t>ウサ</t>
    </rPh>
    <rPh sb="3" eb="5">
      <t>タカダ</t>
    </rPh>
    <rPh sb="6" eb="8">
      <t>クニサキ</t>
    </rPh>
    <rPh sb="8" eb="10">
      <t>コウイキ</t>
    </rPh>
    <rPh sb="10" eb="12">
      <t>ジム</t>
    </rPh>
    <rPh sb="12" eb="14">
      <t>クミアイ</t>
    </rPh>
    <phoneticPr fontId="2"/>
  </si>
  <si>
    <t>基金から92百万円繰入</t>
    <rPh sb="0" eb="2">
      <t>キキン</t>
    </rPh>
    <rPh sb="6" eb="9">
      <t>ヒャクマンエン</t>
    </rPh>
    <rPh sb="9" eb="11">
      <t>クリイレ</t>
    </rPh>
    <phoneticPr fontId="2"/>
  </si>
  <si>
    <t>基金から2,453百万円繰入</t>
    <rPh sb="0" eb="2">
      <t>キキン</t>
    </rPh>
    <rPh sb="9" eb="12">
      <t>ヒャクマンエン</t>
    </rPh>
    <rPh sb="12" eb="14">
      <t>クリイレ</t>
    </rPh>
    <phoneticPr fontId="2"/>
  </si>
  <si>
    <t>基金から2百万円繰入</t>
    <rPh sb="0" eb="2">
      <t>キキン</t>
    </rPh>
    <rPh sb="5" eb="8">
      <t>ヒャクマンエン</t>
    </rPh>
    <rPh sb="8" eb="10">
      <t>クリイレ</t>
    </rPh>
    <phoneticPr fontId="2"/>
  </si>
  <si>
    <t>基金から65百万円繰入</t>
    <rPh sb="0" eb="2">
      <t>キキン</t>
    </rPh>
    <rPh sb="6" eb="9">
      <t>ヒャクマンエン</t>
    </rPh>
    <rPh sb="9" eb="11">
      <t>クリイレ</t>
    </rPh>
    <phoneticPr fontId="2"/>
  </si>
  <si>
    <t>基金からの繰り入れなし</t>
    <rPh sb="0" eb="2">
      <t>キキン</t>
    </rPh>
    <rPh sb="5" eb="6">
      <t>ク</t>
    </rPh>
    <rPh sb="7" eb="8">
      <t>イ</t>
    </rPh>
    <phoneticPr fontId="2"/>
  </si>
  <si>
    <t>宇佐市土地開発公社</t>
    <rPh sb="0" eb="3">
      <t>ウサシ</t>
    </rPh>
    <rPh sb="3" eb="5">
      <t>トチ</t>
    </rPh>
    <rPh sb="5" eb="7">
      <t>カイハツ</t>
    </rPh>
    <rPh sb="7" eb="9">
      <t>コウシャ</t>
    </rPh>
    <phoneticPr fontId="2"/>
  </si>
  <si>
    <t>あじむ農業公社</t>
    <rPh sb="3" eb="5">
      <t>ノウギョウ</t>
    </rPh>
    <rPh sb="5" eb="7">
      <t>コウシャ</t>
    </rPh>
    <phoneticPr fontId="2"/>
  </si>
  <si>
    <t>朝霧の庄</t>
    <rPh sb="0" eb="2">
      <t>アサギリ</t>
    </rPh>
    <rPh sb="3" eb="4">
      <t>ショウ</t>
    </rPh>
    <phoneticPr fontId="2"/>
  </si>
  <si>
    <t>宇佐八幡駐車場</t>
    <rPh sb="0" eb="2">
      <t>ウサ</t>
    </rPh>
    <rPh sb="2" eb="4">
      <t>ハチマン</t>
    </rPh>
    <rPh sb="4" eb="7">
      <t>チュウシャジョウ</t>
    </rPh>
    <phoneticPr fontId="2"/>
  </si>
  <si>
    <t>グリーンパークホテルうさ</t>
    <phoneticPr fontId="2"/>
  </si>
  <si>
    <t>-</t>
    <phoneticPr fontId="2"/>
  </si>
  <si>
    <t>-</t>
    <phoneticPr fontId="2"/>
  </si>
  <si>
    <t>公共施設整備基金</t>
    <rPh sb="0" eb="2">
      <t>コウキョウ</t>
    </rPh>
    <rPh sb="2" eb="4">
      <t>シセツ</t>
    </rPh>
    <rPh sb="4" eb="6">
      <t>セイビ</t>
    </rPh>
    <rPh sb="6" eb="8">
      <t>キキン</t>
    </rPh>
    <phoneticPr fontId="5"/>
  </si>
  <si>
    <t>廃棄物処理施設整備負担金基金</t>
    <rPh sb="0" eb="3">
      <t>ハイキブツ</t>
    </rPh>
    <rPh sb="3" eb="5">
      <t>ショリ</t>
    </rPh>
    <rPh sb="5" eb="7">
      <t>シセツ</t>
    </rPh>
    <rPh sb="7" eb="9">
      <t>セイビ</t>
    </rPh>
    <rPh sb="9" eb="12">
      <t>フタンキン</t>
    </rPh>
    <rPh sb="12" eb="14">
      <t>キキン</t>
    </rPh>
    <phoneticPr fontId="5"/>
  </si>
  <si>
    <t>宇佐航空隊史跡等保存事業基金</t>
    <rPh sb="0" eb="2">
      <t>ウサ</t>
    </rPh>
    <rPh sb="2" eb="5">
      <t>コウクウタイ</t>
    </rPh>
    <rPh sb="5" eb="7">
      <t>シセキ</t>
    </rPh>
    <rPh sb="7" eb="8">
      <t>トウ</t>
    </rPh>
    <rPh sb="8" eb="10">
      <t>ホゾン</t>
    </rPh>
    <rPh sb="10" eb="12">
      <t>ジギョウ</t>
    </rPh>
    <rPh sb="12" eb="14">
      <t>キキン</t>
    </rPh>
    <phoneticPr fontId="5"/>
  </si>
  <si>
    <t>地域振興基金（合併特例債）</t>
    <rPh sb="0" eb="2">
      <t>チイキ</t>
    </rPh>
    <rPh sb="2" eb="4">
      <t>シンコウ</t>
    </rPh>
    <rPh sb="4" eb="6">
      <t>キキン</t>
    </rPh>
    <rPh sb="7" eb="9">
      <t>ガッペイ</t>
    </rPh>
    <rPh sb="9" eb="11">
      <t>トクレイ</t>
    </rPh>
    <rPh sb="11" eb="12">
      <t>サイ</t>
    </rPh>
    <phoneticPr fontId="5"/>
  </si>
  <si>
    <t>ふるさと市町村圏基金</t>
    <rPh sb="4" eb="7">
      <t>シチョウソン</t>
    </rPh>
    <rPh sb="7" eb="8">
      <t>ケン</t>
    </rPh>
    <rPh sb="8" eb="10">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</si>
  <si>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</si>
  <si>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</si>
  <si>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</si>
  <si>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減価償却率」は、高度経済成長期にあたる昭和40年代から50年代にかけて集中整備した公共施設が耐用年数を迎えつつあることから高水準となっている一方で、「将来負担比率」についてはマイナスで推移していたが、地方債残高の増加と充当可能特定財源等の減少により令和元年度以降プラスに転じたが、依然類似団体を下回っている。
　将来負担比率のみを見ると引き続き将来の財政圧迫の可能性は低いことが示されているが、両比率を組み合わせて見た場合、必要な公共施設の老朽化対策が先送りされているという潜在する将来の財政負担が見えてくることから、今後も健全な財政運営に努めるとともに、公共施設等総合管理計画に基づき更新や除却、複合化といった対策を計画的に進めていく必要がある。</t>
    <rPh sb="117" eb="119">
      <t>ジュウトウ</t>
    </rPh>
    <rPh sb="119" eb="121">
      <t>カノウ</t>
    </rPh>
    <rPh sb="121" eb="123">
      <t>トクテイ</t>
    </rPh>
    <rPh sb="123" eb="125">
      <t>ザイゲン</t>
    </rPh>
    <rPh sb="125" eb="126">
      <t>ナド</t>
    </rPh>
    <rPh sb="127" eb="129">
      <t>ゲンショウ</t>
    </rPh>
    <rPh sb="132" eb="134">
      <t>レイワ</t>
    </rPh>
    <rPh sb="134" eb="136">
      <t>ガンネン</t>
    </rPh>
    <rPh sb="136" eb="137">
      <t>ド</t>
    </rPh>
    <rPh sb="137" eb="139">
      <t>イコウ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</si>
  <si>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</si>
  <si>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</si>
  <si>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</si>
  <si>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</si>
  <si>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</si>
  <si>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</si>
  <si>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については、庁舎建設による公債費の増加等により前年度比0.3ポイントの増加となった。「将来負担比率」については、地方債残高の増加と充当可能特定財源等の減少などにより令和元年度よりマイナスからプラスに転じている。今後数年は大型建設事業の実施によりこの傾向が続く予定であるため、適正水準を維持しながら、公共施設の更新などの課題に対応するために事業の必要性・緊急性を勘案しながら計画的な事業展開を図っていく必要がある。</t>
    <rPh sb="79" eb="81">
      <t>トクテイ</t>
    </rPh>
    <rPh sb="81" eb="83">
      <t>ザイゲン</t>
    </rPh>
    <rPh sb="83" eb="84">
      <t>ナド</t>
    </rPh>
    <rPh sb="92" eb="94">
      <t>レイワ</t>
    </rPh>
    <rPh sb="94" eb="96">
      <t>ガンネン</t>
    </rPh>
    <rPh sb="96" eb="97">
      <t>ド</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</si>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</sst>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9"/>
      <color indexed="8"/>
      <name val="游ゴシック"/>
      <family val="3"/>
      <charset val="128"/>
      <scheme val="minor"/>
    </font>
    <font>
      <sz val="10"/>
      <color rgb="FF000000"/>
      <name val="游ゴシック"/>
      <family val="3"/>
      <charset val="128"/>
      <scheme val="minor"/>
    </font>
    <font>
      <sz val="11"/>
      <color indexed="8"/>
      <name val="游ゴシック"/>
      <family val="3"/>
      <charset val="128"/>
      <scheme val="minor"/>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39" fillId="0" borderId="41" xfId="16" applyFont="1" applyBorder="1" applyAlignment="1" applyProtection="1">
      <alignment horizontal="left" vertical="top" wrapText="1"/>
      <protection locked="0"/>
    </xf>
    <xf numFmtId="0" fontId="39" fillId="0" borderId="12" xfId="16" applyFont="1" applyBorder="1" applyAlignment="1" applyProtection="1">
      <alignment horizontal="left" vertical="top" wrapText="1"/>
      <protection locked="0"/>
    </xf>
    <xf numFmtId="0" fontId="39" fillId="0" borderId="48" xfId="16" applyFont="1" applyBorder="1" applyAlignment="1" applyProtection="1">
      <alignment horizontal="left" vertical="top" wrapText="1"/>
      <protection locked="0"/>
    </xf>
    <xf numFmtId="0" fontId="39" fillId="0" borderId="64" xfId="16" applyFont="1" applyBorder="1" applyAlignment="1" applyProtection="1">
      <alignment horizontal="left" vertical="top" wrapText="1"/>
      <protection locked="0"/>
    </xf>
    <xf numFmtId="0" fontId="39" fillId="0" borderId="0" xfId="16" applyFont="1" applyAlignment="1" applyProtection="1">
      <alignment horizontal="left" vertical="top" wrapText="1"/>
      <protection locked="0"/>
    </xf>
    <xf numFmtId="0" fontId="39" fillId="0" borderId="38" xfId="16" applyFont="1" applyBorder="1" applyAlignment="1" applyProtection="1">
      <alignment horizontal="left" vertical="top" wrapText="1"/>
      <protection locked="0"/>
    </xf>
    <xf numFmtId="0" fontId="39" fillId="0" borderId="37" xfId="16" applyFont="1" applyBorder="1" applyAlignment="1" applyProtection="1">
      <alignment horizontal="left" vertical="top" wrapText="1"/>
      <protection locked="0"/>
    </xf>
    <xf numFmtId="0" fontId="39" fillId="0" borderId="54" xfId="16" applyFont="1" applyBorder="1" applyAlignment="1" applyProtection="1">
      <alignment horizontal="left" vertical="top" wrapText="1"/>
      <protection locked="0"/>
    </xf>
    <xf numFmtId="0" fontId="39"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0" fontId="40" fillId="0" borderId="41" xfId="16" applyFont="1" applyBorder="1" applyAlignment="1" applyProtection="1">
      <alignment horizontal="left" vertical="top" wrapText="1"/>
      <protection locked="0"/>
    </xf>
    <xf numFmtId="0" fontId="41" fillId="0" borderId="12" xfId="16" applyFont="1" applyBorder="1" applyAlignment="1" applyProtection="1">
      <alignment horizontal="left" vertical="top" wrapText="1"/>
      <protection locked="0"/>
    </xf>
    <xf numFmtId="0" fontId="41" fillId="0" borderId="48" xfId="16" applyFont="1" applyBorder="1" applyAlignment="1" applyProtection="1">
      <alignment horizontal="left" vertical="top" wrapText="1"/>
      <protection locked="0"/>
    </xf>
    <xf numFmtId="0" fontId="41" fillId="0" borderId="64" xfId="16" applyFont="1" applyBorder="1" applyAlignment="1" applyProtection="1">
      <alignment horizontal="left" vertical="top" wrapText="1"/>
      <protection locked="0"/>
    </xf>
    <xf numFmtId="0" fontId="41" fillId="0" borderId="0" xfId="16" applyFont="1" applyAlignment="1" applyProtection="1">
      <alignment horizontal="left" vertical="top" wrapText="1"/>
      <protection locked="0"/>
    </xf>
    <xf numFmtId="0" fontId="41" fillId="0" borderId="38" xfId="16" applyFont="1" applyBorder="1" applyAlignment="1" applyProtection="1">
      <alignment horizontal="left" vertical="top" wrapText="1"/>
      <protection locked="0"/>
    </xf>
    <xf numFmtId="0" fontId="41" fillId="0" borderId="37" xfId="16" applyFont="1" applyBorder="1" applyAlignment="1" applyProtection="1">
      <alignment horizontal="left" vertical="top" wrapText="1"/>
      <protection locked="0"/>
    </xf>
    <xf numFmtId="0" fontId="41" fillId="0" borderId="54" xfId="16" applyFont="1" applyBorder="1" applyAlignment="1" applyProtection="1">
      <alignment horizontal="left" vertical="top" wrapText="1"/>
      <protection locked="0"/>
    </xf>
    <xf numFmtId="0" fontId="41" fillId="0" borderId="40" xfId="16" applyFont="1" applyBorder="1" applyAlignment="1" applyProtection="1">
      <alignment horizontal="left" vertical="top" wrapText="1"/>
      <protection locked="0"/>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2"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7CFB0E87-315B-4AB4-9085-F3406D82BC43}"/>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67319</c:v>
                </c:pt>
                <c:pt idx="1">
                  <c:v>70615</c:v>
                </c:pt>
                <c:pt idx="2">
                  <c:v>69185</c:v>
                </c:pt>
                <c:pt idx="3">
                  <c:v>70166</c:v>
                </c:pt>
                <c:pt idx="4">
                  <c:v>70329</c:v>
                </c:pt>
              </c:numCache>
            </c:numRef>
          </c:val>
          <c:smooth val="0"/>
          <c:extLst>
            <c:ext xmlns:c16="http://schemas.microsoft.com/office/drawing/2014/chart" uri="{C3380CC4-5D6E-409C-BE32-E72D297353CC}">
              <c16:uniqueId val="{00000000-9E40-4276-871A-0A9E9585288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48421</c:v>
                </c:pt>
                <c:pt idx="1">
                  <c:v>91992</c:v>
                </c:pt>
                <c:pt idx="2">
                  <c:v>81626</c:v>
                </c:pt>
                <c:pt idx="3">
                  <c:v>173256</c:v>
                </c:pt>
                <c:pt idx="4">
                  <c:v>93819</c:v>
                </c:pt>
              </c:numCache>
            </c:numRef>
          </c:val>
          <c:smooth val="0"/>
          <c:extLst>
            <c:ext xmlns:c16="http://schemas.microsoft.com/office/drawing/2014/chart" uri="{C3380CC4-5D6E-409C-BE32-E72D297353CC}">
              <c16:uniqueId val="{00000001-9E40-4276-871A-0A9E9585288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8.56</c:v>
                </c:pt>
                <c:pt idx="1">
                  <c:v>10.02</c:v>
                </c:pt>
                <c:pt idx="2">
                  <c:v>7.88</c:v>
                </c:pt>
                <c:pt idx="3">
                  <c:v>7.59</c:v>
                </c:pt>
                <c:pt idx="4">
                  <c:v>5.72</c:v>
                </c:pt>
              </c:numCache>
            </c:numRef>
          </c:val>
          <c:extLst>
            <c:ext xmlns:c16="http://schemas.microsoft.com/office/drawing/2014/chart" uri="{C3380CC4-5D6E-409C-BE32-E72D297353CC}">
              <c16:uniqueId val="{00000000-BC32-4EB2-94AD-D3E52B3856E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34.15</c:v>
                </c:pt>
                <c:pt idx="1">
                  <c:v>31.03</c:v>
                </c:pt>
                <c:pt idx="2">
                  <c:v>27.09</c:v>
                </c:pt>
                <c:pt idx="3">
                  <c:v>23.32</c:v>
                </c:pt>
                <c:pt idx="4">
                  <c:v>22.41</c:v>
                </c:pt>
              </c:numCache>
            </c:numRef>
          </c:val>
          <c:extLst>
            <c:ext xmlns:c16="http://schemas.microsoft.com/office/drawing/2014/chart" uri="{C3380CC4-5D6E-409C-BE32-E72D297353CC}">
              <c16:uniqueId val="{00000001-BC32-4EB2-94AD-D3E52B3856E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-5.2</c:v>
                </c:pt>
                <c:pt idx="1">
                  <c:v>-4.8099999999999996</c:v>
                </c:pt>
                <c:pt idx="2">
                  <c:v>-9.6</c:v>
                </c:pt>
                <c:pt idx="3">
                  <c:v>-7.13</c:v>
                </c:pt>
                <c:pt idx="4">
                  <c:v>-4.2300000000000004</c:v>
                </c:pt>
              </c:numCache>
            </c:numRef>
          </c:val>
          <c:smooth val="0"/>
          <c:extLst>
            <c:ext xmlns:c16="http://schemas.microsoft.com/office/drawing/2014/chart" uri="{C3380CC4-5D6E-409C-BE32-E72D297353CC}">
              <c16:uniqueId val="{00000002-BC32-4EB2-94AD-D3E52B3856E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0.98</c:v>
                </c:pt>
                <c:pt idx="2">
                  <c:v>#N/A</c:v>
                </c:pt>
                <c:pt idx="3">
                  <c:v>0.41</c:v>
                </c:pt>
                <c:pt idx="4">
                  <c:v>#N/A</c:v>
                </c:pt>
                <c:pt idx="5">
                  <c:v>0.31</c:v>
                </c:pt>
                <c:pt idx="6">
                  <c:v>#N/A</c:v>
                </c:pt>
                <c:pt idx="7">
                  <c:v>0.55000000000000004</c:v>
                </c:pt>
                <c:pt idx="8">
                  <c:v>0</c:v>
                </c:pt>
                <c:pt idx="9">
                  <c:v>0</c:v>
                </c:pt>
              </c:numCache>
            </c:numRef>
          </c:val>
          <c:extLst>
            <c:ext xmlns:c16="http://schemas.microsoft.com/office/drawing/2014/chart" uri="{C3380CC4-5D6E-409C-BE32-E72D297353CC}">
              <c16:uniqueId val="{00000000-E139-4F4E-AC1B-404A50F0215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139-4F4E-AC1B-404A50F0215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139-4F4E-AC1B-404A50F0215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139-4F4E-AC1B-404A50F0215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0.01</c:v>
                </c:pt>
                <c:pt idx="2">
                  <c:v>#N/A</c:v>
                </c:pt>
                <c:pt idx="3">
                  <c:v>0.01</c:v>
                </c:pt>
                <c:pt idx="4">
                  <c:v>#N/A</c:v>
                </c:pt>
                <c:pt idx="5">
                  <c:v>0.04</c:v>
                </c:pt>
                <c:pt idx="6">
                  <c:v>#N/A</c:v>
                </c:pt>
                <c:pt idx="7">
                  <c:v>0.01</c:v>
                </c:pt>
                <c:pt idx="8">
                  <c:v>#N/A</c:v>
                </c:pt>
                <c:pt idx="9">
                  <c:v>0.01</c:v>
                </c:pt>
              </c:numCache>
            </c:numRef>
          </c:val>
          <c:extLst>
            <c:ext xmlns:c16="http://schemas.microsoft.com/office/drawing/2014/chart" uri="{C3380CC4-5D6E-409C-BE32-E72D297353CC}">
              <c16:uniqueId val="{00000004-E139-4F4E-AC1B-404A50F0215C}"/>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0.24</c:v>
                </c:pt>
              </c:numCache>
            </c:numRef>
          </c:val>
          <c:extLst>
            <c:ext xmlns:c16="http://schemas.microsoft.com/office/drawing/2014/chart" uri="{C3380CC4-5D6E-409C-BE32-E72D297353CC}">
              <c16:uniqueId val="{00000005-E139-4F4E-AC1B-404A50F0215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0.96</c:v>
                </c:pt>
                <c:pt idx="2">
                  <c:v>#N/A</c:v>
                </c:pt>
                <c:pt idx="3">
                  <c:v>0.97</c:v>
                </c:pt>
                <c:pt idx="4">
                  <c:v>#N/A</c:v>
                </c:pt>
                <c:pt idx="5">
                  <c:v>0.8</c:v>
                </c:pt>
                <c:pt idx="6">
                  <c:v>#N/A</c:v>
                </c:pt>
                <c:pt idx="7">
                  <c:v>0.22</c:v>
                </c:pt>
                <c:pt idx="8">
                  <c:v>#N/A</c:v>
                </c:pt>
                <c:pt idx="9">
                  <c:v>0.56999999999999995</c:v>
                </c:pt>
              </c:numCache>
            </c:numRef>
          </c:val>
          <c:extLst>
            <c:ext xmlns:c16="http://schemas.microsoft.com/office/drawing/2014/chart" uri="{C3380CC4-5D6E-409C-BE32-E72D297353CC}">
              <c16:uniqueId val="{00000006-E139-4F4E-AC1B-404A50F0215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1.18</c:v>
                </c:pt>
                <c:pt idx="2">
                  <c:v>#N/A</c:v>
                </c:pt>
                <c:pt idx="3">
                  <c:v>0.86</c:v>
                </c:pt>
                <c:pt idx="4">
                  <c:v>#N/A</c:v>
                </c:pt>
                <c:pt idx="5">
                  <c:v>0.73</c:v>
                </c:pt>
                <c:pt idx="6">
                  <c:v>#N/A</c:v>
                </c:pt>
                <c:pt idx="7">
                  <c:v>1.1599999999999999</c:v>
                </c:pt>
                <c:pt idx="8">
                  <c:v>#N/A</c:v>
                </c:pt>
                <c:pt idx="9">
                  <c:v>1.08</c:v>
                </c:pt>
              </c:numCache>
            </c:numRef>
          </c:val>
          <c:extLst>
            <c:ext xmlns:c16="http://schemas.microsoft.com/office/drawing/2014/chart" uri="{C3380CC4-5D6E-409C-BE32-E72D297353CC}">
              <c16:uniqueId val="{00000007-E139-4F4E-AC1B-404A50F0215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8.5500000000000007</c:v>
                </c:pt>
                <c:pt idx="2">
                  <c:v>#N/A</c:v>
                </c:pt>
                <c:pt idx="3">
                  <c:v>10.02</c:v>
                </c:pt>
                <c:pt idx="4">
                  <c:v>#N/A</c:v>
                </c:pt>
                <c:pt idx="5">
                  <c:v>7.87</c:v>
                </c:pt>
                <c:pt idx="6">
                  <c:v>#N/A</c:v>
                </c:pt>
                <c:pt idx="7">
                  <c:v>7.59</c:v>
                </c:pt>
                <c:pt idx="8">
                  <c:v>#N/A</c:v>
                </c:pt>
                <c:pt idx="9">
                  <c:v>5.71</c:v>
                </c:pt>
              </c:numCache>
            </c:numRef>
          </c:val>
          <c:extLst>
            <c:ext xmlns:c16="http://schemas.microsoft.com/office/drawing/2014/chart" uri="{C3380CC4-5D6E-409C-BE32-E72D297353CC}">
              <c16:uniqueId val="{00000008-E139-4F4E-AC1B-404A50F0215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11.19</c:v>
                </c:pt>
                <c:pt idx="2">
                  <c:v>#N/A</c:v>
                </c:pt>
                <c:pt idx="3">
                  <c:v>10.46</c:v>
                </c:pt>
                <c:pt idx="4">
                  <c:v>#N/A</c:v>
                </c:pt>
                <c:pt idx="5">
                  <c:v>9.48</c:v>
                </c:pt>
                <c:pt idx="6">
                  <c:v>#N/A</c:v>
                </c:pt>
                <c:pt idx="7">
                  <c:v>8.92</c:v>
                </c:pt>
                <c:pt idx="8">
                  <c:v>#N/A</c:v>
                </c:pt>
                <c:pt idx="9">
                  <c:v>8.16</c:v>
                </c:pt>
              </c:numCache>
            </c:numRef>
          </c:val>
          <c:extLst>
            <c:ext xmlns:c16="http://schemas.microsoft.com/office/drawing/2014/chart" uri="{C3380CC4-5D6E-409C-BE32-E72D297353CC}">
              <c16:uniqueId val="{00000009-E139-4F4E-AC1B-404A50F0215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2778</c:v>
                </c:pt>
                <c:pt idx="5">
                  <c:v>2763</c:v>
                </c:pt>
                <c:pt idx="8">
                  <c:v>2734</c:v>
                </c:pt>
                <c:pt idx="11">
                  <c:v>2742</c:v>
                </c:pt>
                <c:pt idx="14">
                  <c:v>2905</c:v>
                </c:pt>
              </c:numCache>
            </c:numRef>
          </c:val>
          <c:extLst>
            <c:ext xmlns:c16="http://schemas.microsoft.com/office/drawing/2014/chart" uri="{C3380CC4-5D6E-409C-BE32-E72D297353CC}">
              <c16:uniqueId val="{00000000-DFFD-45F4-AE92-08EC324D03B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FFD-45F4-AE92-08EC324D03B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FFD-45F4-AE92-08EC324D03B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FFD-45F4-AE92-08EC324D03B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613</c:v>
                </c:pt>
                <c:pt idx="3">
                  <c:v>624</c:v>
                </c:pt>
                <c:pt idx="6">
                  <c:v>609</c:v>
                </c:pt>
                <c:pt idx="9">
                  <c:v>638</c:v>
                </c:pt>
                <c:pt idx="12">
                  <c:v>735</c:v>
                </c:pt>
              </c:numCache>
            </c:numRef>
          </c:val>
          <c:extLst>
            <c:ext xmlns:c16="http://schemas.microsoft.com/office/drawing/2014/chart" uri="{C3380CC4-5D6E-409C-BE32-E72D297353CC}">
              <c16:uniqueId val="{00000004-DFFD-45F4-AE92-08EC324D03B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FFD-45F4-AE92-08EC324D03B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FFD-45F4-AE92-08EC324D03B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2933</c:v>
                </c:pt>
                <c:pt idx="3">
                  <c:v>2936</c:v>
                </c:pt>
                <c:pt idx="6">
                  <c:v>2922</c:v>
                </c:pt>
                <c:pt idx="9">
                  <c:v>2996</c:v>
                </c:pt>
                <c:pt idx="12">
                  <c:v>3106</c:v>
                </c:pt>
              </c:numCache>
            </c:numRef>
          </c:val>
          <c:extLst>
            <c:ext xmlns:c16="http://schemas.microsoft.com/office/drawing/2014/chart" uri="{C3380CC4-5D6E-409C-BE32-E72D297353CC}">
              <c16:uniqueId val="{00000007-DFFD-45F4-AE92-08EC324D03B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768</c:v>
                </c:pt>
                <c:pt idx="2">
                  <c:v>#N/A</c:v>
                </c:pt>
                <c:pt idx="3">
                  <c:v>#N/A</c:v>
                </c:pt>
                <c:pt idx="4">
                  <c:v>797</c:v>
                </c:pt>
                <c:pt idx="5">
                  <c:v>#N/A</c:v>
                </c:pt>
                <c:pt idx="6">
                  <c:v>#N/A</c:v>
                </c:pt>
                <c:pt idx="7">
                  <c:v>797</c:v>
                </c:pt>
                <c:pt idx="8">
                  <c:v>#N/A</c:v>
                </c:pt>
                <c:pt idx="9">
                  <c:v>#N/A</c:v>
                </c:pt>
                <c:pt idx="10">
                  <c:v>892</c:v>
                </c:pt>
                <c:pt idx="11">
                  <c:v>#N/A</c:v>
                </c:pt>
                <c:pt idx="12">
                  <c:v>#N/A</c:v>
                </c:pt>
                <c:pt idx="13">
                  <c:v>936</c:v>
                </c:pt>
                <c:pt idx="14">
                  <c:v>#N/A</c:v>
                </c:pt>
              </c:numCache>
            </c:numRef>
          </c:val>
          <c:smooth val="0"/>
          <c:extLst>
            <c:ext xmlns:c16="http://schemas.microsoft.com/office/drawing/2014/chart" uri="{C3380CC4-5D6E-409C-BE32-E72D297353CC}">
              <c16:uniqueId val="{00000008-DFFD-45F4-AE92-08EC324D03B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26239</c:v>
                </c:pt>
                <c:pt idx="5">
                  <c:v>26273</c:v>
                </c:pt>
                <c:pt idx="8">
                  <c:v>26487</c:v>
                </c:pt>
                <c:pt idx="11">
                  <c:v>28505</c:v>
                </c:pt>
                <c:pt idx="14">
                  <c:v>28695</c:v>
                </c:pt>
              </c:numCache>
            </c:numRef>
          </c:val>
          <c:extLst>
            <c:ext xmlns:c16="http://schemas.microsoft.com/office/drawing/2014/chart" uri="{C3380CC4-5D6E-409C-BE32-E72D297353CC}">
              <c16:uniqueId val="{00000000-F7C8-4270-8057-5ED947F8E3E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2368</c:v>
                </c:pt>
                <c:pt idx="5">
                  <c:v>2196</c:v>
                </c:pt>
                <c:pt idx="8">
                  <c:v>1833</c:v>
                </c:pt>
                <c:pt idx="11">
                  <c:v>1683</c:v>
                </c:pt>
                <c:pt idx="14">
                  <c:v>1481</c:v>
                </c:pt>
              </c:numCache>
            </c:numRef>
          </c:val>
          <c:extLst>
            <c:ext xmlns:c16="http://schemas.microsoft.com/office/drawing/2014/chart" uri="{C3380CC4-5D6E-409C-BE32-E72D297353CC}">
              <c16:uniqueId val="{00000001-F7C8-4270-8057-5ED947F8E3E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16401</c:v>
                </c:pt>
                <c:pt idx="5">
                  <c:v>15809</c:v>
                </c:pt>
                <c:pt idx="8">
                  <c:v>15233</c:v>
                </c:pt>
                <c:pt idx="11">
                  <c:v>12287</c:v>
                </c:pt>
                <c:pt idx="14">
                  <c:v>11475</c:v>
                </c:pt>
              </c:numCache>
            </c:numRef>
          </c:val>
          <c:extLst>
            <c:ext xmlns:c16="http://schemas.microsoft.com/office/drawing/2014/chart" uri="{C3380CC4-5D6E-409C-BE32-E72D297353CC}">
              <c16:uniqueId val="{00000002-F7C8-4270-8057-5ED947F8E3E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7C8-4270-8057-5ED947F8E3E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7C8-4270-8057-5ED947F8E3E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454</c:v>
                </c:pt>
                <c:pt idx="3">
                  <c:v>387</c:v>
                </c:pt>
                <c:pt idx="6">
                  <c:v>326</c:v>
                </c:pt>
                <c:pt idx="9">
                  <c:v>354</c:v>
                </c:pt>
                <c:pt idx="12">
                  <c:v>318</c:v>
                </c:pt>
              </c:numCache>
            </c:numRef>
          </c:val>
          <c:extLst>
            <c:ext xmlns:c16="http://schemas.microsoft.com/office/drawing/2014/chart" uri="{C3380CC4-5D6E-409C-BE32-E72D297353CC}">
              <c16:uniqueId val="{00000005-F7C8-4270-8057-5ED947F8E3E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5824</c:v>
                </c:pt>
                <c:pt idx="3">
                  <c:v>5727</c:v>
                </c:pt>
                <c:pt idx="6">
                  <c:v>5613</c:v>
                </c:pt>
                <c:pt idx="9">
                  <c:v>5693</c:v>
                </c:pt>
                <c:pt idx="12">
                  <c:v>5608</c:v>
                </c:pt>
              </c:numCache>
            </c:numRef>
          </c:val>
          <c:extLst>
            <c:ext xmlns:c16="http://schemas.microsoft.com/office/drawing/2014/chart" uri="{C3380CC4-5D6E-409C-BE32-E72D297353CC}">
              <c16:uniqueId val="{00000006-F7C8-4270-8057-5ED947F8E3E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F7C8-4270-8057-5ED947F8E3E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8551</c:v>
                </c:pt>
                <c:pt idx="3">
                  <c:v>8093</c:v>
                </c:pt>
                <c:pt idx="6">
                  <c:v>8554</c:v>
                </c:pt>
                <c:pt idx="9">
                  <c:v>8952</c:v>
                </c:pt>
                <c:pt idx="12">
                  <c:v>8356</c:v>
                </c:pt>
              </c:numCache>
            </c:numRef>
          </c:val>
          <c:extLst>
            <c:ext xmlns:c16="http://schemas.microsoft.com/office/drawing/2014/chart" uri="{C3380CC4-5D6E-409C-BE32-E72D297353CC}">
              <c16:uniqueId val="{00000008-F7C8-4270-8057-5ED947F8E3E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7C8-4270-8057-5ED947F8E3E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25063</c:v>
                </c:pt>
                <c:pt idx="3">
                  <c:v>25790</c:v>
                </c:pt>
                <c:pt idx="6">
                  <c:v>26419</c:v>
                </c:pt>
                <c:pt idx="9">
                  <c:v>29426</c:v>
                </c:pt>
                <c:pt idx="12">
                  <c:v>29544</c:v>
                </c:pt>
              </c:numCache>
            </c:numRef>
          </c:val>
          <c:extLst>
            <c:ext xmlns:c16="http://schemas.microsoft.com/office/drawing/2014/chart" uri="{C3380CC4-5D6E-409C-BE32-E72D297353CC}">
              <c16:uniqueId val="{0000000A-F7C8-4270-8057-5ED947F8E3E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1950</c:v>
                </c:pt>
                <c:pt idx="11">
                  <c:v>#N/A</c:v>
                </c:pt>
                <c:pt idx="12">
                  <c:v>#N/A</c:v>
                </c:pt>
                <c:pt idx="13">
                  <c:v>2175</c:v>
                </c:pt>
                <c:pt idx="14">
                  <c:v>#N/A</c:v>
                </c:pt>
              </c:numCache>
            </c:numRef>
          </c:val>
          <c:smooth val="0"/>
          <c:extLst>
            <c:ext xmlns:c16="http://schemas.microsoft.com/office/drawing/2014/chart" uri="{C3380CC4-5D6E-409C-BE32-E72D297353CC}">
              <c16:uniqueId val="{0000000B-F7C8-4270-8057-5ED947F8E3E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4347</c:v>
                </c:pt>
                <c:pt idx="1">
                  <c:v>3704</c:v>
                </c:pt>
                <c:pt idx="2">
                  <c:v>3685</c:v>
                </c:pt>
              </c:numCache>
            </c:numRef>
          </c:val>
          <c:extLst>
            <c:ext xmlns:c16="http://schemas.microsoft.com/office/drawing/2014/chart" uri="{C3380CC4-5D6E-409C-BE32-E72D297353CC}">
              <c16:uniqueId val="{00000000-E447-4C0A-928E-0A24B4C8068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3374</c:v>
                </c:pt>
                <c:pt idx="1">
                  <c:v>2649</c:v>
                </c:pt>
                <c:pt idx="2">
                  <c:v>2214</c:v>
                </c:pt>
              </c:numCache>
            </c:numRef>
          </c:val>
          <c:extLst>
            <c:ext xmlns:c16="http://schemas.microsoft.com/office/drawing/2014/chart" uri="{C3380CC4-5D6E-409C-BE32-E72D297353CC}">
              <c16:uniqueId val="{00000001-E447-4C0A-928E-0A24B4C8068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9467</c:v>
                </c:pt>
                <c:pt idx="1">
                  <c:v>7808</c:v>
                </c:pt>
                <c:pt idx="2">
                  <c:v>7125</c:v>
                </c:pt>
              </c:numCache>
            </c:numRef>
          </c:val>
          <c:extLst>
            <c:ext xmlns:c16="http://schemas.microsoft.com/office/drawing/2014/chart" uri="{C3380CC4-5D6E-409C-BE32-E72D297353CC}">
              <c16:uniqueId val="{00000002-E447-4C0A-928E-0A24B4C8068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{89B5A45C-584D-4E37-9ADD-347FE050067D}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DF59-4ADC-83C0-C67DA1FE5DD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{5F2E907E-CE40-4759-A633-127928AFF131}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F59-4ADC-83C0-C67DA1FE5DD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{2302AC53-9FB2-4086-9FD0-35D43E05FA0E}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F59-4ADC-83C0-C67DA1FE5DD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{D2EAD3E2-493B-47A4-9C9E-CFD4533B2DC6}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F59-4ADC-83C0-C67DA1FE5DD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{F922F81D-F59A-4C8C-9530-24C6EB33A868}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F59-4ADC-83C0-C67DA1FE5DD5}"/>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{591B840E-FCC3-436B-A8A7-8E9111ECA55C}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DF59-4ADC-83C0-C67DA1FE5DD5}"/>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{A4BE5FEF-06ED-4B59-8A9E-BEA6E6D3240F}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DF59-4ADC-83C0-C67DA1FE5DD5}"/>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{24942315-4BE7-43BF-9FBC-82DE13298868}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DF59-4ADC-83C0-C67DA1FE5DD5}"/>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{06B554A8-8DB4-421D-80E4-9B374180D25B}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DF59-4ADC-83C0-C67DA1FE5DD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67.599999999999994</c:v>
                </c:pt>
                <c:pt idx="8">
                  <c:v>68.400000000000006</c:v>
                </c:pt>
                <c:pt idx="16">
                  <c:v>69.7</c:v>
                </c:pt>
                <c:pt idx="24">
                  <c:v>69.5</c:v>
                </c:pt>
                <c:pt idx="32">
                  <c:v>70.599999999999994</c:v>
                </c:pt>
              </c:numCache>
            </c:numRef>
          </c:xVal>
          <c:yVal>
            <c:numRef>
              <c:f>公会計指標分析・財政指標組合せ分析表!$BP$51:$DC$51</c:f>
              <c:numCache>
                <c:formatCode>#,##0.0;"▲ "#,##0.0</c:formatCode>
                <c:ptCount val="40"/>
                <c:pt idx="24">
                  <c:v>14.6</c:v>
                </c:pt>
                <c:pt idx="32">
                  <c:v>15.8</c:v>
                </c:pt>
              </c:numCache>
            </c:numRef>
          </c:yVal>
          <c:smooth val="0"/>
          <c:extLst>
            <c:ext xmlns:c16="http://schemas.microsoft.com/office/drawing/2014/chart" uri="{C3380CC4-5D6E-409C-BE32-E72D297353CC}">
              <c16:uniqueId val="{00000009-DF59-4ADC-83C0-C67DA1FE5DD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{EC289C49-A890-4E79-92A2-21EF1B3684C1}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DF59-4ADC-83C0-C67DA1FE5DD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{08AD3AF6-68ED-449C-9F9F-D0B6FF7039E8}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F59-4ADC-83C0-C67DA1FE5DD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{5EFD40E4-D157-4293-8F26-6208788047D2}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F59-4ADC-83C0-C67DA1FE5DD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{7BA2E27A-7972-47F7-8EDC-352EBFD01697}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F59-4ADC-83C0-C67DA1FE5DD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{DB408406-8A4A-4316-923C-6A84E40BD804}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F59-4ADC-83C0-C67DA1FE5DD5}"/>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{706ED72E-0FF2-4DBF-8977-82935C99AF78}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DF59-4ADC-83C0-C67DA1FE5DD5}"/>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{A79F58A3-F9EE-4F79-8E53-A2D778F9F31E}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DF59-4ADC-83C0-C67DA1FE5DD5}"/>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{8D494505-57B2-4013-ACFA-54D40A143E6C}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DF59-4ADC-83C0-C67DA1FE5DD5}"/>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{7B9A63BB-755F-4EE4-917F-5F826EE0756B}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DF59-4ADC-83C0-C67DA1FE5DD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c:v>
                </c:pt>
                <c:pt idx="8">
                  <c:v>58.9</c:v>
                </c:pt>
                <c:pt idx="16">
                  <c:v>60</c:v>
                </c:pt>
                <c:pt idx="24">
                  <c:v>60.6</c:v>
                </c:pt>
                <c:pt idx="32">
                  <c:v>62.3</c:v>
                </c:pt>
              </c:numCache>
            </c:numRef>
          </c:xVal>
          <c:yVal>
            <c:numRef>
              <c:f>公会計指標分析・財政指標組合せ分析表!$BP$55:$DC$55</c:f>
              <c:numCache>
                <c:formatCode>#,##0.0;"▲ "#,##0.0</c:formatCode>
                <c:ptCount val="40"/>
                <c:pt idx="0">
                  <c:v>32.5</c:v>
                </c:pt>
                <c:pt idx="8">
                  <c:v>30.2</c:v>
                </c:pt>
                <c:pt idx="16">
                  <c:v>25.4</c:v>
                </c:pt>
                <c:pt idx="24">
                  <c:v>22.9</c:v>
                </c:pt>
                <c:pt idx="32">
                  <c:v>28.5</c:v>
                </c:pt>
              </c:numCache>
            </c:numRef>
          </c:yVal>
          <c:smooth val="0"/>
          <c:extLst>
            <c:ext xmlns:c16="http://schemas.microsoft.com/office/drawing/2014/chart" uri="{C3380CC4-5D6E-409C-BE32-E72D297353CC}">
              <c16:uniqueId val="{00000013-DF59-4ADC-83C0-C67DA1FE5DD5}"/>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{451ADAAB-04CF-4A97-B4E1-0146FE05D7F6}</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4E4A-4742-A841-512980A0CC6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{87EDB62B-84DA-4E01-BECA-E77B21E1B108}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E4A-4742-A841-512980A0CC6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{592B2A17-AB75-4A70-9C31-378CC7B526F5}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E4A-4742-A841-512980A0CC6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{437EED29-9E23-41EE-906A-295A9EF9C762}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E4A-4742-A841-512980A0CC6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{2000C763-4436-4327-97A2-9B592B3E4389}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E4A-4742-A841-512980A0CC66}"/>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{F4649201-3BDF-4386-A803-0828D36BEEEC}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4E4A-4742-A841-512980A0CC66}"/>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{6F9C63AC-444D-4021-ACA9-D8661901AFC6}</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4E4A-4742-A841-512980A0CC66}"/>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{E7EF3888-10BA-42C1-BBFF-09CBB2197776}</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4E4A-4742-A841-512980A0CC66}"/>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{F5335C2E-76E7-4BDA-954F-D658511065F6}</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4E4A-4742-A841-512980A0CC6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5.0999999999999996</c:v>
                </c:pt>
                <c:pt idx="8">
                  <c:v>5.4</c:v>
                </c:pt>
                <c:pt idx="16">
                  <c:v>5.8</c:v>
                </c:pt>
                <c:pt idx="24">
                  <c:v>6.1</c:v>
                </c:pt>
                <c:pt idx="32">
                  <c:v>6.4</c:v>
                </c:pt>
              </c:numCache>
            </c:numRef>
          </c:xVal>
          <c:yVal>
            <c:numRef>
              <c:f>公会計指標分析・財政指標組合せ分析表!$BP$73:$DC$73</c:f>
              <c:numCache>
                <c:formatCode>#,##0.0;"▲ "#,##0.0</c:formatCode>
                <c:ptCount val="40"/>
                <c:pt idx="24">
                  <c:v>14.6</c:v>
                </c:pt>
                <c:pt idx="32">
                  <c:v>15.8</c:v>
                </c:pt>
              </c:numCache>
            </c:numRef>
          </c:yVal>
          <c:smooth val="0"/>
          <c:extLst>
            <c:ext xmlns:c16="http://schemas.microsoft.com/office/drawing/2014/chart" uri="{C3380CC4-5D6E-409C-BE32-E72D297353CC}">
              <c16:uniqueId val="{00000009-4E4A-4742-A841-512980A0CC6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{B083846A-3B48-41A2-B164-60B18F2A1628}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4E4A-4742-A841-512980A0CC6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{3C4C3D36-2926-4619-A4C2-35B8E30B5C93}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E4A-4742-A841-512980A0CC6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{6C340092-44EC-40E5-ADEE-453B93F9CB8C}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E4A-4742-A841-512980A0CC6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{21030BF4-61EE-4BED-ADFF-A04A91A48D91}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E4A-4742-A841-512980A0CC6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{57C13DD7-E18A-4AAD-8469-9B09823AB373}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E4A-4742-A841-512980A0CC66}"/>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{FC264887-1BE3-492F-8BA5-318CA3A6B6D6}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4E4A-4742-A841-512980A0CC66}"/>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{CF9074CE-31EC-4EC0-8E65-4F16F9C0600F}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4E4A-4742-A841-512980A0CC66}"/>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{F199A47F-CE2C-4B08-8742-45DFF136313A}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4E4A-4742-A841-512980A0CC66}"/>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{0BB4548C-080D-4393-B43D-6B72EB1054EA}</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4E4A-4742-A841-512980A0CC6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8</c:v>
                </c:pt>
                <c:pt idx="16">
                  <c:v>7.8</c:v>
                </c:pt>
                <c:pt idx="24">
                  <c:v>7.7</c:v>
                </c:pt>
                <c:pt idx="32">
                  <c:v>7.5</c:v>
                </c:pt>
              </c:numCache>
            </c:numRef>
          </c:xVal>
          <c:yVal>
            <c:numRef>
              <c:f>公会計指標分析・財政指標組合せ分析表!$BP$77:$DC$77</c:f>
              <c:numCache>
                <c:formatCode>#,##0.0;"▲ "#,##0.0</c:formatCode>
                <c:ptCount val="40"/>
                <c:pt idx="0">
                  <c:v>32.5</c:v>
                </c:pt>
                <c:pt idx="8">
                  <c:v>30.2</c:v>
                </c:pt>
                <c:pt idx="16">
                  <c:v>25.4</c:v>
                </c:pt>
                <c:pt idx="24">
                  <c:v>22.9</c:v>
                </c:pt>
                <c:pt idx="32">
                  <c:v>28.5</c:v>
                </c:pt>
              </c:numCache>
            </c:numRef>
          </c:yVal>
          <c:smooth val="0"/>
          <c:extLst>
            <c:ext xmlns:c16="http://schemas.microsoft.com/office/drawing/2014/chart" uri="{C3380CC4-5D6E-409C-BE32-E72D297353CC}">
              <c16:uniqueId val="{00000013-4E4A-4742-A841-512980A0CC66}"/>
            </c:ext>
          </c:extLst>
        </c:ser>
        <c:dLbls>
          <c:showLegendKey val="0"/>
          <c:showVal val="1"/>
          <c:showCatName val="0"/>
          <c:showSerName val="0"/>
          <c:showPercent val="0"/>
          <c:showBubbleSize val="0"/>
        </c:dLbls>
        <c:axId val="84219776"/>
        <c:axId val="84234240"/>
      </c:scatterChart>
      <c:valAx>
        <c:axId val="84219776"/>
        <c:scaling>
          <c:orientation val="maxMin"/>
          <c:max val="9"/>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大分県宇佐市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54,845
54,113
439.05
39,183,770
38,033,655
939,703
16,440,420
29,497,910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15.8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地方消費税交付金などの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により基準財政収入額</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が増加</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また</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、社会福祉費に加え、臨時財政対策債償還費や合併特例債償還費の増などにより基準財政需要額</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についても</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その結果、財政力指数は前年度と同じ</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0.43</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となり、大分県平均を</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0.02</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ポイント上回っているが、類似団体平均と比較して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0.10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ポイント低い水準にとどまっている。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今後も税収確保のため、企業誘致や定住及び雇用対策等の推進により、地域経済の活性化を図り、自主財源の確保を図る。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45</xdr:row>
      <xdr:rowOff>79828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4727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78015</xdr:rowOff>
    </xdr:from>
    <xdr:to>
      <xdr:col>23</xdr:col>
      <xdr:colOff>133350</xdr:colOff>
      <xdr:row>43</xdr:row>
      <xdr:rowOff>78015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4503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42834</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72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26307</xdr:rowOff>
    </xdr:from>
    <xdr:to>
      <xdr:col>23</xdr:col>
      <xdr:colOff>184150</xdr:colOff>
      <xdr:row>42</xdr:row>
      <xdr:rowOff>127907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78015</xdr:rowOff>
    </xdr:from>
    <xdr:to>
      <xdr:col>19</xdr:col>
      <xdr:colOff>133350</xdr:colOff>
      <xdr:row>43</xdr:row>
      <xdr:rowOff>78015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4503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155320</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78015</xdr:rowOff>
    </xdr:from>
    <xdr:to>
      <xdr:col>15</xdr:col>
      <xdr:colOff>82550</xdr:colOff>
      <xdr:row>43</xdr:row>
      <xdr:rowOff>78015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4503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60778</xdr:rowOff>
    </xdr:from>
    <xdr:to>
      <xdr:col>15</xdr:col>
      <xdr:colOff>133350</xdr:colOff>
      <xdr:row>42</xdr:row>
      <xdr:rowOff>162378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03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78015</xdr:rowOff>
    </xdr:from>
    <xdr:to>
      <xdr:col>11</xdr:col>
      <xdr:colOff>31750</xdr:colOff>
      <xdr:row>43</xdr:row>
      <xdr:rowOff>78015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4503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60778</xdr:rowOff>
    </xdr:from>
    <xdr:to>
      <xdr:col>11</xdr:col>
      <xdr:colOff>82550</xdr:colOff>
      <xdr:row>42</xdr:row>
      <xdr:rowOff>162378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03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27215</xdr:rowOff>
    </xdr:from>
    <xdr:to>
      <xdr:col>23</xdr:col>
      <xdr:colOff>184150</xdr:colOff>
      <xdr:row>43</xdr:row>
      <xdr:rowOff>128815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170742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371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27215</xdr:rowOff>
    </xdr:from>
    <xdr:to>
      <xdr:col>19</xdr:col>
      <xdr:colOff>184150</xdr:colOff>
      <xdr:row>43</xdr:row>
      <xdr:rowOff>128815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113592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485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27215</xdr:rowOff>
    </xdr:from>
    <xdr:to>
      <xdr:col>15</xdr:col>
      <xdr:colOff>133350</xdr:colOff>
      <xdr:row>43</xdr:row>
      <xdr:rowOff>128815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113592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27215</xdr:rowOff>
    </xdr:from>
    <xdr:to>
      <xdr:col>11</xdr:col>
      <xdr:colOff>82550</xdr:colOff>
      <xdr:row>43</xdr:row>
      <xdr:rowOff>128815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113592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27215</xdr:rowOff>
    </xdr:from>
    <xdr:to>
      <xdr:col>7</xdr:col>
      <xdr:colOff>31750</xdr:colOff>
      <xdr:row>43</xdr:row>
      <xdr:rowOff>128815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113592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歳出</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では</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合併特例債の償還本格化等による公債費の増</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により微増となっているものの、</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歳入</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においては</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市税</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が昨年度比で減少する一方、地方交付税等の影響で増となっており</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結果として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95.9</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％と前年度比較で</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ポイントの</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改善</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となっている。大分県平均との比較</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高い数値</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、類似団体平均値との比較では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3.8</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ポイント高い値となっている。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今後も社会保障関係経費の増大などにより厳しい財政運営が見込まれるため、財源確保や経常経費の抑制に努め、今後の市政課題に柔軟に対応できる強固な行財政基盤の構築を図る必要がある。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44027</xdr:rowOff>
    </xdr:from>
    <xdr:to>
      <xdr:col>23</xdr:col>
      <xdr:colOff>133350</xdr:colOff>
      <xdr:row>67</xdr:row>
      <xdr:rowOff>31750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15957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130404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44027</xdr:rowOff>
    </xdr:from>
    <xdr:to>
      <xdr:col>24</xdr:col>
      <xdr:colOff>12700</xdr:colOff>
      <xdr:row>59</xdr:row>
      <xdr:rowOff>44027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125306</xdr:rowOff>
    </xdr:from>
    <xdr:to>
      <xdr:col>23</xdr:col>
      <xdr:colOff>133350</xdr:colOff>
      <xdr:row>66</xdr:row>
      <xdr:rowOff>10160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1269556"/>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117263</xdr:rowOff>
    </xdr:from>
    <xdr:to>
      <xdr:col>19</xdr:col>
      <xdr:colOff>133350</xdr:colOff>
      <xdr:row>66</xdr:row>
      <xdr:rowOff>10160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126151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168063</xdr:rowOff>
    </xdr:from>
    <xdr:to>
      <xdr:col>19</xdr:col>
      <xdr:colOff>184150</xdr:colOff>
      <xdr:row>64</xdr:row>
      <xdr:rowOff>98213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108390</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73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119804</xdr:rowOff>
    </xdr:from>
    <xdr:to>
      <xdr:col>15</xdr:col>
      <xdr:colOff>82550</xdr:colOff>
      <xdr:row>65</xdr:row>
      <xdr:rowOff>117263</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1092604"/>
          <a:ext cx="88900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119804</xdr:rowOff>
    </xdr:from>
    <xdr:to>
      <xdr:col>15</xdr:col>
      <xdr:colOff>133350</xdr:colOff>
      <xdr:row>64</xdr:row>
      <xdr:rowOff>49954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60131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6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23283</xdr:rowOff>
    </xdr:from>
    <xdr:to>
      <xdr:col>11</xdr:col>
      <xdr:colOff>31750</xdr:colOff>
      <xdr:row>64</xdr:row>
      <xdr:rowOff>119804</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996083"/>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3827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154517</xdr:rowOff>
    </xdr:from>
    <xdr:to>
      <xdr:col>7</xdr:col>
      <xdr:colOff>31750</xdr:colOff>
      <xdr:row>63</xdr:row>
      <xdr:rowOff>84667</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94844</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74506</xdr:rowOff>
    </xdr:from>
    <xdr:to>
      <xdr:col>23</xdr:col>
      <xdr:colOff>184150</xdr:colOff>
      <xdr:row>66</xdr:row>
      <xdr:rowOff>4656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121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46583</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119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130810</xdr:rowOff>
    </xdr:from>
    <xdr:to>
      <xdr:col>19</xdr:col>
      <xdr:colOff>184150</xdr:colOff>
      <xdr:row>66</xdr:row>
      <xdr:rowOff>60960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45737</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36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66463</xdr:rowOff>
    </xdr:from>
    <xdr:to>
      <xdr:col>15</xdr:col>
      <xdr:colOff>133350</xdr:colOff>
      <xdr:row>65</xdr:row>
      <xdr:rowOff>168063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12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152840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29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69004</xdr:rowOff>
    </xdr:from>
    <xdr:to>
      <xdr:col>11</xdr:col>
      <xdr:colOff>82550</xdr:colOff>
      <xdr:row>64</xdr:row>
      <xdr:rowOff>170604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155381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12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143933</xdr:rowOff>
    </xdr:from>
    <xdr:to>
      <xdr:col>7</xdr:col>
      <xdr:colOff>31750</xdr:colOff>
      <xdr:row>64</xdr:row>
      <xdr:rowOff>74083</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58860</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[166,094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物件費では庁舎情報基盤整備業務委託の事業終了等の影響により減額となったが、人件費では職員給与が減額となったものの退職者数の増に伴い結果として増額（前年度＋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200,306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千円）となっている。また、住民基本台帳人口は対前年度比で約</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800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人の減少となっており、結果として人口１人あたりでは前年度比で</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4,294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円の増額となっている。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他団体との比較においては、類似団体平均</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値</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10,145</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円、大分県平均値より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11,738</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円高い値となっている</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89565</xdr:rowOff>
    </xdr:from>
    <xdr:to>
      <xdr:col>23</xdr:col>
      <xdr:colOff>133350</xdr:colOff>
      <xdr:row>88</xdr:row>
      <xdr:rowOff>46081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805565"/>
          <a:ext cx="0" cy="1328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18158</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05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46081</xdr:rowOff>
    </xdr:from>
    <xdr:to>
      <xdr:col>24</xdr:col>
      <xdr:colOff>12700</xdr:colOff>
      <xdr:row>88</xdr:row>
      <xdr:rowOff>46081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13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4492</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4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89565</xdr:rowOff>
    </xdr:from>
    <xdr:to>
      <xdr:col>24</xdr:col>
      <xdr:colOff>12700</xdr:colOff>
      <xdr:row>80</xdr:row>
      <xdr:rowOff>89565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80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67394</xdr:rowOff>
    </xdr:from>
    <xdr:to>
      <xdr:col>23</xdr:col>
      <xdr:colOff>133350</xdr:colOff>
      <xdr:row>83</xdr:row>
      <xdr:rowOff>101933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297744"/>
          <a:ext cx="838200" cy="3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157511</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0449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140984</xdr:rowOff>
    </xdr:from>
    <xdr:to>
      <xdr:col>23</xdr:col>
      <xdr:colOff>184150</xdr:colOff>
      <xdr:row>83</xdr:row>
      <xdr:rowOff>71134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142277</xdr:rowOff>
    </xdr:from>
    <xdr:to>
      <xdr:col>19</xdr:col>
      <xdr:colOff>133350</xdr:colOff>
      <xdr:row>83</xdr:row>
      <xdr:rowOff>67394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201177"/>
          <a:ext cx="889000" cy="96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35647</xdr:rowOff>
    </xdr:from>
    <xdr:to>
      <xdr:col>19</xdr:col>
      <xdr:colOff>184150</xdr:colOff>
      <xdr:row>82</xdr:row>
      <xdr:rowOff>137247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147424</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8634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142277</xdr:rowOff>
    </xdr:from>
    <xdr:to>
      <xdr:col>15</xdr:col>
      <xdr:colOff>82550</xdr:colOff>
      <xdr:row>82</xdr:row>
      <xdr:rowOff>147335</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2336800" y="14201177"/>
          <a:ext cx="889000" cy="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1504</xdr:rowOff>
    </xdr:from>
    <xdr:to>
      <xdr:col>15</xdr:col>
      <xdr:colOff>133350</xdr:colOff>
      <xdr:row>82</xdr:row>
      <xdr:rowOff>103104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6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113281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82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112099</xdr:rowOff>
    </xdr:from>
    <xdr:to>
      <xdr:col>11</xdr:col>
      <xdr:colOff>31750</xdr:colOff>
      <xdr:row>82</xdr:row>
      <xdr:rowOff>147335</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170999"/>
          <a:ext cx="889000" cy="35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168047</xdr:rowOff>
    </xdr:from>
    <xdr:to>
      <xdr:col>11</xdr:col>
      <xdr:colOff>82550</xdr:colOff>
      <xdr:row>82</xdr:row>
      <xdr:rowOff>98197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5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108374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82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133035</xdr:rowOff>
    </xdr:from>
    <xdr:to>
      <xdr:col>7</xdr:col>
      <xdr:colOff>31750</xdr:colOff>
      <xdr:row>82</xdr:row>
      <xdr:rowOff>63185</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73362</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78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51133</xdr:rowOff>
    </xdr:from>
    <xdr:to>
      <xdr:col>23</xdr:col>
      <xdr:colOff>184150</xdr:colOff>
      <xdr:row>83</xdr:row>
      <xdr:rowOff>152733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28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23210</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253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16594</xdr:rowOff>
    </xdr:from>
    <xdr:to>
      <xdr:col>19</xdr:col>
      <xdr:colOff>184150</xdr:colOff>
      <xdr:row>83</xdr:row>
      <xdr:rowOff>118194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24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102971</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333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91477</xdr:rowOff>
    </xdr:from>
    <xdr:to>
      <xdr:col>15</xdr:col>
      <xdr:colOff>133350</xdr:colOff>
      <xdr:row>83</xdr:row>
      <xdr:rowOff>21627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15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6404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236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96535</xdr:rowOff>
    </xdr:from>
    <xdr:to>
      <xdr:col>11</xdr:col>
      <xdr:colOff>82550</xdr:colOff>
      <xdr:row>83</xdr:row>
      <xdr:rowOff>26685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15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11462</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24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61299</xdr:rowOff>
    </xdr:from>
    <xdr:to>
      <xdr:col>7</xdr:col>
      <xdr:colOff>31750</xdr:colOff>
      <xdr:row>82</xdr:row>
      <xdr:rowOff>162899</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12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147676</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206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給料の削減措置を引き続き行ってきたため、平成２７年度より徐々に改善し、令和</a:t>
          </a:r>
          <a:r>
            <a:rPr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年度は国の給与水準を下回った。今後も適正な給与水準を維持する必要がある。</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9979</xdr:rowOff>
    </xdr:from>
    <xdr:to>
      <xdr:col>81</xdr:col>
      <xdr:colOff>44450</xdr:colOff>
      <xdr:row>89</xdr:row>
      <xdr:rowOff>138793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725979"/>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96356</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46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9979</xdr:rowOff>
    </xdr:from>
    <xdr:to>
      <xdr:col>81</xdr:col>
      <xdr:colOff>133350</xdr:colOff>
      <xdr:row>80</xdr:row>
      <xdr:rowOff>9979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725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136979</xdr:rowOff>
    </xdr:from>
    <xdr:to>
      <xdr:col>81</xdr:col>
      <xdr:colOff>44450</xdr:colOff>
      <xdr:row>88</xdr:row>
      <xdr:rowOff>68943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5053129"/>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169834</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7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153307</xdr:rowOff>
    </xdr:from>
    <xdr:to>
      <xdr:col>81</xdr:col>
      <xdr:colOff>95250</xdr:colOff>
      <xdr:row>86</xdr:row>
      <xdr:rowOff>83457</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68943</xdr:rowOff>
    </xdr:from>
    <xdr:to>
      <xdr:col>77</xdr:col>
      <xdr:colOff>44450</xdr:colOff>
      <xdr:row>88</xdr:row>
      <xdr:rowOff>103414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515654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170543</xdr:rowOff>
    </xdr:from>
    <xdr:to>
      <xdr:col>77</xdr:col>
      <xdr:colOff>95250</xdr:colOff>
      <xdr:row>86</xdr:row>
      <xdr:rowOff>100693</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110870</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512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103414</xdr:rowOff>
    </xdr:from>
    <xdr:to>
      <xdr:col>72</xdr:col>
      <xdr:colOff>203200</xdr:colOff>
      <xdr:row>89</xdr:row>
      <xdr:rowOff>18143</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5191014"/>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18143</xdr:rowOff>
    </xdr:from>
    <xdr:to>
      <xdr:col>68</xdr:col>
      <xdr:colOff>152400</xdr:colOff>
      <xdr:row>89</xdr:row>
      <xdr:rowOff>69850</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527719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76398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110870</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86179</xdr:rowOff>
    </xdr:from>
    <xdr:to>
      <xdr:col>81</xdr:col>
      <xdr:colOff>95250</xdr:colOff>
      <xdr:row>88</xdr:row>
      <xdr:rowOff>16329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58256</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974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18143</xdr:rowOff>
    </xdr:from>
    <xdr:to>
      <xdr:col>77</xdr:col>
      <xdr:colOff>95250</xdr:colOff>
      <xdr:row>88</xdr:row>
      <xdr:rowOff>119743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104520</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519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52614</xdr:rowOff>
    </xdr:from>
    <xdr:to>
      <xdr:col>73</xdr:col>
      <xdr:colOff>44450</xdr:colOff>
      <xdr:row>88</xdr:row>
      <xdr:rowOff>154214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138991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522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138793</xdr:rowOff>
    </xdr:from>
    <xdr:to>
      <xdr:col>68</xdr:col>
      <xdr:colOff>203200</xdr:colOff>
      <xdr:row>89</xdr:row>
      <xdr:rowOff>68943</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522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53720</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531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19050</xdr:rowOff>
    </xdr:from>
    <xdr:to>
      <xdr:col>64</xdr:col>
      <xdr:colOff>152400</xdr:colOff>
      <xdr:row>89</xdr:row>
      <xdr:rowOff>120650</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105427</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これまで合併に伴い肥大化した組織の再編や事務事業の見直しを推進することで、職員数の削減に努めてきた。</a:t>
          </a:r>
        </a:p>
        <a:p>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令和</a:t>
          </a:r>
          <a:r>
            <a:rPr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も、複雑多様化する行政ニーズに的確に応える体制を確保しながら、効率的な組織実現をめざしたところである。今後、定年延長が導入される予定であるが、中長期的な定員管理計画を作成しながら、職員数の適正化に努めていく必要がある。</a:t>
          </a:r>
          <a:endParaRPr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1512</xdr:rowOff>
    </xdr:from>
    <xdr:to>
      <xdr:col>81</xdr:col>
      <xdr:colOff>44450</xdr:colOff>
      <xdr:row>66</xdr:row>
      <xdr:rowOff>145748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117062"/>
          <a:ext cx="0" cy="13443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117825</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3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145748</xdr:rowOff>
    </xdr:from>
    <xdr:to>
      <xdr:col>81</xdr:col>
      <xdr:colOff>133350</xdr:colOff>
      <xdr:row>66</xdr:row>
      <xdr:rowOff>145748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4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87889</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1512</xdr:rowOff>
    </xdr:from>
    <xdr:to>
      <xdr:col>81</xdr:col>
      <xdr:colOff>133350</xdr:colOff>
      <xdr:row>59</xdr:row>
      <xdr:rowOff>1512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29270</xdr:rowOff>
    </xdr:from>
    <xdr:to>
      <xdr:col>81</xdr:col>
      <xdr:colOff>44450</xdr:colOff>
      <xdr:row>63</xdr:row>
      <xdr:rowOff>41910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830620"/>
          <a:ext cx="8382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37996</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324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21469</xdr:rowOff>
    </xdr:from>
    <xdr:to>
      <xdr:col>81</xdr:col>
      <xdr:colOff>95250</xdr:colOff>
      <xdr:row>61</xdr:row>
      <xdr:rowOff>123069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1694</xdr:rowOff>
    </xdr:from>
    <xdr:to>
      <xdr:col>77</xdr:col>
      <xdr:colOff>44450</xdr:colOff>
      <xdr:row>63</xdr:row>
      <xdr:rowOff>29270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803044"/>
          <a:ext cx="889000" cy="2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26065</xdr:rowOff>
    </xdr:from>
    <xdr:to>
      <xdr:col>77</xdr:col>
      <xdr:colOff>95250</xdr:colOff>
      <xdr:row>61</xdr:row>
      <xdr:rowOff>127665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137842</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25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160504</xdr:rowOff>
    </xdr:from>
    <xdr:to>
      <xdr:col>72</xdr:col>
      <xdr:colOff>203200</xdr:colOff>
      <xdr:row>63</xdr:row>
      <xdr:rowOff>1694</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790404"/>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21469</xdr:rowOff>
    </xdr:from>
    <xdr:to>
      <xdr:col>73</xdr:col>
      <xdr:colOff>44450</xdr:colOff>
      <xdr:row>61</xdr:row>
      <xdr:rowOff>123069</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133246</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24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157056</xdr:rowOff>
    </xdr:from>
    <xdr:to>
      <xdr:col>68</xdr:col>
      <xdr:colOff>152400</xdr:colOff>
      <xdr:row>62</xdr:row>
      <xdr:rowOff>160504</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786956"/>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28363</xdr:rowOff>
    </xdr:from>
    <xdr:to>
      <xdr:col>68</xdr:col>
      <xdr:colOff>203200</xdr:colOff>
      <xdr:row>61</xdr:row>
      <xdr:rowOff>129963</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140140</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22618</xdr:rowOff>
    </xdr:from>
    <xdr:to>
      <xdr:col>64</xdr:col>
      <xdr:colOff>152400</xdr:colOff>
      <xdr:row>61</xdr:row>
      <xdr:rowOff>124218</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134395</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24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162560</xdr:rowOff>
    </xdr:from>
    <xdr:to>
      <xdr:col>81</xdr:col>
      <xdr:colOff>95250</xdr:colOff>
      <xdr:row>63</xdr:row>
      <xdr:rowOff>92710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134637</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76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149920</xdr:rowOff>
    </xdr:from>
    <xdr:to>
      <xdr:col>77</xdr:col>
      <xdr:colOff>95250</xdr:colOff>
      <xdr:row>63</xdr:row>
      <xdr:rowOff>80070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7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64847</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8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122344</xdr:rowOff>
    </xdr:from>
    <xdr:to>
      <xdr:col>73</xdr:col>
      <xdr:colOff>44450</xdr:colOff>
      <xdr:row>63</xdr:row>
      <xdr:rowOff>52494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37271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109704</xdr:rowOff>
    </xdr:from>
    <xdr:to>
      <xdr:col>68</xdr:col>
      <xdr:colOff>203200</xdr:colOff>
      <xdr:row>63</xdr:row>
      <xdr:rowOff>39854</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73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24631</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82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106256</xdr:rowOff>
    </xdr:from>
    <xdr:to>
      <xdr:col>64</xdr:col>
      <xdr:colOff>152400</xdr:colOff>
      <xdr:row>63</xdr:row>
      <xdr:rowOff>36406</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21183</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実質公債費比率</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ヵ年平均では、前年度より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ポイント増加し</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6.4</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％となったが、早期健全化基準の</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25.0</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％を下回った。類似団体平均値との比較で</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低い状況にあるが</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、大分県平均値との比較</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高くなっている</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標準税収入、普通交付税額、臨時財政対策債全て増加したものの、公債費充当一財も増加しており、単年度実質公債費比率は対前年度約</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ポイント増の</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％となった。</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今後も適正水準を維持しながら、公共施設の更新などの課題に対応していくため、事業の必要性、緊急性を勘案しながら事業展開を図る。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a:extLst>
            <a:ext uri="{FF2B5EF4-FFF2-40B4-BE49-F238E27FC236}">
              <a16:creationId xmlns:a16="http://schemas.microsoft.com/office/drawing/2014/main" id="{00000000-0008-0000-0300-00008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99483</xdr:rowOff>
    </xdr:from>
    <xdr:to>
      <xdr:col>81</xdr:col>
      <xdr:colOff>44450</xdr:colOff>
      <xdr:row>44</xdr:row>
      <xdr:rowOff>96157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7018000" y="6100233"/>
          <a:ext cx="0" cy="15397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6" name="公債費負担の状況最小値テキスト">
          <a:extLst>
            <a:ext uri="{FF2B5EF4-FFF2-40B4-BE49-F238E27FC236}">
              <a16:creationId xmlns:a16="http://schemas.microsoft.com/office/drawing/2014/main" id="{00000000-0008-0000-0300-000082010000}"/>
            </a:ext>
          </a:extLst>
        </xdr:cNvPr>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14410</xdr:rowOff>
    </xdr:from>
    <xdr:ext cx="762000" cy="259045"/>
    <xdr:sp macro="" textlink="">
      <xdr:nvSpPr>
        <xdr:cNvPr id="388" name="公債費負担の状況最大値テキスト">
          <a:extLst>
            <a:ext uri="{FF2B5EF4-FFF2-40B4-BE49-F238E27FC236}">
              <a16:creationId xmlns:a16="http://schemas.microsoft.com/office/drawing/2014/main" id="{00000000-0008-0000-0300-000084010000}"/>
            </a:ext>
          </a:extLst>
        </xdr:cNvPr>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99483</xdr:rowOff>
    </xdr:from>
    <xdr:to>
      <xdr:col>81</xdr:col>
      <xdr:colOff>133350</xdr:colOff>
      <xdr:row>35</xdr:row>
      <xdr:rowOff>99483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137583</xdr:rowOff>
    </xdr:from>
    <xdr:to>
      <xdr:col>81</xdr:col>
      <xdr:colOff>44450</xdr:colOff>
      <xdr:row>40</xdr:row>
      <xdr:rowOff>605</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6179800" y="6824133"/>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48277</xdr:rowOff>
    </xdr:from>
    <xdr:ext cx="762000" cy="259045"/>
    <xdr:sp macro="" textlink="">
      <xdr:nvSpPr>
        <xdr:cNvPr id="391" name="公債費負担の状況平均値テキスト">
          <a:extLst>
            <a:ext uri="{FF2B5EF4-FFF2-40B4-BE49-F238E27FC236}">
              <a16:creationId xmlns:a16="http://schemas.microsoft.com/office/drawing/2014/main" id="{00000000-0008-0000-0300-000087010000}"/>
            </a:ext>
          </a:extLst>
        </xdr:cNvPr>
        <xdr:cNvSpPr txBox="1"/>
      </xdr:nvSpPr>
      <xdr:spPr>
        <a:xfrm>
          <a:off x="17106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103112</xdr:rowOff>
    </xdr:from>
    <xdr:to>
      <xdr:col>77</xdr:col>
      <xdr:colOff>44450</xdr:colOff>
      <xdr:row>39</xdr:row>
      <xdr:rowOff>137583</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5290800" y="678966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99181</xdr:rowOff>
    </xdr:from>
    <xdr:to>
      <xdr:col>77</xdr:col>
      <xdr:colOff>95250</xdr:colOff>
      <xdr:row>41</xdr:row>
      <xdr:rowOff>29331</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61290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14108</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7043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57150</xdr:rowOff>
    </xdr:from>
    <xdr:to>
      <xdr:col>72</xdr:col>
      <xdr:colOff>203200</xdr:colOff>
      <xdr:row>39</xdr:row>
      <xdr:rowOff>103112</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a:off x="14401800" y="6743700"/>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110672</xdr:rowOff>
    </xdr:from>
    <xdr:to>
      <xdr:col>73</xdr:col>
      <xdr:colOff>44450</xdr:colOff>
      <xdr:row>41</xdr:row>
      <xdr:rowOff>40822</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5240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25599</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22678</xdr:rowOff>
    </xdr:from>
    <xdr:to>
      <xdr:col>68</xdr:col>
      <xdr:colOff>152400</xdr:colOff>
      <xdr:row>39</xdr:row>
      <xdr:rowOff>57150</xdr:rowOff>
    </xdr:to>
    <xdr:cxnSp macro="">
      <xdr:nvCxnSpPr>
        <xdr:cNvPr id="399" name="直線コネクタ 398">
          <a:extLst>
            <a:ext uri="{FF2B5EF4-FFF2-40B4-BE49-F238E27FC236}">
              <a16:creationId xmlns:a16="http://schemas.microsoft.com/office/drawing/2014/main" id="{00000000-0008-0000-0300-00008F010000}"/>
            </a:ext>
          </a:extLst>
        </xdr:cNvPr>
        <xdr:cNvCxnSpPr/>
      </xdr:nvCxnSpPr>
      <xdr:spPr>
        <a:xfrm>
          <a:off x="13512800" y="67092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133652</xdr:rowOff>
    </xdr:from>
    <xdr:to>
      <xdr:col>68</xdr:col>
      <xdr:colOff>203200</xdr:colOff>
      <xdr:row>41</xdr:row>
      <xdr:rowOff>63802</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4351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48579</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402" name="フローチャート: 判断 401">
          <a:extLst>
            <a:ext uri="{FF2B5EF4-FFF2-40B4-BE49-F238E27FC236}">
              <a16:creationId xmlns:a16="http://schemas.microsoft.com/office/drawing/2014/main" id="{00000000-0008-0000-0300-000092010000}"/>
            </a:ext>
          </a:extLst>
        </xdr:cNvPr>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71560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121255</xdr:rowOff>
    </xdr:from>
    <xdr:to>
      <xdr:col>81</xdr:col>
      <xdr:colOff>95250</xdr:colOff>
      <xdr:row>40</xdr:row>
      <xdr:rowOff>51405</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967200" y="680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137782</xdr:rowOff>
    </xdr:from>
    <xdr:ext cx="762000" cy="259045"/>
    <xdr:sp macro="" textlink="">
      <xdr:nvSpPr>
        <xdr:cNvPr id="410" name="公債費負担の状況該当値テキスト">
          <a:extLst>
            <a:ext uri="{FF2B5EF4-FFF2-40B4-BE49-F238E27FC236}">
              <a16:creationId xmlns:a16="http://schemas.microsoft.com/office/drawing/2014/main" id="{00000000-0008-0000-0300-00009A010000}"/>
            </a:ext>
          </a:extLst>
        </xdr:cNvPr>
        <xdr:cNvSpPr txBox="1"/>
      </xdr:nvSpPr>
      <xdr:spPr>
        <a:xfrm>
          <a:off x="17106900" y="6652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86783</xdr:rowOff>
    </xdr:from>
    <xdr:to>
      <xdr:col>77</xdr:col>
      <xdr:colOff>95250</xdr:colOff>
      <xdr:row>40</xdr:row>
      <xdr:rowOff>16933</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6129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27110</xdr:rowOff>
    </xdr:from>
    <xdr:ext cx="7366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798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52312</xdr:rowOff>
    </xdr:from>
    <xdr:to>
      <xdr:col>73</xdr:col>
      <xdr:colOff>44450</xdr:colOff>
      <xdr:row>39</xdr:row>
      <xdr:rowOff>153912</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5240000" y="673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164089</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909800" y="650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6350</xdr:rowOff>
    </xdr:from>
    <xdr:to>
      <xdr:col>68</xdr:col>
      <xdr:colOff>203200</xdr:colOff>
      <xdr:row>39</xdr:row>
      <xdr:rowOff>107950</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4351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118127</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4020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143328</xdr:rowOff>
    </xdr:from>
    <xdr:to>
      <xdr:col>64</xdr:col>
      <xdr:colOff>152400</xdr:colOff>
      <xdr:row>39</xdr:row>
      <xdr:rowOff>73478</xdr:rowOff>
    </xdr:to>
    <xdr:sp macro="" textlink="">
      <xdr:nvSpPr>
        <xdr:cNvPr id="417" name="楕円 416">
          <a:extLst>
            <a:ext uri="{FF2B5EF4-FFF2-40B4-BE49-F238E27FC236}">
              <a16:creationId xmlns:a16="http://schemas.microsoft.com/office/drawing/2014/main" id="{00000000-0008-0000-0300-0000A1010000}"/>
            </a:ext>
          </a:extLst>
        </xdr:cNvPr>
        <xdr:cNvSpPr/>
      </xdr:nvSpPr>
      <xdr:spPr>
        <a:xfrm>
          <a:off x="13462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83655</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131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将来負担比率</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15.8</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％と前年度の</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14.6</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％と比較し</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ポイントの増加となったが、前年度に引き続き早期健全化基準の</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350</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％を大きく下回った。</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大型建設事業の</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実施に</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伴い、合併特例債などの起債発行額の増による地方債残高の増加に加え、充当可能財源において、充当可能基金が財政調整基金の取り崩し等により減少したことなどから、将来負担比率が増加した。</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8" name="将来負担の状況グラフ枠">
          <a:extLst>
            <a:ext uri="{FF2B5EF4-FFF2-40B4-BE49-F238E27FC236}">
              <a16:creationId xmlns:a16="http://schemas.microsoft.com/office/drawing/2014/main" id="{00000000-0008-0000-0300-0000C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91380</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7018000" y="2313214"/>
          <a:ext cx="0" cy="1550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63457</xdr:rowOff>
    </xdr:from>
    <xdr:ext cx="762000" cy="259045"/>
    <xdr:sp macro="" textlink="">
      <xdr:nvSpPr>
        <xdr:cNvPr id="450" name="将来負担の状況最小値テキスト">
          <a:extLst>
            <a:ext uri="{FF2B5EF4-FFF2-40B4-BE49-F238E27FC236}">
              <a16:creationId xmlns:a16="http://schemas.microsoft.com/office/drawing/2014/main" id="{00000000-0008-0000-0300-0000C2010000}"/>
            </a:ext>
          </a:extLst>
        </xdr:cNvPr>
        <xdr:cNvSpPr txBox="1"/>
      </xdr:nvSpPr>
      <xdr:spPr>
        <a:xfrm>
          <a:off x="17106900" y="383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91380</xdr:rowOff>
    </xdr:from>
    <xdr:to>
      <xdr:col>81</xdr:col>
      <xdr:colOff>133350</xdr:colOff>
      <xdr:row>22</xdr:row>
      <xdr:rowOff>91380</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6929100" y="386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2" name="将来負担の状況最大値テキスト">
          <a:extLst>
            <a:ext uri="{FF2B5EF4-FFF2-40B4-BE49-F238E27FC236}">
              <a16:creationId xmlns:a16="http://schemas.microsoft.com/office/drawing/2014/main" id="{00000000-0008-0000-0300-0000C4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80675</xdr:rowOff>
    </xdr:from>
    <xdr:to>
      <xdr:col>81</xdr:col>
      <xdr:colOff>44450</xdr:colOff>
      <xdr:row>14</xdr:row>
      <xdr:rowOff>94464</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6179800" y="2480975"/>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161670</xdr:rowOff>
    </xdr:from>
    <xdr:ext cx="762000" cy="259045"/>
    <xdr:sp macro="" textlink="">
      <xdr:nvSpPr>
        <xdr:cNvPr id="455" name="将来負担の状況平均値テキスト">
          <a:extLst>
            <a:ext uri="{FF2B5EF4-FFF2-40B4-BE49-F238E27FC236}">
              <a16:creationId xmlns:a16="http://schemas.microsoft.com/office/drawing/2014/main" id="{00000000-0008-0000-0300-0000C7010000}"/>
            </a:ext>
          </a:extLst>
        </xdr:cNvPr>
        <xdr:cNvSpPr txBox="1"/>
      </xdr:nvSpPr>
      <xdr:spPr>
        <a:xfrm>
          <a:off x="17106900" y="25619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18143</xdr:rowOff>
    </xdr:from>
    <xdr:to>
      <xdr:col>81</xdr:col>
      <xdr:colOff>95250</xdr:colOff>
      <xdr:row>15</xdr:row>
      <xdr:rowOff>119743</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6967200" y="258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125246</xdr:rowOff>
    </xdr:from>
    <xdr:to>
      <xdr:col>77</xdr:col>
      <xdr:colOff>95250</xdr:colOff>
      <xdr:row>15</xdr:row>
      <xdr:rowOff>55396</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6129000" y="252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40173</xdr:rowOff>
    </xdr:from>
    <xdr:ext cx="7366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798800" y="261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153972</xdr:rowOff>
    </xdr:from>
    <xdr:to>
      <xdr:col>73</xdr:col>
      <xdr:colOff>44450</xdr:colOff>
      <xdr:row>15</xdr:row>
      <xdr:rowOff>84122</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5240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94299</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909800" y="232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37677</xdr:rowOff>
    </xdr:from>
    <xdr:to>
      <xdr:col>68</xdr:col>
      <xdr:colOff>203200</xdr:colOff>
      <xdr:row>15</xdr:row>
      <xdr:rowOff>139277</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4351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149454</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37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64105</xdr:rowOff>
    </xdr:from>
    <xdr:to>
      <xdr:col>64</xdr:col>
      <xdr:colOff>152400</xdr:colOff>
      <xdr:row>15</xdr:row>
      <xdr:rowOff>165705</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3462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4432</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4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43664</xdr:rowOff>
    </xdr:from>
    <xdr:to>
      <xdr:col>81</xdr:col>
      <xdr:colOff>95250</xdr:colOff>
      <xdr:row>14</xdr:row>
      <xdr:rowOff>145264</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967200" y="244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60191</xdr:rowOff>
    </xdr:from>
    <xdr:ext cx="762000" cy="259045"/>
    <xdr:sp macro="" textlink="">
      <xdr:nvSpPr>
        <xdr:cNvPr id="471" name="将来負担の状況該当値テキスト">
          <a:extLst>
            <a:ext uri="{FF2B5EF4-FFF2-40B4-BE49-F238E27FC236}">
              <a16:creationId xmlns:a16="http://schemas.microsoft.com/office/drawing/2014/main" id="{00000000-0008-0000-0300-0000D7010000}"/>
            </a:ext>
          </a:extLst>
        </xdr:cNvPr>
        <xdr:cNvSpPr txBox="1"/>
      </xdr:nvSpPr>
      <xdr:spPr>
        <a:xfrm>
          <a:off x="17106900" y="2289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29875</xdr:rowOff>
    </xdr:from>
    <xdr:to>
      <xdr:col>77</xdr:col>
      <xdr:colOff>95250</xdr:colOff>
      <xdr:row>14</xdr:row>
      <xdr:rowOff>131475</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6129000" y="243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141652</xdr:rowOff>
    </xdr:from>
    <xdr:ext cx="7366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5798800" y="2199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大分県宇佐市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54,845
54,113
439.05
39,183,770
38,033,655
939,703
16,440,420
29,497,910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15.8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職員給与の削減等を実施しているところであるが、前年に比べ退職者が大幅に増えたため、前年度比で２．７ポイントの増となった。</a:t>
          </a:r>
        </a:p>
        <a:p>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平成</a:t>
          </a:r>
          <a:r>
            <a:rPr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年度以降、徐々に増加傾向にあり、全国平均値、大分県平均値を上回っている状況であり、次年度以降も、時間外勤務縮減の取組み、職員数の適正管理などで、減らしていく必要がある。</a:t>
          </a:r>
          <a:endParaRPr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41</xdr:row>
      <xdr:rowOff>138430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734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110507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3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138430</xdr:rowOff>
    </xdr:from>
    <xdr:to>
      <xdr:col>24</xdr:col>
      <xdr:colOff>114300</xdr:colOff>
      <xdr:row>41</xdr:row>
      <xdr:rowOff>138430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6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62230</xdr:rowOff>
    </xdr:from>
    <xdr:to>
      <xdr:col>24</xdr:col>
      <xdr:colOff>25400</xdr:colOff>
      <xdr:row>40</xdr:row>
      <xdr:rowOff>96520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74878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43197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15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26670</xdr:rowOff>
    </xdr:from>
    <xdr:to>
      <xdr:col>24</xdr:col>
      <xdr:colOff>76200</xdr:colOff>
      <xdr:row>37</xdr:row>
      <xdr:rowOff>128270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62230</xdr:rowOff>
    </xdr:from>
    <xdr:to>
      <xdr:col>19</xdr:col>
      <xdr:colOff>187325</xdr:colOff>
      <xdr:row>39</xdr:row>
      <xdr:rowOff>168910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7487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62230</xdr:rowOff>
    </xdr:from>
    <xdr:to>
      <xdr:col>15</xdr:col>
      <xdr:colOff>98425</xdr:colOff>
      <xdr:row>39</xdr:row>
      <xdr:rowOff>168910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7487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68580</xdr:rowOff>
    </xdr:from>
    <xdr:to>
      <xdr:col>15</xdr:col>
      <xdr:colOff>149225</xdr:colOff>
      <xdr:row>36</xdr:row>
      <xdr:rowOff>170180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24130</xdr:rowOff>
    </xdr:from>
    <xdr:to>
      <xdr:col>11</xdr:col>
      <xdr:colOff>9525</xdr:colOff>
      <xdr:row>39</xdr:row>
      <xdr:rowOff>62230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7106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45720</xdr:rowOff>
    </xdr:from>
    <xdr:to>
      <xdr:col>24</xdr:col>
      <xdr:colOff>76200</xdr:colOff>
      <xdr:row>40</xdr:row>
      <xdr:rowOff>147320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90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17797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11430</xdr:rowOff>
    </xdr:from>
    <xdr:to>
      <xdr:col>20</xdr:col>
      <xdr:colOff>38100</xdr:colOff>
      <xdr:row>39</xdr:row>
      <xdr:rowOff>113030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97807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8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118110</xdr:rowOff>
    </xdr:from>
    <xdr:to>
      <xdr:col>15</xdr:col>
      <xdr:colOff>149225</xdr:colOff>
      <xdr:row>40</xdr:row>
      <xdr:rowOff>48260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80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33037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89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11430</xdr:rowOff>
    </xdr:from>
    <xdr:to>
      <xdr:col>11</xdr:col>
      <xdr:colOff>60325</xdr:colOff>
      <xdr:row>39</xdr:row>
      <xdr:rowOff>113030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97807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78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144780</xdr:rowOff>
    </xdr:from>
    <xdr:to>
      <xdr:col>6</xdr:col>
      <xdr:colOff>171450</xdr:colOff>
      <xdr:row>39</xdr:row>
      <xdr:rowOff>74930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59707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教師用教科書・指導書購入や、ＩＣＴ教育推進による小中学校教育システム最適化事業などの増加要因はあるものの新庁舎へのシステム移設の完了により全体で</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381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百万円の減額となった。この結果、前年度比で</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ポイント減少し、類似団体平均値より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ポイント、大分県平均より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ポイント下回る状況となっている。会計年度任用職員の人件費への移行以外を鑑みると</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物件費は年々増加傾向にあり、コスト削減についてさらに</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推進</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す</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る必要がある</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77470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511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49547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4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77470</xdr:rowOff>
    </xdr:from>
    <xdr:to>
      <xdr:col>82</xdr:col>
      <xdr:colOff>196850</xdr:colOff>
      <xdr:row>21</xdr:row>
      <xdr:rowOff>77470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7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66040</xdr:rowOff>
    </xdr:from>
    <xdr:to>
      <xdr:col>82</xdr:col>
      <xdr:colOff>107950</xdr:colOff>
      <xdr:row>17</xdr:row>
      <xdr:rowOff>39370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80924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119380</xdr:rowOff>
    </xdr:from>
    <xdr:to>
      <xdr:col>78</xdr:col>
      <xdr:colOff>69850</xdr:colOff>
      <xdr:row>17</xdr:row>
      <xdr:rowOff>39370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8625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xdr:rowOff>
    </xdr:from>
    <xdr:to>
      <xdr:col>78</xdr:col>
      <xdr:colOff>120650</xdr:colOff>
      <xdr:row>17</xdr:row>
      <xdr:rowOff>105410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90187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0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111760</xdr:rowOff>
    </xdr:from>
    <xdr:to>
      <xdr:col>73</xdr:col>
      <xdr:colOff>180975</xdr:colOff>
      <xdr:row>16</xdr:row>
      <xdr:rowOff>119380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8549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67327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104140</xdr:rowOff>
    </xdr:from>
    <xdr:to>
      <xdr:col>69</xdr:col>
      <xdr:colOff>92075</xdr:colOff>
      <xdr:row>16</xdr:row>
      <xdr:rowOff>111760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8473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129540</xdr:rowOff>
    </xdr:from>
    <xdr:to>
      <xdr:col>69</xdr:col>
      <xdr:colOff>142875</xdr:colOff>
      <xdr:row>17</xdr:row>
      <xdr:rowOff>59690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44467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xdr:rowOff>
    </xdr:from>
    <xdr:to>
      <xdr:col>82</xdr:col>
      <xdr:colOff>158750</xdr:colOff>
      <xdr:row>16</xdr:row>
      <xdr:rowOff>116840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31767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160020</xdr:rowOff>
    </xdr:from>
    <xdr:to>
      <xdr:col>78</xdr:col>
      <xdr:colOff>120650</xdr:colOff>
      <xdr:row>17</xdr:row>
      <xdr:rowOff>90170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100347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672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68580</xdr:rowOff>
    </xdr:from>
    <xdr:to>
      <xdr:col>74</xdr:col>
      <xdr:colOff>31750</xdr:colOff>
      <xdr:row>16</xdr:row>
      <xdr:rowOff>170180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8907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60960</xdr:rowOff>
    </xdr:from>
    <xdr:to>
      <xdr:col>69</xdr:col>
      <xdr:colOff>142875</xdr:colOff>
      <xdr:row>16</xdr:row>
      <xdr:rowOff>162560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53340</xdr:rowOff>
    </xdr:from>
    <xdr:to>
      <xdr:col>65</xdr:col>
      <xdr:colOff>53975</xdr:colOff>
      <xdr:row>16</xdr:row>
      <xdr:rowOff>154940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165117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児童扶養手当の△</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百万円や生活保護費△</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百万円の減により扶助費全体では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百万円の減となった。</a:t>
          </a:r>
          <a:b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b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この結果、前年度比で</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ポイントの減少、類似団体と比較して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ポイント上回ることとなった。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類似団体平均を上回っている主な原因としては、</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障害福祉サービス事業費</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の増加である。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157480</xdr:rowOff>
    </xdr:from>
    <xdr:to>
      <xdr:col>24</xdr:col>
      <xdr:colOff>25400</xdr:colOff>
      <xdr:row>60</xdr:row>
      <xdr:rowOff>43180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728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15257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0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43180</xdr:rowOff>
    </xdr:from>
    <xdr:to>
      <xdr:col>24</xdr:col>
      <xdr:colOff>114300</xdr:colOff>
      <xdr:row>60</xdr:row>
      <xdr:rowOff>43180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330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72407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157480</xdr:rowOff>
    </xdr:from>
    <xdr:to>
      <xdr:col>24</xdr:col>
      <xdr:colOff>114300</xdr:colOff>
      <xdr:row>52</xdr:row>
      <xdr:rowOff>157480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73660</xdr:rowOff>
    </xdr:from>
    <xdr:to>
      <xdr:col>24</xdr:col>
      <xdr:colOff>25400</xdr:colOff>
      <xdr:row>56</xdr:row>
      <xdr:rowOff>134620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6748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12717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27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167640</xdr:rowOff>
    </xdr:from>
    <xdr:to>
      <xdr:col>24</xdr:col>
      <xdr:colOff>76200</xdr:colOff>
      <xdr:row>55</xdr:row>
      <xdr:rowOff>97790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66040</xdr:rowOff>
    </xdr:from>
    <xdr:to>
      <xdr:col>19</xdr:col>
      <xdr:colOff>187325</xdr:colOff>
      <xdr:row>56</xdr:row>
      <xdr:rowOff>134620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6672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64770</xdr:rowOff>
    </xdr:from>
    <xdr:to>
      <xdr:col>20</xdr:col>
      <xdr:colOff>38100</xdr:colOff>
      <xdr:row>55</xdr:row>
      <xdr:rowOff>166370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5097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26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66040</xdr:rowOff>
    </xdr:from>
    <xdr:to>
      <xdr:col>15</xdr:col>
      <xdr:colOff>98425</xdr:colOff>
      <xdr:row>56</xdr:row>
      <xdr:rowOff>104140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6672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26670</xdr:rowOff>
    </xdr:from>
    <xdr:to>
      <xdr:col>15</xdr:col>
      <xdr:colOff>149225</xdr:colOff>
      <xdr:row>55</xdr:row>
      <xdr:rowOff>128270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138447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73660</xdr:rowOff>
    </xdr:from>
    <xdr:to>
      <xdr:col>11</xdr:col>
      <xdr:colOff>9525</xdr:colOff>
      <xdr:row>56</xdr:row>
      <xdr:rowOff>104140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6748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160020</xdr:rowOff>
    </xdr:from>
    <xdr:to>
      <xdr:col>6</xdr:col>
      <xdr:colOff>171450</xdr:colOff>
      <xdr:row>55</xdr:row>
      <xdr:rowOff>90170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100347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22860</xdr:rowOff>
    </xdr:from>
    <xdr:to>
      <xdr:col>24</xdr:col>
      <xdr:colOff>76200</xdr:colOff>
      <xdr:row>56</xdr:row>
      <xdr:rowOff>124460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166387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59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83820</xdr:rowOff>
    </xdr:from>
    <xdr:to>
      <xdr:col>20</xdr:col>
      <xdr:colOff>38100</xdr:colOff>
      <xdr:row>57</xdr:row>
      <xdr:rowOff>13970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170197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77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15240</xdr:rowOff>
    </xdr:from>
    <xdr:to>
      <xdr:col>15</xdr:col>
      <xdr:colOff>149225</xdr:colOff>
      <xdr:row>56</xdr:row>
      <xdr:rowOff>116840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101617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53340</xdr:rowOff>
    </xdr:from>
    <xdr:to>
      <xdr:col>11</xdr:col>
      <xdr:colOff>60325</xdr:colOff>
      <xdr:row>56</xdr:row>
      <xdr:rowOff>154940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139717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22860</xdr:rowOff>
    </xdr:from>
    <xdr:to>
      <xdr:col>6</xdr:col>
      <xdr:colOff>171450</xdr:colOff>
      <xdr:row>56</xdr:row>
      <xdr:rowOff>124460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109237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下水道会計の公営企業化により繰出金から補助費等へ移行したこと等により</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経常収支比率では、</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前年度比較</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ポイント減の</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となったものの、</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類似団体平均と比較して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ポイント高い状況</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となっている。介護認定者数増などにより介護保険特別会計に係る繰出金</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や</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療養給付費の増加により後期高齢者医療に係る繰出金の</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増加などにより、全体</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でも</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加</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となっている。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特別会計への繰出金が</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依然</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多いことが類似団体との比較で高止まりしている原因の一つと考える。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25400</xdr:rowOff>
    </xdr:from>
    <xdr:to>
      <xdr:col>82</xdr:col>
      <xdr:colOff>107950</xdr:colOff>
      <xdr:row>61</xdr:row>
      <xdr:rowOff>120650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837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92727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120650</xdr:rowOff>
    </xdr:from>
    <xdr:to>
      <xdr:col>82</xdr:col>
      <xdr:colOff>196850</xdr:colOff>
      <xdr:row>61</xdr:row>
      <xdr:rowOff>120650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111777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25400</xdr:rowOff>
    </xdr:from>
    <xdr:to>
      <xdr:col>82</xdr:col>
      <xdr:colOff>196850</xdr:colOff>
      <xdr:row>54</xdr:row>
      <xdr:rowOff>25400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6350</xdr:rowOff>
    </xdr:from>
    <xdr:to>
      <xdr:col>82</xdr:col>
      <xdr:colOff>107950</xdr:colOff>
      <xdr:row>61</xdr:row>
      <xdr:rowOff>57150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10121900"/>
          <a:ext cx="838200" cy="39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3827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776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158750</xdr:rowOff>
    </xdr:from>
    <xdr:to>
      <xdr:col>82</xdr:col>
      <xdr:colOff>158750</xdr:colOff>
      <xdr:row>58</xdr:row>
      <xdr:rowOff>88900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61</xdr:row>
      <xdr:rowOff>57150</xdr:rowOff>
    </xdr:from>
    <xdr:to>
      <xdr:col>78</xdr:col>
      <xdr:colOff>69850</xdr:colOff>
      <xdr:row>61</xdr:row>
      <xdr:rowOff>57150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1051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44450</xdr:rowOff>
    </xdr:from>
    <xdr:to>
      <xdr:col>78</xdr:col>
      <xdr:colOff>120650</xdr:colOff>
      <xdr:row>59</xdr:row>
      <xdr:rowOff>146050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1016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156227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928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127000</xdr:rowOff>
    </xdr:from>
    <xdr:to>
      <xdr:col>73</xdr:col>
      <xdr:colOff>180975</xdr:colOff>
      <xdr:row>61</xdr:row>
      <xdr:rowOff>57150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104140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95250</xdr:rowOff>
    </xdr:from>
    <xdr:to>
      <xdr:col>74</xdr:col>
      <xdr:colOff>31750</xdr:colOff>
      <xdr:row>60</xdr:row>
      <xdr:rowOff>25400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35577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127000</xdr:rowOff>
    </xdr:from>
    <xdr:to>
      <xdr:col>69</xdr:col>
      <xdr:colOff>92075</xdr:colOff>
      <xdr:row>61</xdr:row>
      <xdr:rowOff>57150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104140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95250</xdr:rowOff>
    </xdr:from>
    <xdr:to>
      <xdr:col>69</xdr:col>
      <xdr:colOff>142875</xdr:colOff>
      <xdr:row>60</xdr:row>
      <xdr:rowOff>25400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35577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69850</xdr:rowOff>
    </xdr:from>
    <xdr:to>
      <xdr:col>65</xdr:col>
      <xdr:colOff>53975</xdr:colOff>
      <xdr:row>60</xdr:row>
      <xdr:rowOff>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1018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127000</xdr:rowOff>
    </xdr:from>
    <xdr:to>
      <xdr:col>82</xdr:col>
      <xdr:colOff>158750</xdr:colOff>
      <xdr:row>59</xdr:row>
      <xdr:rowOff>57150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99077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61</xdr:row>
      <xdr:rowOff>6350</xdr:rowOff>
    </xdr:from>
    <xdr:to>
      <xdr:col>78</xdr:col>
      <xdr:colOff>120650</xdr:colOff>
      <xdr:row>61</xdr:row>
      <xdr:rowOff>107950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92727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55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6350</xdr:rowOff>
    </xdr:from>
    <xdr:to>
      <xdr:col>74</xdr:col>
      <xdr:colOff>31750</xdr:colOff>
      <xdr:row>61</xdr:row>
      <xdr:rowOff>107950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92727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76200</xdr:rowOff>
    </xdr:from>
    <xdr:to>
      <xdr:col>69</xdr:col>
      <xdr:colOff>142875</xdr:colOff>
      <xdr:row>61</xdr:row>
      <xdr:rowOff>6350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162577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6350</xdr:rowOff>
    </xdr:from>
    <xdr:to>
      <xdr:col>65</xdr:col>
      <xdr:colOff>53975</xdr:colOff>
      <xdr:row>61</xdr:row>
      <xdr:rowOff>107950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92727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補助金の交付・執行の適正化のため、継続して検証を行っており、大分県平均値と比較して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ポイント、類似団体平均値と比較して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ポイント低い水準となっているものの、路線バス維持事業</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や放課後児童健全育成事業等、継続した負担が必要な事業の増加が今後も見込まれるため</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引き続き適正な支出に努めていく。</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39</xdr:row>
      <xdr:rowOff>161290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6486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67564</xdr:rowOff>
    </xdr:from>
    <xdr:to>
      <xdr:col>82</xdr:col>
      <xdr:colOff>107950</xdr:colOff>
      <xdr:row>34</xdr:row>
      <xdr:rowOff>159004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5896864"/>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20845</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67564</xdr:rowOff>
    </xdr:from>
    <xdr:to>
      <xdr:col>78</xdr:col>
      <xdr:colOff>69850</xdr:colOff>
      <xdr:row>34</xdr:row>
      <xdr:rowOff>85852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58968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156210</xdr:rowOff>
    </xdr:from>
    <xdr:to>
      <xdr:col>78</xdr:col>
      <xdr:colOff>120650</xdr:colOff>
      <xdr:row>36</xdr:row>
      <xdr:rowOff>86360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71137</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2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76708</xdr:rowOff>
    </xdr:from>
    <xdr:to>
      <xdr:col>73</xdr:col>
      <xdr:colOff>180975</xdr:colOff>
      <xdr:row>34</xdr:row>
      <xdr:rowOff>85852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59060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137922</xdr:rowOff>
    </xdr:from>
    <xdr:to>
      <xdr:col>74</xdr:col>
      <xdr:colOff>31750</xdr:colOff>
      <xdr:row>36</xdr:row>
      <xdr:rowOff>68072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52849</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22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40132</xdr:rowOff>
    </xdr:from>
    <xdr:to>
      <xdr:col>69</xdr:col>
      <xdr:colOff>92075</xdr:colOff>
      <xdr:row>34</xdr:row>
      <xdr:rowOff>76708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58694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128778</xdr:rowOff>
    </xdr:from>
    <xdr:to>
      <xdr:col>69</xdr:col>
      <xdr:colOff>142875</xdr:colOff>
      <xdr:row>36</xdr:row>
      <xdr:rowOff>58928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43705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21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124206</xdr:rowOff>
    </xdr:from>
    <xdr:to>
      <xdr:col>65</xdr:col>
      <xdr:colOff>53975</xdr:colOff>
      <xdr:row>36</xdr:row>
      <xdr:rowOff>54356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39133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21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108204</xdr:rowOff>
    </xdr:from>
    <xdr:to>
      <xdr:col>82</xdr:col>
      <xdr:colOff>158750</xdr:colOff>
      <xdr:row>35</xdr:row>
      <xdr:rowOff>38354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16781</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5846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16764</xdr:rowOff>
    </xdr:from>
    <xdr:to>
      <xdr:col>78</xdr:col>
      <xdr:colOff>120650</xdr:colOff>
      <xdr:row>34</xdr:row>
      <xdr:rowOff>118364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584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128541</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5614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35052</xdr:rowOff>
    </xdr:from>
    <xdr:to>
      <xdr:col>74</xdr:col>
      <xdr:colOff>31750</xdr:colOff>
      <xdr:row>34</xdr:row>
      <xdr:rowOff>136652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58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146829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25908</xdr:rowOff>
    </xdr:from>
    <xdr:to>
      <xdr:col>69</xdr:col>
      <xdr:colOff>142875</xdr:colOff>
      <xdr:row>34</xdr:row>
      <xdr:rowOff>127508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58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137685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562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160782</xdr:rowOff>
    </xdr:from>
    <xdr:to>
      <xdr:col>65</xdr:col>
      <xdr:colOff>53975</xdr:colOff>
      <xdr:row>34</xdr:row>
      <xdr:rowOff>90932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581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101109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558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償還利子については低利率が続いたことから減少傾向にあるが、優先的に発行している合併特例債</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百万円の増や臨時財政対策債などの償還額の増により公債費全体では増額となっている。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この結果、</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前年度比で</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ポイントの増とな</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り</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、類似団体平均と比較して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高い</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状況に</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なった</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。今後もプライマリーバランスを意識した起債に努め、その抑制を図っていく。</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80</xdr:row>
      <xdr:rowOff>162923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77140"/>
          <a:ext cx="0" cy="1201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135000</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5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162923</xdr:rowOff>
    </xdr:from>
    <xdr:to>
      <xdr:col>24</xdr:col>
      <xdr:colOff>114300</xdr:colOff>
      <xdr:row>80</xdr:row>
      <xdr:rowOff>162923</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78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102507</xdr:rowOff>
    </xdr:from>
    <xdr:to>
      <xdr:col>24</xdr:col>
      <xdr:colOff>25400</xdr:colOff>
      <xdr:row>77</xdr:row>
      <xdr:rowOff>128632</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304157"/>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81297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69850</xdr:rowOff>
    </xdr:from>
    <xdr:to>
      <xdr:col>19</xdr:col>
      <xdr:colOff>187325</xdr:colOff>
      <xdr:row>77</xdr:row>
      <xdr:rowOff>102507</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2715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63319</xdr:rowOff>
    </xdr:from>
    <xdr:to>
      <xdr:col>15</xdr:col>
      <xdr:colOff>98425</xdr:colOff>
      <xdr:row>77</xdr:row>
      <xdr:rowOff>69850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26496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71301</xdr:rowOff>
    </xdr:from>
    <xdr:to>
      <xdr:col>15</xdr:col>
      <xdr:colOff>149225</xdr:colOff>
      <xdr:row>78</xdr:row>
      <xdr:rowOff>1451</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157678</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50256</xdr:rowOff>
    </xdr:from>
    <xdr:to>
      <xdr:col>11</xdr:col>
      <xdr:colOff>9525</xdr:colOff>
      <xdr:row>77</xdr:row>
      <xdr:rowOff>63319</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25190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77832</xdr:rowOff>
    </xdr:from>
    <xdr:to>
      <xdr:col>11</xdr:col>
      <xdr:colOff>60325</xdr:colOff>
      <xdr:row>78</xdr:row>
      <xdr:rowOff>7982</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164209</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71301</xdr:rowOff>
    </xdr:from>
    <xdr:to>
      <xdr:col>6</xdr:col>
      <xdr:colOff>171450</xdr:colOff>
      <xdr:row>78</xdr:row>
      <xdr:rowOff>1451</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157678</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77832</xdr:rowOff>
    </xdr:from>
    <xdr:to>
      <xdr:col>24</xdr:col>
      <xdr:colOff>76200</xdr:colOff>
      <xdr:row>78</xdr:row>
      <xdr:rowOff>7982</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27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49909</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251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51707</xdr:rowOff>
    </xdr:from>
    <xdr:to>
      <xdr:col>20</xdr:col>
      <xdr:colOff>38100</xdr:colOff>
      <xdr:row>77</xdr:row>
      <xdr:rowOff>153307</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163484</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022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19050</xdr:rowOff>
    </xdr:from>
    <xdr:to>
      <xdr:col>15</xdr:col>
      <xdr:colOff>149225</xdr:colOff>
      <xdr:row>77</xdr:row>
      <xdr:rowOff>120650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12519</xdr:rowOff>
    </xdr:from>
    <xdr:to>
      <xdr:col>11</xdr:col>
      <xdr:colOff>60325</xdr:colOff>
      <xdr:row>77</xdr:row>
      <xdr:rowOff>114119</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21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124296</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98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170906</xdr:rowOff>
    </xdr:from>
    <xdr:to>
      <xdr:col>6</xdr:col>
      <xdr:colOff>171450</xdr:colOff>
      <xdr:row>77</xdr:row>
      <xdr:rowOff>101056</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20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111233</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969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公債費を除く経常収支比率は、対前年度比較で</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ポイントの</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ったが</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類似団体平均値比較でも</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3.6</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ポイント上回っている。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保育所措置費などの扶助費の増に加え、後期高齢者医療広域連合負担金や介護保険特別会計繰出金等の増加が考えられる。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今後も特別会計への基準外繰出や補助金等についての評価・検証を継続し適正な支出に努めていく。</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31750</xdr:rowOff>
    </xdr:from>
    <xdr:to>
      <xdr:col>82</xdr:col>
      <xdr:colOff>107950</xdr:colOff>
      <xdr:row>81</xdr:row>
      <xdr:rowOff>69850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547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118127</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31750</xdr:rowOff>
    </xdr:from>
    <xdr:to>
      <xdr:col>82</xdr:col>
      <xdr:colOff>196850</xdr:colOff>
      <xdr:row>73</xdr:row>
      <xdr:rowOff>31750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88900</xdr:rowOff>
    </xdr:from>
    <xdr:to>
      <xdr:col>82</xdr:col>
      <xdr:colOff>107950</xdr:colOff>
      <xdr:row>79</xdr:row>
      <xdr:rowOff>1270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5671800" y="134620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123207</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106680</xdr:rowOff>
    </xdr:from>
    <xdr:to>
      <xdr:col>82</xdr:col>
      <xdr:colOff>158750</xdr:colOff>
      <xdr:row>77</xdr:row>
      <xdr:rowOff>36830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149861</xdr:rowOff>
    </xdr:from>
    <xdr:to>
      <xdr:col>78</xdr:col>
      <xdr:colOff>69850</xdr:colOff>
      <xdr:row>79</xdr:row>
      <xdr:rowOff>1270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4782800" y="135229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160020</xdr:rowOff>
    </xdr:from>
    <xdr:to>
      <xdr:col>78</xdr:col>
      <xdr:colOff>120650</xdr:colOff>
      <xdr:row>77</xdr:row>
      <xdr:rowOff>90170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100347</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295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168911</xdr:rowOff>
    </xdr:from>
    <xdr:to>
      <xdr:col>73</xdr:col>
      <xdr:colOff>180975</xdr:colOff>
      <xdr:row>78</xdr:row>
      <xdr:rowOff>149861</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893800" y="13370561"/>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106680</xdr:rowOff>
    </xdr:from>
    <xdr:to>
      <xdr:col>74</xdr:col>
      <xdr:colOff>31750</xdr:colOff>
      <xdr:row>77</xdr:row>
      <xdr:rowOff>36830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47007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92711</xdr:rowOff>
    </xdr:from>
    <xdr:to>
      <xdr:col>69</xdr:col>
      <xdr:colOff>92075</xdr:colOff>
      <xdr:row>77</xdr:row>
      <xdr:rowOff>168911</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004800" y="1329436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45720</xdr:rowOff>
    </xdr:from>
    <xdr:to>
      <xdr:col>69</xdr:col>
      <xdr:colOff>142875</xdr:colOff>
      <xdr:row>76</xdr:row>
      <xdr:rowOff>147320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157497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148589</xdr:rowOff>
    </xdr:from>
    <xdr:to>
      <xdr:col>65</xdr:col>
      <xdr:colOff>53975</xdr:colOff>
      <xdr:row>76</xdr:row>
      <xdr:rowOff>78739</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00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88917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10177</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121920</xdr:rowOff>
    </xdr:from>
    <xdr:to>
      <xdr:col>78</xdr:col>
      <xdr:colOff>120650</xdr:colOff>
      <xdr:row>79</xdr:row>
      <xdr:rowOff>52070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36847</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99061</xdr:rowOff>
    </xdr:from>
    <xdr:to>
      <xdr:col>74</xdr:col>
      <xdr:colOff>31750</xdr:colOff>
      <xdr:row>79</xdr:row>
      <xdr:rowOff>29211</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13988</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118111</xdr:rowOff>
    </xdr:from>
    <xdr:to>
      <xdr:col>69</xdr:col>
      <xdr:colOff>142875</xdr:colOff>
      <xdr:row>78</xdr:row>
      <xdr:rowOff>48261</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33038</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41911</xdr:rowOff>
    </xdr:from>
    <xdr:to>
      <xdr:col>65</xdr:col>
      <xdr:colOff>53975</xdr:colOff>
      <xdr:row>77</xdr:row>
      <xdr:rowOff>143511</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128288</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大分県宇佐市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169996</xdr:rowOff>
    </xdr:from>
    <xdr:to>
      <xdr:col>29</xdr:col>
      <xdr:colOff>127000</xdr:colOff>
      <xdr:row>19</xdr:row>
      <xdr:rowOff>161509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103571"/>
          <a:ext cx="0" cy="13631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133586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38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161509</xdr:rowOff>
    </xdr:from>
    <xdr:to>
      <xdr:col>30</xdr:col>
      <xdr:colOff>25400</xdr:colOff>
      <xdr:row>19</xdr:row>
      <xdr:rowOff>161509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66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84923</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4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169996</xdr:rowOff>
    </xdr:from>
    <xdr:to>
      <xdr:col>30</xdr:col>
      <xdr:colOff>25400</xdr:colOff>
      <xdr:row>11</xdr:row>
      <xdr:rowOff>169996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103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129819</xdr:rowOff>
    </xdr:from>
    <xdr:to>
      <xdr:col>29</xdr:col>
      <xdr:colOff>127000</xdr:colOff>
      <xdr:row>15</xdr:row>
      <xdr:rowOff>167538</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2749194"/>
          <a:ext cx="647700" cy="377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119376</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910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147299</xdr:rowOff>
    </xdr:from>
    <xdr:to>
      <xdr:col>29</xdr:col>
      <xdr:colOff>177800</xdr:colOff>
      <xdr:row>17</xdr:row>
      <xdr:rowOff>77449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9381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167538</xdr:rowOff>
    </xdr:from>
    <xdr:to>
      <xdr:col>26</xdr:col>
      <xdr:colOff>50800</xdr:colOff>
      <xdr:row>16</xdr:row>
      <xdr:rowOff>19034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2786913"/>
          <a:ext cx="698500" cy="22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9725</xdr:rowOff>
    </xdr:from>
    <xdr:to>
      <xdr:col>26</xdr:col>
      <xdr:colOff>101600</xdr:colOff>
      <xdr:row>17</xdr:row>
      <xdr:rowOff>111325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972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96102</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305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19034</xdr:rowOff>
    </xdr:from>
    <xdr:to>
      <xdr:col>22</xdr:col>
      <xdr:colOff>114300</xdr:colOff>
      <xdr:row>16</xdr:row>
      <xdr:rowOff>20363</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2809859"/>
          <a:ext cx="698500" cy="13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25956</xdr:rowOff>
    </xdr:from>
    <xdr:to>
      <xdr:col>22</xdr:col>
      <xdr:colOff>165100</xdr:colOff>
      <xdr:row>17</xdr:row>
      <xdr:rowOff>127556</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9882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112333</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074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20363</xdr:rowOff>
    </xdr:from>
    <xdr:to>
      <xdr:col>18</xdr:col>
      <xdr:colOff>177800</xdr:colOff>
      <xdr:row>16</xdr:row>
      <xdr:rowOff>68483</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2811188"/>
          <a:ext cx="698500" cy="481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25298</xdr:rowOff>
    </xdr:from>
    <xdr:to>
      <xdr:col>19</xdr:col>
      <xdr:colOff>38100</xdr:colOff>
      <xdr:row>17</xdr:row>
      <xdr:rowOff>126898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875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111675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07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39243</xdr:rowOff>
    </xdr:from>
    <xdr:to>
      <xdr:col>15</xdr:col>
      <xdr:colOff>101600</xdr:colOff>
      <xdr:row>17</xdr:row>
      <xdr:rowOff>140843</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001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125620</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087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79019</xdr:rowOff>
    </xdr:from>
    <xdr:to>
      <xdr:col>29</xdr:col>
      <xdr:colOff>177800</xdr:colOff>
      <xdr:row>16</xdr:row>
      <xdr:rowOff>9169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698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95546</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54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116738</xdr:rowOff>
    </xdr:from>
    <xdr:to>
      <xdr:col>26</xdr:col>
      <xdr:colOff>101600</xdr:colOff>
      <xdr:row>16</xdr:row>
      <xdr:rowOff>46888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736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57065</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504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139684</xdr:rowOff>
    </xdr:from>
    <xdr:to>
      <xdr:col>22</xdr:col>
      <xdr:colOff>165100</xdr:colOff>
      <xdr:row>16</xdr:row>
      <xdr:rowOff>69834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759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80011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52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141013</xdr:rowOff>
    </xdr:from>
    <xdr:to>
      <xdr:col>19</xdr:col>
      <xdr:colOff>38100</xdr:colOff>
      <xdr:row>16</xdr:row>
      <xdr:rowOff>71163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7603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81340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52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17683</xdr:rowOff>
    </xdr:from>
    <xdr:to>
      <xdr:col>15</xdr:col>
      <xdr:colOff>101600</xdr:colOff>
      <xdr:row>16</xdr:row>
      <xdr:rowOff>119283</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28085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129460</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57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209492</xdr:rowOff>
    </xdr:from>
    <xdr:to>
      <xdr:col>29</xdr:col>
      <xdr:colOff>127000</xdr:colOff>
      <xdr:row>38</xdr:row>
      <xdr:rowOff>103519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651500" y="6134042"/>
          <a:ext cx="0" cy="14370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75596</xdr:rowOff>
    </xdr:from>
    <xdr:ext cx="762000" cy="259045"/>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740400" y="7543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103519</xdr:rowOff>
    </xdr:from>
    <xdr:to>
      <xdr:col>30</xdr:col>
      <xdr:colOff>25400</xdr:colOff>
      <xdr:row>38</xdr:row>
      <xdr:rowOff>103519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7571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124419</xdr:rowOff>
    </xdr:from>
    <xdr:ext cx="762000" cy="259045"/>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740400" y="587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209492</xdr:rowOff>
    </xdr:from>
    <xdr:to>
      <xdr:col>30</xdr:col>
      <xdr:colOff>25400</xdr:colOff>
      <xdr:row>33</xdr:row>
      <xdr:rowOff>209492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562600" y="61340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100515</xdr:rowOff>
    </xdr:from>
    <xdr:to>
      <xdr:col>29</xdr:col>
      <xdr:colOff>127000</xdr:colOff>
      <xdr:row>36</xdr:row>
      <xdr:rowOff>134772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5003800" y="7053765"/>
          <a:ext cx="647700" cy="342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223062</xdr:rowOff>
    </xdr:from>
    <xdr:ext cx="762000" cy="259045"/>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740400" y="68334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35085</xdr:rowOff>
    </xdr:from>
    <xdr:to>
      <xdr:col>29</xdr:col>
      <xdr:colOff>177800</xdr:colOff>
      <xdr:row>36</xdr:row>
      <xdr:rowOff>136685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5600700" y="6988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134772</xdr:rowOff>
    </xdr:from>
    <xdr:to>
      <xdr:col>26</xdr:col>
      <xdr:colOff>50800</xdr:colOff>
      <xdr:row>37</xdr:row>
      <xdr:rowOff>25175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4305300" y="7088022"/>
          <a:ext cx="698500" cy="618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28618</xdr:rowOff>
    </xdr:from>
    <xdr:to>
      <xdr:col>26</xdr:col>
      <xdr:colOff>101600</xdr:colOff>
      <xdr:row>36</xdr:row>
      <xdr:rowOff>130218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953000" y="69818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140395</xdr:rowOff>
    </xdr:from>
    <xdr:ext cx="7366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622800" y="6750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25175</xdr:rowOff>
    </xdr:from>
    <xdr:to>
      <xdr:col>22</xdr:col>
      <xdr:colOff>114300</xdr:colOff>
      <xdr:row>37</xdr:row>
      <xdr:rowOff>30335</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3606800" y="7149875"/>
          <a:ext cx="698500" cy="51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44033</xdr:rowOff>
    </xdr:from>
    <xdr:to>
      <xdr:col>22</xdr:col>
      <xdr:colOff>165100</xdr:colOff>
      <xdr:row>36</xdr:row>
      <xdr:rowOff>145633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4254500" y="6997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155810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924300" y="676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30335</xdr:rowOff>
    </xdr:from>
    <xdr:to>
      <xdr:col>18</xdr:col>
      <xdr:colOff>177800</xdr:colOff>
      <xdr:row>37</xdr:row>
      <xdr:rowOff>50746</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bwMode="auto">
        <a:xfrm flipV="1">
          <a:off x="2908300" y="7155035"/>
          <a:ext cx="698500" cy="20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9743</xdr:rowOff>
    </xdr:from>
    <xdr:to>
      <xdr:col>19</xdr:col>
      <xdr:colOff>38100</xdr:colOff>
      <xdr:row>36</xdr:row>
      <xdr:rowOff>111343</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3556000" y="6962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121520</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225800" y="673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3766</xdr:rowOff>
    </xdr:from>
    <xdr:to>
      <xdr:col>15</xdr:col>
      <xdr:colOff>101600</xdr:colOff>
      <xdr:row>36</xdr:row>
      <xdr:rowOff>105366</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bwMode="auto">
        <a:xfrm>
          <a:off x="2857500" y="69570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115543</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527300" y="6725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49715</xdr:rowOff>
    </xdr:from>
    <xdr:to>
      <xdr:col>29</xdr:col>
      <xdr:colOff>177800</xdr:colOff>
      <xdr:row>36</xdr:row>
      <xdr:rowOff>151315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5600700" y="7002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21792</xdr:rowOff>
    </xdr:from>
    <xdr:ext cx="762000" cy="259045"/>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740400" y="697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83972</xdr:rowOff>
    </xdr:from>
    <xdr:to>
      <xdr:col>26</xdr:col>
      <xdr:colOff>101600</xdr:colOff>
      <xdr:row>37</xdr:row>
      <xdr:rowOff>14122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953000" y="70372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170349</xdr:rowOff>
    </xdr:from>
    <xdr:ext cx="7366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622800" y="7123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145825</xdr:rowOff>
    </xdr:from>
    <xdr:to>
      <xdr:col>22</xdr:col>
      <xdr:colOff>165100</xdr:colOff>
      <xdr:row>37</xdr:row>
      <xdr:rowOff>75975</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4254500" y="7099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60752</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924300" y="7185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150985</xdr:rowOff>
    </xdr:from>
    <xdr:to>
      <xdr:col>19</xdr:col>
      <xdr:colOff>38100</xdr:colOff>
      <xdr:row>37</xdr:row>
      <xdr:rowOff>81135</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3556000" y="7104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65912</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3225800" y="7190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171396</xdr:rowOff>
    </xdr:from>
    <xdr:to>
      <xdr:col>15</xdr:col>
      <xdr:colOff>101600</xdr:colOff>
      <xdr:row>37</xdr:row>
      <xdr:rowOff>101546</xdr:rowOff>
    </xdr:to>
    <xdr:sp macro="" textlink="">
      <xdr:nvSpPr>
        <xdr:cNvPr id="145" name="楕円 144">
          <a:extLst>
            <a:ext uri="{FF2B5EF4-FFF2-40B4-BE49-F238E27FC236}">
              <a16:creationId xmlns:a16="http://schemas.microsoft.com/office/drawing/2014/main" id="{00000000-0008-0000-0500-000091000000}"/>
            </a:ext>
          </a:extLst>
        </xdr:cNvPr>
        <xdr:cNvSpPr/>
      </xdr:nvSpPr>
      <xdr:spPr bwMode="auto">
        <a:xfrm>
          <a:off x="2857500" y="7124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86323</xdr:rowOff>
    </xdr:from>
    <xdr:ext cx="762000" cy="259045"/>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527300" y="721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大分県宇佐市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54,845
54,113
439.05
39,183,770
38,033,655
939,703
16,440,420
29,497,910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15.8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126141</xdr:rowOff>
    </xdr:from>
    <xdr:to>
      <xdr:col>24</xdr:col>
      <xdr:colOff>62865</xdr:colOff>
      <xdr:row>39</xdr:row>
      <xdr:rowOff>4869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4633595" y="5269641"/>
          <a:ext cx="1270" cy="1421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8696</xdr:rowOff>
    </xdr:from>
    <xdr:ext cx="534377" cy="259045"/>
    <xdr:sp macro="" textlink="">
      <xdr:nvSpPr>
        <xdr:cNvPr id="61" name="人件費最小値テキスト">
          <a:extLst>
            <a:ext uri="{FF2B5EF4-FFF2-40B4-BE49-F238E27FC236}">
              <a16:creationId xmlns:a16="http://schemas.microsoft.com/office/drawing/2014/main" id="{00000000-0008-0000-0600-00003D000000}"/>
            </a:ext>
          </a:extLst>
        </xdr:cNvPr>
        <xdr:cNvSpPr txBox="1"/>
      </xdr:nvSpPr>
      <xdr:spPr>
        <a:xfrm>
          <a:off x="4686300" y="669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4869</xdr:rowOff>
    </xdr:from>
    <xdr:to>
      <xdr:col>24</xdr:col>
      <xdr:colOff>152400</xdr:colOff>
      <xdr:row>39</xdr:row>
      <xdr:rowOff>4869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6691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72818</xdr:rowOff>
    </xdr:from>
    <xdr:ext cx="599010" cy="259045"/>
    <xdr:sp macro="" textlink="">
      <xdr:nvSpPr>
        <xdr:cNvPr id="63" name="人件費最大値テキスト">
          <a:extLst>
            <a:ext uri="{FF2B5EF4-FFF2-40B4-BE49-F238E27FC236}">
              <a16:creationId xmlns:a16="http://schemas.microsoft.com/office/drawing/2014/main" id="{00000000-0008-0000-0600-00003F000000}"/>
            </a:ext>
          </a:extLst>
        </xdr:cNvPr>
        <xdr:cNvSpPr txBox="1"/>
      </xdr:nvSpPr>
      <xdr:spPr>
        <a:xfrm>
          <a:off x="4686300" y="5044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126141</xdr:rowOff>
    </xdr:from>
    <xdr:to>
      <xdr:col>24</xdr:col>
      <xdr:colOff>152400</xdr:colOff>
      <xdr:row>30</xdr:row>
      <xdr:rowOff>126141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4546600" y="526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46231</xdr:rowOff>
    </xdr:from>
    <xdr:to>
      <xdr:col>24</xdr:col>
      <xdr:colOff>63500</xdr:colOff>
      <xdr:row>35</xdr:row>
      <xdr:rowOff>77149</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3797300" y="5875531"/>
          <a:ext cx="838200" cy="20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164511</xdr:rowOff>
    </xdr:from>
    <xdr:ext cx="534377" cy="259045"/>
    <xdr:sp macro="" textlink="">
      <xdr:nvSpPr>
        <xdr:cNvPr id="66" name="人件費平均値テキスト">
          <a:extLst>
            <a:ext uri="{FF2B5EF4-FFF2-40B4-BE49-F238E27FC236}">
              <a16:creationId xmlns:a16="http://schemas.microsoft.com/office/drawing/2014/main" id="{00000000-0008-0000-0600-000042000000}"/>
            </a:ext>
          </a:extLst>
        </xdr:cNvPr>
        <xdr:cNvSpPr txBox="1"/>
      </xdr:nvSpPr>
      <xdr:spPr>
        <a:xfrm>
          <a:off x="4686300" y="616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14634</xdr:rowOff>
    </xdr:from>
    <xdr:to>
      <xdr:col>24</xdr:col>
      <xdr:colOff>114300</xdr:colOff>
      <xdr:row>36</xdr:row>
      <xdr:rowOff>116234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4584700" y="6186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25557</xdr:rowOff>
    </xdr:from>
    <xdr:to>
      <xdr:col>19</xdr:col>
      <xdr:colOff>177800</xdr:colOff>
      <xdr:row>35</xdr:row>
      <xdr:rowOff>77149</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2908300" y="6026307"/>
          <a:ext cx="889000" cy="51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130091</xdr:rowOff>
    </xdr:from>
    <xdr:to>
      <xdr:col>20</xdr:col>
      <xdr:colOff>38100</xdr:colOff>
      <xdr:row>37</xdr:row>
      <xdr:rowOff>60241</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3746500" y="630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51368</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3530111" y="639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25557</xdr:rowOff>
    </xdr:from>
    <xdr:to>
      <xdr:col>15</xdr:col>
      <xdr:colOff>50800</xdr:colOff>
      <xdr:row>35</xdr:row>
      <xdr:rowOff>54975</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2019300" y="6026307"/>
          <a:ext cx="889000" cy="2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133877</xdr:rowOff>
    </xdr:from>
    <xdr:to>
      <xdr:col>15</xdr:col>
      <xdr:colOff>101600</xdr:colOff>
      <xdr:row>37</xdr:row>
      <xdr:rowOff>64027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2857500" y="63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55154</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641111" y="639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54975</xdr:rowOff>
    </xdr:from>
    <xdr:to>
      <xdr:col>10</xdr:col>
      <xdr:colOff>114300</xdr:colOff>
      <xdr:row>35</xdr:row>
      <xdr:rowOff>119083</xdr:rowOff>
    </xdr:to>
    <xdr:cxnSp macro="">
      <xdr:nvCxnSpPr>
        <xdr:cNvPr id="74" name="直線コネクタ 73">
          <a:extLst>
            <a:ext uri="{FF2B5EF4-FFF2-40B4-BE49-F238E27FC236}">
              <a16:creationId xmlns:a16="http://schemas.microsoft.com/office/drawing/2014/main" id="{00000000-0008-0000-0600-00004A000000}"/>
            </a:ext>
          </a:extLst>
        </xdr:cNvPr>
        <xdr:cNvCxnSpPr/>
      </xdr:nvCxnSpPr>
      <xdr:spPr>
        <a:xfrm flipV="1">
          <a:off x="1130300" y="6055725"/>
          <a:ext cx="889000" cy="64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134220</xdr:rowOff>
    </xdr:from>
    <xdr:to>
      <xdr:col>10</xdr:col>
      <xdr:colOff>165100</xdr:colOff>
      <xdr:row>37</xdr:row>
      <xdr:rowOff>64370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968500" y="630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55497</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752111" y="639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139864</xdr:rowOff>
    </xdr:from>
    <xdr:to>
      <xdr:col>6</xdr:col>
      <xdr:colOff>38100</xdr:colOff>
      <xdr:row>37</xdr:row>
      <xdr:rowOff>70014</xdr:rowOff>
    </xdr:to>
    <xdr:sp macro="" textlink="">
      <xdr:nvSpPr>
        <xdr:cNvPr id="77" name="フローチャート: 判断 76">
          <a:extLst>
            <a:ext uri="{FF2B5EF4-FFF2-40B4-BE49-F238E27FC236}">
              <a16:creationId xmlns:a16="http://schemas.microsoft.com/office/drawing/2014/main" id="{00000000-0008-0000-0600-00004D000000}"/>
            </a:ext>
          </a:extLst>
        </xdr:cNvPr>
        <xdr:cNvSpPr/>
      </xdr:nvSpPr>
      <xdr:spPr>
        <a:xfrm>
          <a:off x="1079500" y="631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61141</xdr:rowOff>
    </xdr:from>
    <xdr:ext cx="534377"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63111" y="640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166881</xdr:rowOff>
    </xdr:from>
    <xdr:to>
      <xdr:col>24</xdr:col>
      <xdr:colOff>114300</xdr:colOff>
      <xdr:row>34</xdr:row>
      <xdr:rowOff>97031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4584700" y="582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18308</xdr:rowOff>
    </xdr:from>
    <xdr:ext cx="599010" cy="259045"/>
    <xdr:sp macro="" textlink="">
      <xdr:nvSpPr>
        <xdr:cNvPr id="85" name="人件費該当値テキスト">
          <a:extLst>
            <a:ext uri="{FF2B5EF4-FFF2-40B4-BE49-F238E27FC236}">
              <a16:creationId xmlns:a16="http://schemas.microsoft.com/office/drawing/2014/main" id="{00000000-0008-0000-0600-000055000000}"/>
            </a:ext>
          </a:extLst>
        </xdr:cNvPr>
        <xdr:cNvSpPr txBox="1"/>
      </xdr:nvSpPr>
      <xdr:spPr>
        <a:xfrm>
          <a:off x="4686300" y="5676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26349</xdr:rowOff>
    </xdr:from>
    <xdr:to>
      <xdr:col>20</xdr:col>
      <xdr:colOff>38100</xdr:colOff>
      <xdr:row>35</xdr:row>
      <xdr:rowOff>127949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3746500" y="602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144476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3530111" y="580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146207</xdr:rowOff>
    </xdr:from>
    <xdr:to>
      <xdr:col>15</xdr:col>
      <xdr:colOff>101600</xdr:colOff>
      <xdr:row>35</xdr:row>
      <xdr:rowOff>76357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2857500" y="597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92884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2641111" y="575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4175</xdr:rowOff>
    </xdr:from>
    <xdr:to>
      <xdr:col>10</xdr:col>
      <xdr:colOff>165100</xdr:colOff>
      <xdr:row>35</xdr:row>
      <xdr:rowOff>105775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968500" y="600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122302</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752111" y="578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68283</xdr:rowOff>
    </xdr:from>
    <xdr:to>
      <xdr:col>6</xdr:col>
      <xdr:colOff>38100</xdr:colOff>
      <xdr:row>35</xdr:row>
      <xdr:rowOff>169883</xdr:rowOff>
    </xdr:to>
    <xdr:sp macro="" textlink="">
      <xdr:nvSpPr>
        <xdr:cNvPr id="92" name="楕円 91">
          <a:extLst>
            <a:ext uri="{FF2B5EF4-FFF2-40B4-BE49-F238E27FC236}">
              <a16:creationId xmlns:a16="http://schemas.microsoft.com/office/drawing/2014/main" id="{00000000-0008-0000-0600-00005C000000}"/>
            </a:ext>
          </a:extLst>
        </xdr:cNvPr>
        <xdr:cNvSpPr/>
      </xdr:nvSpPr>
      <xdr:spPr>
        <a:xfrm>
          <a:off x="1079500" y="606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14960</xdr:rowOff>
    </xdr:from>
    <xdr:ext cx="534377" cy="259045"/>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863111" y="5844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a:extLst>
            <a:ext uri="{FF2B5EF4-FFF2-40B4-BE49-F238E27FC236}">
              <a16:creationId xmlns:a16="http://schemas.microsoft.com/office/drawing/2014/main" id="{00000000-0008-0000-0600-000077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140516</xdr:rowOff>
    </xdr:from>
    <xdr:to>
      <xdr:col>24</xdr:col>
      <xdr:colOff>62865</xdr:colOff>
      <xdr:row>59</xdr:row>
      <xdr:rowOff>101981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4633595" y="8713016"/>
          <a:ext cx="1270" cy="150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105808</xdr:rowOff>
    </xdr:from>
    <xdr:ext cx="534377" cy="259045"/>
    <xdr:sp macro="" textlink="">
      <xdr:nvSpPr>
        <xdr:cNvPr id="121" name="物件費最小値テキスト">
          <a:extLst>
            <a:ext uri="{FF2B5EF4-FFF2-40B4-BE49-F238E27FC236}">
              <a16:creationId xmlns:a16="http://schemas.microsoft.com/office/drawing/2014/main" id="{00000000-0008-0000-0600-000079000000}"/>
            </a:ext>
          </a:extLst>
        </xdr:cNvPr>
        <xdr:cNvSpPr txBox="1"/>
      </xdr:nvSpPr>
      <xdr:spPr>
        <a:xfrm>
          <a:off x="4686300" y="1022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101981</xdr:rowOff>
    </xdr:from>
    <xdr:to>
      <xdr:col>24</xdr:col>
      <xdr:colOff>152400</xdr:colOff>
      <xdr:row>59</xdr:row>
      <xdr:rowOff>101981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1021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87193</xdr:rowOff>
    </xdr:from>
    <xdr:ext cx="599010" cy="259045"/>
    <xdr:sp macro="" textlink="">
      <xdr:nvSpPr>
        <xdr:cNvPr id="123" name="物件費最大値テキスト">
          <a:extLst>
            <a:ext uri="{FF2B5EF4-FFF2-40B4-BE49-F238E27FC236}">
              <a16:creationId xmlns:a16="http://schemas.microsoft.com/office/drawing/2014/main" id="{00000000-0008-0000-0600-00007B000000}"/>
            </a:ext>
          </a:extLst>
        </xdr:cNvPr>
        <xdr:cNvSpPr txBox="1"/>
      </xdr:nvSpPr>
      <xdr:spPr>
        <a:xfrm>
          <a:off x="4686300" y="8488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140516</xdr:rowOff>
    </xdr:from>
    <xdr:to>
      <xdr:col>24</xdr:col>
      <xdr:colOff>152400</xdr:colOff>
      <xdr:row>50</xdr:row>
      <xdr:rowOff>140516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4546600" y="8713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154036</xdr:rowOff>
    </xdr:from>
    <xdr:to>
      <xdr:col>24</xdr:col>
      <xdr:colOff>63500</xdr:colOff>
      <xdr:row>57</xdr:row>
      <xdr:rowOff>78533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3797300" y="9755236"/>
          <a:ext cx="838200" cy="95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72327</xdr:rowOff>
    </xdr:from>
    <xdr:ext cx="534377" cy="259045"/>
    <xdr:sp macro="" textlink="">
      <xdr:nvSpPr>
        <xdr:cNvPr id="126" name="物件費平均値テキスト">
          <a:extLst>
            <a:ext uri="{FF2B5EF4-FFF2-40B4-BE49-F238E27FC236}">
              <a16:creationId xmlns:a16="http://schemas.microsoft.com/office/drawing/2014/main" id="{00000000-0008-0000-0600-00007E000000}"/>
            </a:ext>
          </a:extLst>
        </xdr:cNvPr>
        <xdr:cNvSpPr txBox="1"/>
      </xdr:nvSpPr>
      <xdr:spPr>
        <a:xfrm>
          <a:off x="4686300" y="9502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49450</xdr:rowOff>
    </xdr:from>
    <xdr:to>
      <xdr:col>24</xdr:col>
      <xdr:colOff>114300</xdr:colOff>
      <xdr:row>56</xdr:row>
      <xdr:rowOff>151050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45847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154036</xdr:rowOff>
    </xdr:from>
    <xdr:to>
      <xdr:col>19</xdr:col>
      <xdr:colOff>177800</xdr:colOff>
      <xdr:row>57</xdr:row>
      <xdr:rowOff>143243</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908300" y="9755236"/>
          <a:ext cx="889000" cy="160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96901</xdr:rowOff>
    </xdr:from>
    <xdr:to>
      <xdr:col>20</xdr:col>
      <xdr:colOff>38100</xdr:colOff>
      <xdr:row>57</xdr:row>
      <xdr:rowOff>27051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3746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43578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530111" y="947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143243</xdr:rowOff>
    </xdr:from>
    <xdr:to>
      <xdr:col>15</xdr:col>
      <xdr:colOff>50800</xdr:colOff>
      <xdr:row>57</xdr:row>
      <xdr:rowOff>156110</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2019300" y="9915893"/>
          <a:ext cx="889000" cy="1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171310</xdr:rowOff>
    </xdr:from>
    <xdr:to>
      <xdr:col>15</xdr:col>
      <xdr:colOff>101600</xdr:colOff>
      <xdr:row>57</xdr:row>
      <xdr:rowOff>101460</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2857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117987</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641111" y="954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149317</xdr:rowOff>
    </xdr:from>
    <xdr:to>
      <xdr:col>10</xdr:col>
      <xdr:colOff>114300</xdr:colOff>
      <xdr:row>57</xdr:row>
      <xdr:rowOff>156110</xdr:rowOff>
    </xdr:to>
    <xdr:cxnSp macro="">
      <xdr:nvCxnSpPr>
        <xdr:cNvPr id="134" name="直線コネクタ 133">
          <a:extLst>
            <a:ext uri="{FF2B5EF4-FFF2-40B4-BE49-F238E27FC236}">
              <a16:creationId xmlns:a16="http://schemas.microsoft.com/office/drawing/2014/main" id="{00000000-0008-0000-0600-000086000000}"/>
            </a:ext>
          </a:extLst>
        </xdr:cNvPr>
        <xdr:cNvCxnSpPr/>
      </xdr:nvCxnSpPr>
      <xdr:spPr>
        <a:xfrm>
          <a:off x="1130300" y="9921967"/>
          <a:ext cx="889000" cy="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25349</xdr:rowOff>
    </xdr:from>
    <xdr:to>
      <xdr:col>10</xdr:col>
      <xdr:colOff>165100</xdr:colOff>
      <xdr:row>57</xdr:row>
      <xdr:rowOff>126949</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968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143476</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752111" y="957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55573</xdr:rowOff>
    </xdr:from>
    <xdr:to>
      <xdr:col>6</xdr:col>
      <xdr:colOff>38100</xdr:colOff>
      <xdr:row>57</xdr:row>
      <xdr:rowOff>157173</xdr:rowOff>
    </xdr:to>
    <xdr:sp macro="" textlink="">
      <xdr:nvSpPr>
        <xdr:cNvPr id="137" name="フローチャート: 判断 136">
          <a:extLst>
            <a:ext uri="{FF2B5EF4-FFF2-40B4-BE49-F238E27FC236}">
              <a16:creationId xmlns:a16="http://schemas.microsoft.com/office/drawing/2014/main" id="{00000000-0008-0000-0600-000089000000}"/>
            </a:ext>
          </a:extLst>
        </xdr:cNvPr>
        <xdr:cNvSpPr/>
      </xdr:nvSpPr>
      <xdr:spPr>
        <a:xfrm>
          <a:off x="1079500" y="982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2250</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863111" y="960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27733</xdr:rowOff>
    </xdr:from>
    <xdr:to>
      <xdr:col>24</xdr:col>
      <xdr:colOff>114300</xdr:colOff>
      <xdr:row>57</xdr:row>
      <xdr:rowOff>129333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4584700" y="980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6160</xdr:rowOff>
    </xdr:from>
    <xdr:ext cx="534377" cy="259045"/>
    <xdr:sp macro="" textlink="">
      <xdr:nvSpPr>
        <xdr:cNvPr id="145" name="物件費該当値テキスト">
          <a:extLst>
            <a:ext uri="{FF2B5EF4-FFF2-40B4-BE49-F238E27FC236}">
              <a16:creationId xmlns:a16="http://schemas.microsoft.com/office/drawing/2014/main" id="{00000000-0008-0000-0600-000091000000}"/>
            </a:ext>
          </a:extLst>
        </xdr:cNvPr>
        <xdr:cNvSpPr txBox="1"/>
      </xdr:nvSpPr>
      <xdr:spPr>
        <a:xfrm>
          <a:off x="4686300" y="977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103236</xdr:rowOff>
    </xdr:from>
    <xdr:to>
      <xdr:col>20</xdr:col>
      <xdr:colOff>38100</xdr:colOff>
      <xdr:row>57</xdr:row>
      <xdr:rowOff>33386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3746500" y="970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24513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3530111" y="979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92443</xdr:rowOff>
    </xdr:from>
    <xdr:to>
      <xdr:col>15</xdr:col>
      <xdr:colOff>101600</xdr:colOff>
      <xdr:row>58</xdr:row>
      <xdr:rowOff>22593</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2857500" y="98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13720</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2641111" y="995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105310</xdr:rowOff>
    </xdr:from>
    <xdr:to>
      <xdr:col>10</xdr:col>
      <xdr:colOff>165100</xdr:colOff>
      <xdr:row>58</xdr:row>
      <xdr:rowOff>35460</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968500" y="987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26587</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1752111" y="997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98517</xdr:rowOff>
    </xdr:from>
    <xdr:to>
      <xdr:col>6</xdr:col>
      <xdr:colOff>38100</xdr:colOff>
      <xdr:row>58</xdr:row>
      <xdr:rowOff>28667</xdr:rowOff>
    </xdr:to>
    <xdr:sp macro="" textlink="">
      <xdr:nvSpPr>
        <xdr:cNvPr id="152" name="楕円 151">
          <a:extLst>
            <a:ext uri="{FF2B5EF4-FFF2-40B4-BE49-F238E27FC236}">
              <a16:creationId xmlns:a16="http://schemas.microsoft.com/office/drawing/2014/main" id="{00000000-0008-0000-0600-000098000000}"/>
            </a:ext>
          </a:extLst>
        </xdr:cNvPr>
        <xdr:cNvSpPr/>
      </xdr:nvSpPr>
      <xdr:spPr>
        <a:xfrm>
          <a:off x="1079500" y="98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19794</xdr:rowOff>
    </xdr:from>
    <xdr:ext cx="534377"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863111" y="9963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a:extLst>
            <a:ext uri="{FF2B5EF4-FFF2-40B4-BE49-F238E27FC236}">
              <a16:creationId xmlns:a16="http://schemas.microsoft.com/office/drawing/2014/main" id="{00000000-0008-0000-0600-0000A0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a:extLst>
            <a:ext uri="{FF2B5EF4-FFF2-40B4-BE49-F238E27FC236}">
              <a16:creationId xmlns:a16="http://schemas.microsoft.com/office/drawing/2014/main" id="{00000000-0008-0000-0600-0000A1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a:extLst>
            <a:ext uri="{FF2B5EF4-FFF2-40B4-BE49-F238E27FC236}">
              <a16:creationId xmlns:a16="http://schemas.microsoft.com/office/drawing/2014/main" id="{00000000-0008-0000-06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60604</xdr:rowOff>
    </xdr:from>
    <xdr:to>
      <xdr:col>24</xdr:col>
      <xdr:colOff>62865</xdr:colOff>
      <xdr:row>79</xdr:row>
      <xdr:rowOff>21743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4633595" y="12062104"/>
          <a:ext cx="1270" cy="1504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25570</xdr:rowOff>
    </xdr:from>
    <xdr:ext cx="378565" cy="259045"/>
    <xdr:sp macro="" textlink="">
      <xdr:nvSpPr>
        <xdr:cNvPr id="178" name="維持補修費最小値テキスト">
          <a:extLst>
            <a:ext uri="{FF2B5EF4-FFF2-40B4-BE49-F238E27FC236}">
              <a16:creationId xmlns:a16="http://schemas.microsoft.com/office/drawing/2014/main" id="{00000000-0008-0000-0600-0000B2000000}"/>
            </a:ext>
          </a:extLst>
        </xdr:cNvPr>
        <xdr:cNvSpPr txBox="1"/>
      </xdr:nvSpPr>
      <xdr:spPr>
        <a:xfrm>
          <a:off x="4686300" y="13570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21743</xdr:rowOff>
    </xdr:from>
    <xdr:to>
      <xdr:col>24</xdr:col>
      <xdr:colOff>152400</xdr:colOff>
      <xdr:row>79</xdr:row>
      <xdr:rowOff>21743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356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7281</xdr:rowOff>
    </xdr:from>
    <xdr:ext cx="534377" cy="259045"/>
    <xdr:sp macro="" textlink="">
      <xdr:nvSpPr>
        <xdr:cNvPr id="180" name="維持補修費最大値テキスト">
          <a:extLst>
            <a:ext uri="{FF2B5EF4-FFF2-40B4-BE49-F238E27FC236}">
              <a16:creationId xmlns:a16="http://schemas.microsoft.com/office/drawing/2014/main" id="{00000000-0008-0000-0600-0000B4000000}"/>
            </a:ext>
          </a:extLst>
        </xdr:cNvPr>
        <xdr:cNvSpPr txBox="1"/>
      </xdr:nvSpPr>
      <xdr:spPr>
        <a:xfrm>
          <a:off x="4686300" y="118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60604</xdr:rowOff>
    </xdr:from>
    <xdr:to>
      <xdr:col>24</xdr:col>
      <xdr:colOff>152400</xdr:colOff>
      <xdr:row>70</xdr:row>
      <xdr:rowOff>60604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4546600" y="1206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18275</xdr:rowOff>
    </xdr:from>
    <xdr:to>
      <xdr:col>24</xdr:col>
      <xdr:colOff>63500</xdr:colOff>
      <xdr:row>78</xdr:row>
      <xdr:rowOff>28487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3797300" y="13391375"/>
          <a:ext cx="838200" cy="1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55884</xdr:rowOff>
    </xdr:from>
    <xdr:ext cx="469744" cy="259045"/>
    <xdr:sp macro="" textlink="">
      <xdr:nvSpPr>
        <xdr:cNvPr id="183" name="維持補修費平均値テキスト">
          <a:extLst>
            <a:ext uri="{FF2B5EF4-FFF2-40B4-BE49-F238E27FC236}">
              <a16:creationId xmlns:a16="http://schemas.microsoft.com/office/drawing/2014/main" id="{00000000-0008-0000-0600-0000B7000000}"/>
            </a:ext>
          </a:extLst>
        </xdr:cNvPr>
        <xdr:cNvSpPr txBox="1"/>
      </xdr:nvSpPr>
      <xdr:spPr>
        <a:xfrm>
          <a:off x="4686300" y="13086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33007</xdr:rowOff>
    </xdr:from>
    <xdr:to>
      <xdr:col>24</xdr:col>
      <xdr:colOff>114300</xdr:colOff>
      <xdr:row>77</xdr:row>
      <xdr:rowOff>134607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4584700" y="1323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28487</xdr:rowOff>
    </xdr:from>
    <xdr:to>
      <xdr:col>19</xdr:col>
      <xdr:colOff>177800</xdr:colOff>
      <xdr:row>78</xdr:row>
      <xdr:rowOff>58586</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2908300" y="13401587"/>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107798</xdr:rowOff>
    </xdr:from>
    <xdr:to>
      <xdr:col>20</xdr:col>
      <xdr:colOff>38100</xdr:colOff>
      <xdr:row>78</xdr:row>
      <xdr:rowOff>37948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3746500" y="1330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54475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562428" y="13084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25552</xdr:rowOff>
    </xdr:from>
    <xdr:to>
      <xdr:col>15</xdr:col>
      <xdr:colOff>50800</xdr:colOff>
      <xdr:row>78</xdr:row>
      <xdr:rowOff>58586</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a:off x="2019300" y="13398652"/>
          <a:ext cx="889000" cy="33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70459</xdr:rowOff>
    </xdr:from>
    <xdr:to>
      <xdr:col>15</xdr:col>
      <xdr:colOff>101600</xdr:colOff>
      <xdr:row>78</xdr:row>
      <xdr:rowOff>609</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28575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17136</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673428" y="1304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25552</xdr:rowOff>
    </xdr:from>
    <xdr:to>
      <xdr:col>10</xdr:col>
      <xdr:colOff>114300</xdr:colOff>
      <xdr:row>78</xdr:row>
      <xdr:rowOff>29857</xdr:rowOff>
    </xdr:to>
    <xdr:cxnSp macro="">
      <xdr:nvCxnSpPr>
        <xdr:cNvPr id="191" name="直線コネクタ 190">
          <a:extLst>
            <a:ext uri="{FF2B5EF4-FFF2-40B4-BE49-F238E27FC236}">
              <a16:creationId xmlns:a16="http://schemas.microsoft.com/office/drawing/2014/main" id="{00000000-0008-0000-0600-0000BF000000}"/>
            </a:ext>
          </a:extLst>
        </xdr:cNvPr>
        <xdr:cNvCxnSpPr/>
      </xdr:nvCxnSpPr>
      <xdr:spPr>
        <a:xfrm flipV="1">
          <a:off x="1130300" y="13398652"/>
          <a:ext cx="889000" cy="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31674</xdr:rowOff>
    </xdr:from>
    <xdr:to>
      <xdr:col>10</xdr:col>
      <xdr:colOff>165100</xdr:colOff>
      <xdr:row>77</xdr:row>
      <xdr:rowOff>133274</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968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149801</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784428" y="130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80251</xdr:rowOff>
    </xdr:from>
    <xdr:to>
      <xdr:col>6</xdr:col>
      <xdr:colOff>38100</xdr:colOff>
      <xdr:row>78</xdr:row>
      <xdr:rowOff>10401</xdr:rowOff>
    </xdr:to>
    <xdr:sp macro="" textlink="">
      <xdr:nvSpPr>
        <xdr:cNvPr id="194" name="フローチャート: 判断 193">
          <a:extLst>
            <a:ext uri="{FF2B5EF4-FFF2-40B4-BE49-F238E27FC236}">
              <a16:creationId xmlns:a16="http://schemas.microsoft.com/office/drawing/2014/main" id="{00000000-0008-0000-0600-0000C2000000}"/>
            </a:ext>
          </a:extLst>
        </xdr:cNvPr>
        <xdr:cNvSpPr/>
      </xdr:nvSpPr>
      <xdr:spPr>
        <a:xfrm>
          <a:off x="1079500" y="1328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26928</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895428" y="1305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138925</xdr:rowOff>
    </xdr:from>
    <xdr:to>
      <xdr:col>24</xdr:col>
      <xdr:colOff>114300</xdr:colOff>
      <xdr:row>78</xdr:row>
      <xdr:rowOff>69075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4584700" y="1334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117352</xdr:rowOff>
    </xdr:from>
    <xdr:ext cx="469744" cy="259045"/>
    <xdr:sp macro="" textlink="">
      <xdr:nvSpPr>
        <xdr:cNvPr id="202" name="維持補修費該当値テキスト">
          <a:extLst>
            <a:ext uri="{FF2B5EF4-FFF2-40B4-BE49-F238E27FC236}">
              <a16:creationId xmlns:a16="http://schemas.microsoft.com/office/drawing/2014/main" id="{00000000-0008-0000-0600-0000CA000000}"/>
            </a:ext>
          </a:extLst>
        </xdr:cNvPr>
        <xdr:cNvSpPr txBox="1"/>
      </xdr:nvSpPr>
      <xdr:spPr>
        <a:xfrm>
          <a:off x="4686300" y="1331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149137</xdr:rowOff>
    </xdr:from>
    <xdr:to>
      <xdr:col>20</xdr:col>
      <xdr:colOff>38100</xdr:colOff>
      <xdr:row>78</xdr:row>
      <xdr:rowOff>79287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3746500" y="1335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70414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3562428" y="1344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7786</xdr:rowOff>
    </xdr:from>
    <xdr:to>
      <xdr:col>15</xdr:col>
      <xdr:colOff>101600</xdr:colOff>
      <xdr:row>78</xdr:row>
      <xdr:rowOff>109386</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2857500" y="133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100513</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2673428" y="13473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146202</xdr:rowOff>
    </xdr:from>
    <xdr:to>
      <xdr:col>10</xdr:col>
      <xdr:colOff>165100</xdr:colOff>
      <xdr:row>78</xdr:row>
      <xdr:rowOff>76352</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968500" y="1334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67479</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1784428" y="13440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150507</xdr:rowOff>
    </xdr:from>
    <xdr:to>
      <xdr:col>6</xdr:col>
      <xdr:colOff>38100</xdr:colOff>
      <xdr:row>78</xdr:row>
      <xdr:rowOff>80657</xdr:rowOff>
    </xdr:to>
    <xdr:sp macro="" textlink="">
      <xdr:nvSpPr>
        <xdr:cNvPr id="209" name="楕円 208">
          <a:extLst>
            <a:ext uri="{FF2B5EF4-FFF2-40B4-BE49-F238E27FC236}">
              <a16:creationId xmlns:a16="http://schemas.microsoft.com/office/drawing/2014/main" id="{00000000-0008-0000-0600-0000D1000000}"/>
            </a:ext>
          </a:extLst>
        </xdr:cNvPr>
        <xdr:cNvSpPr/>
      </xdr:nvSpPr>
      <xdr:spPr>
        <a:xfrm>
          <a:off x="1079500" y="1335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71784</xdr:rowOff>
    </xdr:from>
    <xdr:ext cx="469744"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895428" y="13444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6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6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159995</xdr:rowOff>
    </xdr:from>
    <xdr:to>
      <xdr:col>24</xdr:col>
      <xdr:colOff>62865</xdr:colOff>
      <xdr:row>99</xdr:row>
      <xdr:rowOff>82156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419045"/>
          <a:ext cx="1270" cy="1636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85983</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705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82156</xdr:rowOff>
    </xdr:from>
    <xdr:to>
      <xdr:col>24</xdr:col>
      <xdr:colOff>152400</xdr:colOff>
      <xdr:row>99</xdr:row>
      <xdr:rowOff>82156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7055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106672</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194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159995</xdr:rowOff>
    </xdr:from>
    <xdr:to>
      <xdr:col>24</xdr:col>
      <xdr:colOff>152400</xdr:colOff>
      <xdr:row>89</xdr:row>
      <xdr:rowOff>159995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419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91808</xdr:rowOff>
    </xdr:from>
    <xdr:to>
      <xdr:col>24</xdr:col>
      <xdr:colOff>63500</xdr:colOff>
      <xdr:row>93</xdr:row>
      <xdr:rowOff>110376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3797300" y="16036658"/>
          <a:ext cx="838200" cy="18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103624</xdr:rowOff>
    </xdr:from>
    <xdr:ext cx="599010"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3913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125197</xdr:rowOff>
    </xdr:from>
    <xdr:to>
      <xdr:col>24</xdr:col>
      <xdr:colOff>114300</xdr:colOff>
      <xdr:row>96</xdr:row>
      <xdr:rowOff>55347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41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110376</xdr:rowOff>
    </xdr:from>
    <xdr:to>
      <xdr:col>19</xdr:col>
      <xdr:colOff>177800</xdr:colOff>
      <xdr:row>94</xdr:row>
      <xdr:rowOff>19368</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6055226"/>
          <a:ext cx="889000" cy="80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162750</xdr:rowOff>
    </xdr:from>
    <xdr:to>
      <xdr:col>20</xdr:col>
      <xdr:colOff>38100</xdr:colOff>
      <xdr:row>96</xdr:row>
      <xdr:rowOff>92900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4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84027</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497795" y="16543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19368</xdr:rowOff>
    </xdr:from>
    <xdr:to>
      <xdr:col>15</xdr:col>
      <xdr:colOff>50800</xdr:colOff>
      <xdr:row>94</xdr:row>
      <xdr:rowOff>40081</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2019300" y="16135668"/>
          <a:ext cx="889000" cy="20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41897</xdr:rowOff>
    </xdr:from>
    <xdr:to>
      <xdr:col>15</xdr:col>
      <xdr:colOff>101600</xdr:colOff>
      <xdr:row>96</xdr:row>
      <xdr:rowOff>143497</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134624</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59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23837</xdr:rowOff>
    </xdr:from>
    <xdr:to>
      <xdr:col>10</xdr:col>
      <xdr:colOff>114300</xdr:colOff>
      <xdr:row>94</xdr:row>
      <xdr:rowOff>40081</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a:off x="1130300" y="16140137"/>
          <a:ext cx="889000" cy="16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44069</xdr:rowOff>
    </xdr:from>
    <xdr:to>
      <xdr:col>10</xdr:col>
      <xdr:colOff>165100</xdr:colOff>
      <xdr:row>96</xdr:row>
      <xdr:rowOff>145669</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136796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59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78042</xdr:rowOff>
    </xdr:from>
    <xdr:to>
      <xdr:col>6</xdr:col>
      <xdr:colOff>38100</xdr:colOff>
      <xdr:row>97</xdr:row>
      <xdr:rowOff>8192</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170769</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6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41008</xdr:rowOff>
    </xdr:from>
    <xdr:to>
      <xdr:col>24</xdr:col>
      <xdr:colOff>114300</xdr:colOff>
      <xdr:row>93</xdr:row>
      <xdr:rowOff>142608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598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63885</xdr:rowOff>
    </xdr:from>
    <xdr:ext cx="599010"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5837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59576</xdr:rowOff>
    </xdr:from>
    <xdr:to>
      <xdr:col>20</xdr:col>
      <xdr:colOff>38100</xdr:colOff>
      <xdr:row>93</xdr:row>
      <xdr:rowOff>161176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600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6253</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497795" y="15779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140018</xdr:rowOff>
    </xdr:from>
    <xdr:to>
      <xdr:col>15</xdr:col>
      <xdr:colOff>101600</xdr:colOff>
      <xdr:row>94</xdr:row>
      <xdr:rowOff>70168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08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86695</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08795" y="15860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160731</xdr:rowOff>
    </xdr:from>
    <xdr:to>
      <xdr:col>10</xdr:col>
      <xdr:colOff>165100</xdr:colOff>
      <xdr:row>94</xdr:row>
      <xdr:rowOff>90881</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10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107408</xdr:rowOff>
    </xdr:from>
    <xdr:ext cx="599010"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19795" y="15880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144487</xdr:rowOff>
    </xdr:from>
    <xdr:to>
      <xdr:col>6</xdr:col>
      <xdr:colOff>38100</xdr:colOff>
      <xdr:row>94</xdr:row>
      <xdr:rowOff>74637</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08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91164</xdr:rowOff>
    </xdr:from>
    <xdr:ext cx="599010"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30795" y="15864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145479</xdr:rowOff>
    </xdr:from>
    <xdr:to>
      <xdr:col>54</xdr:col>
      <xdr:colOff>189865</xdr:colOff>
      <xdr:row>35</xdr:row>
      <xdr:rowOff>69593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460429"/>
          <a:ext cx="1270" cy="60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73420</xdr:rowOff>
    </xdr:from>
    <xdr:ext cx="599010"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074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69593</xdr:rowOff>
    </xdr:from>
    <xdr:to>
      <xdr:col>55</xdr:col>
      <xdr:colOff>88900</xdr:colOff>
      <xdr:row>35</xdr:row>
      <xdr:rowOff>69593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070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92156</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23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145479</xdr:rowOff>
    </xdr:from>
    <xdr:to>
      <xdr:col>55</xdr:col>
      <xdr:colOff>88900</xdr:colOff>
      <xdr:row>31</xdr:row>
      <xdr:rowOff>145479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460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68006</xdr:rowOff>
    </xdr:from>
    <xdr:to>
      <xdr:col>55</xdr:col>
      <xdr:colOff>0</xdr:colOff>
      <xdr:row>37</xdr:row>
      <xdr:rowOff>137981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5897306"/>
          <a:ext cx="838200" cy="58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170797</xdr:rowOff>
    </xdr:from>
    <xdr:ext cx="599010"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56571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147920</xdr:rowOff>
    </xdr:from>
    <xdr:to>
      <xdr:col>55</xdr:col>
      <xdr:colOff>50800</xdr:colOff>
      <xdr:row>34</xdr:row>
      <xdr:rowOff>78070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58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137981</xdr:rowOff>
    </xdr:from>
    <xdr:to>
      <xdr:col>50</xdr:col>
      <xdr:colOff>114300</xdr:colOff>
      <xdr:row>37</xdr:row>
      <xdr:rowOff>138959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481631"/>
          <a:ext cx="889000" cy="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10769</xdr:rowOff>
    </xdr:from>
    <xdr:to>
      <xdr:col>50</xdr:col>
      <xdr:colOff>165100</xdr:colOff>
      <xdr:row>37</xdr:row>
      <xdr:rowOff>112369</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354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128896</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12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138959</xdr:rowOff>
    </xdr:from>
    <xdr:to>
      <xdr:col>45</xdr:col>
      <xdr:colOff>177800</xdr:colOff>
      <xdr:row>37</xdr:row>
      <xdr:rowOff>146992</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482609"/>
          <a:ext cx="889000" cy="8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28092</xdr:rowOff>
    </xdr:from>
    <xdr:to>
      <xdr:col>46</xdr:col>
      <xdr:colOff>38100</xdr:colOff>
      <xdr:row>37</xdr:row>
      <xdr:rowOff>129692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3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146219</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1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146992</xdr:rowOff>
    </xdr:from>
    <xdr:to>
      <xdr:col>41</xdr:col>
      <xdr:colOff>50800</xdr:colOff>
      <xdr:row>37</xdr:row>
      <xdr:rowOff>149722</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490642"/>
          <a:ext cx="889000" cy="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32139</xdr:rowOff>
    </xdr:from>
    <xdr:to>
      <xdr:col>41</xdr:col>
      <xdr:colOff>101600</xdr:colOff>
      <xdr:row>37</xdr:row>
      <xdr:rowOff>133739</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3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150266</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15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34146</xdr:rowOff>
    </xdr:from>
    <xdr:to>
      <xdr:col>36</xdr:col>
      <xdr:colOff>165100</xdr:colOff>
      <xdr:row>37</xdr:row>
      <xdr:rowOff>135746</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7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152273</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15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17206</xdr:rowOff>
    </xdr:from>
    <xdr:to>
      <xdr:col>55</xdr:col>
      <xdr:colOff>50800</xdr:colOff>
      <xdr:row>34</xdr:row>
      <xdr:rowOff>118806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584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167083</xdr:rowOff>
    </xdr:from>
    <xdr:ext cx="599010"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824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87181</xdr:rowOff>
    </xdr:from>
    <xdr:to>
      <xdr:col>50</xdr:col>
      <xdr:colOff>165100</xdr:colOff>
      <xdr:row>38</xdr:row>
      <xdr:rowOff>17331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43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8458</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52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88159</xdr:rowOff>
    </xdr:from>
    <xdr:to>
      <xdr:col>46</xdr:col>
      <xdr:colOff>38100</xdr:colOff>
      <xdr:row>38</xdr:row>
      <xdr:rowOff>18309</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43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9436</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52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96192</xdr:rowOff>
    </xdr:from>
    <xdr:to>
      <xdr:col>41</xdr:col>
      <xdr:colOff>101600</xdr:colOff>
      <xdr:row>38</xdr:row>
      <xdr:rowOff>26343</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43984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17470</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53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98922</xdr:rowOff>
    </xdr:from>
    <xdr:to>
      <xdr:col>36</xdr:col>
      <xdr:colOff>165100</xdr:colOff>
      <xdr:row>38</xdr:row>
      <xdr:rowOff>29072</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44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20199</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53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106955</xdr:rowOff>
    </xdr:from>
    <xdr:to>
      <xdr:col>54</xdr:col>
      <xdr:colOff>189865</xdr:colOff>
      <xdr:row>58</xdr:row>
      <xdr:rowOff>76835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850905"/>
          <a:ext cx="1270" cy="1170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80662</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2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76835</xdr:rowOff>
    </xdr:from>
    <xdr:to>
      <xdr:col>55</xdr:col>
      <xdr:colOff>88900</xdr:colOff>
      <xdr:row>58</xdr:row>
      <xdr:rowOff>76835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20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53632</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626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106955</xdr:rowOff>
    </xdr:from>
    <xdr:to>
      <xdr:col>55</xdr:col>
      <xdr:colOff>88900</xdr:colOff>
      <xdr:row>51</xdr:row>
      <xdr:rowOff>106955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8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33374</xdr:rowOff>
    </xdr:from>
    <xdr:to>
      <xdr:col>55</xdr:col>
      <xdr:colOff>0</xdr:colOff>
      <xdr:row>56</xdr:row>
      <xdr:rowOff>53660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291674"/>
          <a:ext cx="838200" cy="36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88683</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689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110256</xdr:rowOff>
    </xdr:from>
    <xdr:to>
      <xdr:col>55</xdr:col>
      <xdr:colOff>50800</xdr:colOff>
      <xdr:row>57</xdr:row>
      <xdr:rowOff>40406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71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33374</xdr:rowOff>
    </xdr:from>
    <xdr:to>
      <xdr:col>50</xdr:col>
      <xdr:colOff>114300</xdr:colOff>
      <xdr:row>56</xdr:row>
      <xdr:rowOff>109406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291674"/>
          <a:ext cx="889000" cy="418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111001</xdr:rowOff>
    </xdr:from>
    <xdr:to>
      <xdr:col>50</xdr:col>
      <xdr:colOff>165100</xdr:colOff>
      <xdr:row>57</xdr:row>
      <xdr:rowOff>41151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71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32278</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80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62012</xdr:rowOff>
    </xdr:from>
    <xdr:to>
      <xdr:col>45</xdr:col>
      <xdr:colOff>177800</xdr:colOff>
      <xdr:row>56</xdr:row>
      <xdr:rowOff>109406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663212"/>
          <a:ext cx="889000" cy="4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115486</xdr:rowOff>
    </xdr:from>
    <xdr:to>
      <xdr:col>46</xdr:col>
      <xdr:colOff>38100</xdr:colOff>
      <xdr:row>57</xdr:row>
      <xdr:rowOff>45636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7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36763</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80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62012</xdr:rowOff>
    </xdr:from>
    <xdr:to>
      <xdr:col>41</xdr:col>
      <xdr:colOff>50800</xdr:colOff>
      <xdr:row>57</xdr:row>
      <xdr:rowOff>89769</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663212"/>
          <a:ext cx="889000" cy="19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108948</xdr:rowOff>
    </xdr:from>
    <xdr:to>
      <xdr:col>41</xdr:col>
      <xdr:colOff>101600</xdr:colOff>
      <xdr:row>57</xdr:row>
      <xdr:rowOff>39098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71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30225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80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124017</xdr:rowOff>
    </xdr:from>
    <xdr:to>
      <xdr:col>36</xdr:col>
      <xdr:colOff>165100</xdr:colOff>
      <xdr:row>57</xdr:row>
      <xdr:rowOff>54167</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72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70694</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50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2860</xdr:rowOff>
    </xdr:from>
    <xdr:to>
      <xdr:col>55</xdr:col>
      <xdr:colOff>50800</xdr:colOff>
      <xdr:row>56</xdr:row>
      <xdr:rowOff>104460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60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25737</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45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154024</xdr:rowOff>
    </xdr:from>
    <xdr:to>
      <xdr:col>50</xdr:col>
      <xdr:colOff>165100</xdr:colOff>
      <xdr:row>54</xdr:row>
      <xdr:rowOff>84174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24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100701</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39795" y="9016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58606</xdr:rowOff>
    </xdr:from>
    <xdr:to>
      <xdr:col>46</xdr:col>
      <xdr:colOff>38100</xdr:colOff>
      <xdr:row>56</xdr:row>
      <xdr:rowOff>160206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65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5283</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43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11212</xdr:rowOff>
    </xdr:from>
    <xdr:to>
      <xdr:col>41</xdr:col>
      <xdr:colOff>101600</xdr:colOff>
      <xdr:row>56</xdr:row>
      <xdr:rowOff>112812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61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129339</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38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38969</xdr:rowOff>
    </xdr:from>
    <xdr:to>
      <xdr:col>36</xdr:col>
      <xdr:colOff>165100</xdr:colOff>
      <xdr:row>57</xdr:row>
      <xdr:rowOff>140569</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81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131696</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90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31770</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204720"/>
          <a:ext cx="1270" cy="1384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149897</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979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31770</xdr:rowOff>
    </xdr:from>
    <xdr:to>
      <xdr:col>55</xdr:col>
      <xdr:colOff>88900</xdr:colOff>
      <xdr:row>71</xdr:row>
      <xdr:rowOff>31770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20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47299</xdr:rowOff>
    </xdr:from>
    <xdr:to>
      <xdr:col>55</xdr:col>
      <xdr:colOff>0</xdr:colOff>
      <xdr:row>78</xdr:row>
      <xdr:rowOff>122806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420399"/>
          <a:ext cx="838200" cy="7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5994</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379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27567</xdr:rowOff>
    </xdr:from>
    <xdr:to>
      <xdr:col>55</xdr:col>
      <xdr:colOff>50800</xdr:colOff>
      <xdr:row>78</xdr:row>
      <xdr:rowOff>129167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40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122806</xdr:rowOff>
    </xdr:from>
    <xdr:to>
      <xdr:col>50</xdr:col>
      <xdr:colOff>114300</xdr:colOff>
      <xdr:row>79</xdr:row>
      <xdr:rowOff>9482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495906"/>
          <a:ext cx="889000" cy="58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36337</xdr:rowOff>
    </xdr:from>
    <xdr:to>
      <xdr:col>50</xdr:col>
      <xdr:colOff>165100</xdr:colOff>
      <xdr:row>78</xdr:row>
      <xdr:rowOff>137937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40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154464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18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6031</xdr:rowOff>
    </xdr:from>
    <xdr:to>
      <xdr:col>45</xdr:col>
      <xdr:colOff>177800</xdr:colOff>
      <xdr:row>79</xdr:row>
      <xdr:rowOff>9482</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550581"/>
          <a:ext cx="889000" cy="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8837</xdr:rowOff>
    </xdr:from>
    <xdr:to>
      <xdr:col>46</xdr:col>
      <xdr:colOff>38100</xdr:colOff>
      <xdr:row>78</xdr:row>
      <xdr:rowOff>110437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8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126964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15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138664</xdr:rowOff>
    </xdr:from>
    <xdr:to>
      <xdr:col>41</xdr:col>
      <xdr:colOff>50800</xdr:colOff>
      <xdr:row>79</xdr:row>
      <xdr:rowOff>6031</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511764"/>
          <a:ext cx="889000" cy="3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28336</xdr:rowOff>
    </xdr:from>
    <xdr:to>
      <xdr:col>41</xdr:col>
      <xdr:colOff>101600</xdr:colOff>
      <xdr:row>78</xdr:row>
      <xdr:rowOff>129936</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40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146463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7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7579</xdr:rowOff>
    </xdr:from>
    <xdr:to>
      <xdr:col>36</xdr:col>
      <xdr:colOff>165100</xdr:colOff>
      <xdr:row>78</xdr:row>
      <xdr:rowOff>109179</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38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125706</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15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167949</xdr:rowOff>
    </xdr:from>
    <xdr:to>
      <xdr:col>55</xdr:col>
      <xdr:colOff>50800</xdr:colOff>
      <xdr:row>78</xdr:row>
      <xdr:rowOff>98099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36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19376</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22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72006</xdr:rowOff>
    </xdr:from>
    <xdr:to>
      <xdr:col>50</xdr:col>
      <xdr:colOff>165100</xdr:colOff>
      <xdr:row>79</xdr:row>
      <xdr:rowOff>2156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44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164733</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353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130132</xdr:rowOff>
    </xdr:from>
    <xdr:to>
      <xdr:col>46</xdr:col>
      <xdr:colOff>38100</xdr:colOff>
      <xdr:row>79</xdr:row>
      <xdr:rowOff>60282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50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51409</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428" y="1359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126681</xdr:rowOff>
    </xdr:from>
    <xdr:to>
      <xdr:col>41</xdr:col>
      <xdr:colOff>101600</xdr:colOff>
      <xdr:row>79</xdr:row>
      <xdr:rowOff>56831</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49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47958</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592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87864</xdr:rowOff>
    </xdr:from>
    <xdr:to>
      <xdr:col>36</xdr:col>
      <xdr:colOff>165100</xdr:colOff>
      <xdr:row>79</xdr:row>
      <xdr:rowOff>18014</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46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9141</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355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57753</xdr:rowOff>
    </xdr:from>
    <xdr:to>
      <xdr:col>54</xdr:col>
      <xdr:colOff>189865</xdr:colOff>
      <xdr:row>98</xdr:row>
      <xdr:rowOff>169363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6002603"/>
          <a:ext cx="1270" cy="968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1740</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7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169363</xdr:rowOff>
    </xdr:from>
    <xdr:to>
      <xdr:col>55</xdr:col>
      <xdr:colOff>88900</xdr:colOff>
      <xdr:row>98</xdr:row>
      <xdr:rowOff>169363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7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4430</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777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93</xdr:row>
      <xdr:rowOff>57753</xdr:rowOff>
    </xdr:from>
    <xdr:to>
      <xdr:col>55</xdr:col>
      <xdr:colOff>88900</xdr:colOff>
      <xdr:row>93</xdr:row>
      <xdr:rowOff>57753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002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1070</xdr:rowOff>
    </xdr:from>
    <xdr:to>
      <xdr:col>55</xdr:col>
      <xdr:colOff>0</xdr:colOff>
      <xdr:row>96</xdr:row>
      <xdr:rowOff>65252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5603020"/>
          <a:ext cx="838200" cy="92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97231</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5564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118804</xdr:rowOff>
    </xdr:from>
    <xdr:to>
      <xdr:col>55</xdr:col>
      <xdr:colOff>50800</xdr:colOff>
      <xdr:row>97</xdr:row>
      <xdr:rowOff>48954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578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1070</xdr:rowOff>
    </xdr:from>
    <xdr:to>
      <xdr:col>50</xdr:col>
      <xdr:colOff>114300</xdr:colOff>
      <xdr:row>95</xdr:row>
      <xdr:rowOff>139537</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5603020"/>
          <a:ext cx="889000" cy="82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124268</xdr:rowOff>
    </xdr:from>
    <xdr:to>
      <xdr:col>50</xdr:col>
      <xdr:colOff>165100</xdr:colOff>
      <xdr:row>97</xdr:row>
      <xdr:rowOff>54418</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8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45545</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676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99913</xdr:rowOff>
    </xdr:from>
    <xdr:to>
      <xdr:col>45</xdr:col>
      <xdr:colOff>177800</xdr:colOff>
      <xdr:row>95</xdr:row>
      <xdr:rowOff>139537</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387663"/>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161356</xdr:rowOff>
    </xdr:from>
    <xdr:to>
      <xdr:col>46</xdr:col>
      <xdr:colOff>38100</xdr:colOff>
      <xdr:row>97</xdr:row>
      <xdr:rowOff>91506</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62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82633</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71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99913</xdr:rowOff>
    </xdr:from>
    <xdr:to>
      <xdr:col>41</xdr:col>
      <xdr:colOff>50800</xdr:colOff>
      <xdr:row>98</xdr:row>
      <xdr:rowOff>48478</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387663"/>
          <a:ext cx="889000" cy="46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138712</xdr:rowOff>
    </xdr:from>
    <xdr:to>
      <xdr:col>41</xdr:col>
      <xdr:colOff>101600</xdr:colOff>
      <xdr:row>97</xdr:row>
      <xdr:rowOff>68862</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59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59989</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69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11579</xdr:rowOff>
    </xdr:from>
    <xdr:to>
      <xdr:col>36</xdr:col>
      <xdr:colOff>165100</xdr:colOff>
      <xdr:row>97</xdr:row>
      <xdr:rowOff>113179</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64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129706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41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14452</xdr:rowOff>
    </xdr:from>
    <xdr:to>
      <xdr:col>55</xdr:col>
      <xdr:colOff>50800</xdr:colOff>
      <xdr:row>96</xdr:row>
      <xdr:rowOff>116052</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47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37329</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32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121720</xdr:rowOff>
    </xdr:from>
    <xdr:to>
      <xdr:col>50</xdr:col>
      <xdr:colOff>165100</xdr:colOff>
      <xdr:row>91</xdr:row>
      <xdr:rowOff>51870</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555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89</xdr:row>
      <xdr:rowOff>68397</xdr:rowOff>
    </xdr:from>
    <xdr:ext cx="59901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39795" y="1532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88737</xdr:rowOff>
    </xdr:from>
    <xdr:to>
      <xdr:col>46</xdr:col>
      <xdr:colOff>38100</xdr:colOff>
      <xdr:row>96</xdr:row>
      <xdr:rowOff>18887</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37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35414</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15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49113</xdr:rowOff>
    </xdr:from>
    <xdr:to>
      <xdr:col>41</xdr:col>
      <xdr:colOff>101600</xdr:colOff>
      <xdr:row>95</xdr:row>
      <xdr:rowOff>150713</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33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167240</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11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169128</xdr:rowOff>
    </xdr:from>
    <xdr:to>
      <xdr:col>36</xdr:col>
      <xdr:colOff>165100</xdr:colOff>
      <xdr:row>98</xdr:row>
      <xdr:rowOff>99278</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79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90405</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89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13081</xdr:rowOff>
    </xdr:from>
    <xdr:to>
      <xdr:col>85</xdr:col>
      <xdr:colOff>126364</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156581"/>
          <a:ext cx="1269" cy="15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131208</xdr:rowOff>
    </xdr:from>
    <xdr:ext cx="599010"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4931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13081</xdr:rowOff>
    </xdr:from>
    <xdr:to>
      <xdr:col>86</xdr:col>
      <xdr:colOff>25400</xdr:colOff>
      <xdr:row>30</xdr:row>
      <xdr:rowOff>13081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156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171056</xdr:rowOff>
    </xdr:from>
    <xdr:to>
      <xdr:col>85</xdr:col>
      <xdr:colOff>127000</xdr:colOff>
      <xdr:row>39</xdr:row>
      <xdr:rowOff>26112</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5481300" y="6686156"/>
          <a:ext cx="838200" cy="26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89031</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432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66154</xdr:rowOff>
    </xdr:from>
    <xdr:to>
      <xdr:col>85</xdr:col>
      <xdr:colOff>177800</xdr:colOff>
      <xdr:row>38</xdr:row>
      <xdr:rowOff>167754</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58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18974</xdr:rowOff>
    </xdr:from>
    <xdr:to>
      <xdr:col>81</xdr:col>
      <xdr:colOff>50800</xdr:colOff>
      <xdr:row>39</xdr:row>
      <xdr:rowOff>26112</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705524"/>
          <a:ext cx="889000" cy="7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66561</xdr:rowOff>
    </xdr:from>
    <xdr:to>
      <xdr:col>81</xdr:col>
      <xdr:colOff>101600</xdr:colOff>
      <xdr:row>38</xdr:row>
      <xdr:rowOff>168161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5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13238</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35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18974</xdr:rowOff>
    </xdr:from>
    <xdr:to>
      <xdr:col>76</xdr:col>
      <xdr:colOff>114300</xdr:colOff>
      <xdr:row>39</xdr:row>
      <xdr:rowOff>29883</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3703300" y="6705524"/>
          <a:ext cx="889000" cy="10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90322</xdr:rowOff>
    </xdr:from>
    <xdr:to>
      <xdr:col>76</xdr:col>
      <xdr:colOff>165100</xdr:colOff>
      <xdr:row>39</xdr:row>
      <xdr:rowOff>20472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6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36999</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38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29883</xdr:rowOff>
    </xdr:from>
    <xdr:to>
      <xdr:col>71</xdr:col>
      <xdr:colOff>177800</xdr:colOff>
      <xdr:row>39</xdr:row>
      <xdr:rowOff>32334</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2814300" y="6716433"/>
          <a:ext cx="889000" cy="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118249</xdr:rowOff>
    </xdr:from>
    <xdr:to>
      <xdr:col>72</xdr:col>
      <xdr:colOff>38100</xdr:colOff>
      <xdr:row>39</xdr:row>
      <xdr:rowOff>48399</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63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64927</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40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133045</xdr:rowOff>
    </xdr:from>
    <xdr:to>
      <xdr:col>67</xdr:col>
      <xdr:colOff>101600</xdr:colOff>
      <xdr:row>39</xdr:row>
      <xdr:rowOff>63195</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6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79722</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42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120256</xdr:rowOff>
    </xdr:from>
    <xdr:to>
      <xdr:col>85</xdr:col>
      <xdr:colOff>177800</xdr:colOff>
      <xdr:row>39</xdr:row>
      <xdr:rowOff>50406</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63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44581</xdr:rowOff>
    </xdr:from>
    <xdr:ext cx="469744"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55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146762</xdr:rowOff>
    </xdr:from>
    <xdr:to>
      <xdr:col>81</xdr:col>
      <xdr:colOff>101600</xdr:colOff>
      <xdr:row>39</xdr:row>
      <xdr:rowOff>76912</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66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68039</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46428" y="67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139624</xdr:rowOff>
    </xdr:from>
    <xdr:to>
      <xdr:col>76</xdr:col>
      <xdr:colOff>165100</xdr:colOff>
      <xdr:row>39</xdr:row>
      <xdr:rowOff>69774</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6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60901</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357428" y="6747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150533</xdr:rowOff>
    </xdr:from>
    <xdr:to>
      <xdr:col>72</xdr:col>
      <xdr:colOff>38100</xdr:colOff>
      <xdr:row>39</xdr:row>
      <xdr:rowOff>80683</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66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71810</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468428" y="6758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152984</xdr:rowOff>
    </xdr:from>
    <xdr:to>
      <xdr:col>67</xdr:col>
      <xdr:colOff>101600</xdr:colOff>
      <xdr:row>39</xdr:row>
      <xdr:rowOff>83134</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66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74261</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25017" y="6760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11252</xdr:rowOff>
    </xdr:from>
    <xdr:to>
      <xdr:col>85</xdr:col>
      <xdr:colOff>126364</xdr:colOff>
      <xdr:row>77</xdr:row>
      <xdr:rowOff>166700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012752"/>
          <a:ext cx="1269"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170527</xdr:rowOff>
    </xdr:from>
    <xdr:ext cx="534377"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37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166700</xdr:rowOff>
    </xdr:from>
    <xdr:to>
      <xdr:col>86</xdr:col>
      <xdr:colOff>25400</xdr:colOff>
      <xdr:row>77</xdr:row>
      <xdr:rowOff>166700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3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129379</xdr:rowOff>
    </xdr:from>
    <xdr:ext cx="599010"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787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11252</xdr:rowOff>
    </xdr:from>
    <xdr:to>
      <xdr:col>86</xdr:col>
      <xdr:colOff>25400</xdr:colOff>
      <xdr:row>70</xdr:row>
      <xdr:rowOff>11252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012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15583</xdr:rowOff>
    </xdr:from>
    <xdr:to>
      <xdr:col>85</xdr:col>
      <xdr:colOff>127000</xdr:colOff>
      <xdr:row>75</xdr:row>
      <xdr:rowOff>51550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5481300" y="12874333"/>
          <a:ext cx="838200" cy="3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132707</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820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154280</xdr:rowOff>
    </xdr:from>
    <xdr:to>
      <xdr:col>85</xdr:col>
      <xdr:colOff>177800</xdr:colOff>
      <xdr:row>75</xdr:row>
      <xdr:rowOff>84430</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284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51550</xdr:rowOff>
    </xdr:from>
    <xdr:to>
      <xdr:col>81</xdr:col>
      <xdr:colOff>50800</xdr:colOff>
      <xdr:row>75</xdr:row>
      <xdr:rowOff>77546</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4592300" y="12910300"/>
          <a:ext cx="889000" cy="25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158090</xdr:rowOff>
    </xdr:from>
    <xdr:to>
      <xdr:col>81</xdr:col>
      <xdr:colOff>101600</xdr:colOff>
      <xdr:row>75</xdr:row>
      <xdr:rowOff>88240</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104767</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62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67132</xdr:rowOff>
    </xdr:from>
    <xdr:to>
      <xdr:col>76</xdr:col>
      <xdr:colOff>114300</xdr:colOff>
      <xdr:row>75</xdr:row>
      <xdr:rowOff>77546</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3703300" y="12925882"/>
          <a:ext cx="889000" cy="1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162344</xdr:rowOff>
    </xdr:from>
    <xdr:to>
      <xdr:col>76</xdr:col>
      <xdr:colOff>165100</xdr:colOff>
      <xdr:row>75</xdr:row>
      <xdr:rowOff>92494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109021</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62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67132</xdr:rowOff>
    </xdr:from>
    <xdr:to>
      <xdr:col>71</xdr:col>
      <xdr:colOff>177800</xdr:colOff>
      <xdr:row>75</xdr:row>
      <xdr:rowOff>83693</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2814300" y="12925882"/>
          <a:ext cx="889000" cy="1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149860</xdr:rowOff>
    </xdr:from>
    <xdr:to>
      <xdr:col>72</xdr:col>
      <xdr:colOff>38100</xdr:colOff>
      <xdr:row>75</xdr:row>
      <xdr:rowOff>80010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96537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261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147434</xdr:rowOff>
    </xdr:from>
    <xdr:to>
      <xdr:col>67</xdr:col>
      <xdr:colOff>101600</xdr:colOff>
      <xdr:row>75</xdr:row>
      <xdr:rowOff>77584</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94111</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6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136233</xdr:rowOff>
    </xdr:from>
    <xdr:to>
      <xdr:col>85</xdr:col>
      <xdr:colOff>177800</xdr:colOff>
      <xdr:row>75</xdr:row>
      <xdr:rowOff>66383</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282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159110</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267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750</xdr:rowOff>
    </xdr:from>
    <xdr:to>
      <xdr:col>81</xdr:col>
      <xdr:colOff>101600</xdr:colOff>
      <xdr:row>75</xdr:row>
      <xdr:rowOff>102350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28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93477</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295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26746</xdr:rowOff>
    </xdr:from>
    <xdr:to>
      <xdr:col>76</xdr:col>
      <xdr:colOff>165100</xdr:colOff>
      <xdr:row>75</xdr:row>
      <xdr:rowOff>128346</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288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119473</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297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16332</xdr:rowOff>
    </xdr:from>
    <xdr:to>
      <xdr:col>72</xdr:col>
      <xdr:colOff>38100</xdr:colOff>
      <xdr:row>75</xdr:row>
      <xdr:rowOff>117932</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287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109059</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296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32893</xdr:rowOff>
    </xdr:from>
    <xdr:to>
      <xdr:col>67</xdr:col>
      <xdr:colOff>101600</xdr:colOff>
      <xdr:row>75</xdr:row>
      <xdr:rowOff>134493</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289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125620</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298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115948</xdr:rowOff>
    </xdr:from>
    <xdr:to>
      <xdr:col>85</xdr:col>
      <xdr:colOff>126364</xdr:colOff>
      <xdr:row>98</xdr:row>
      <xdr:rowOff>132797</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546448"/>
          <a:ext cx="1269" cy="1388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136624</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938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132797</xdr:rowOff>
    </xdr:from>
    <xdr:to>
      <xdr:col>86</xdr:col>
      <xdr:colOff>25400</xdr:colOff>
      <xdr:row>98</xdr:row>
      <xdr:rowOff>132797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934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62625</xdr:rowOff>
    </xdr:from>
    <xdr:ext cx="534377"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32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115948</xdr:rowOff>
    </xdr:from>
    <xdr:to>
      <xdr:col>86</xdr:col>
      <xdr:colOff>25400</xdr:colOff>
      <xdr:row>90</xdr:row>
      <xdr:rowOff>115948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546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104245</xdr:rowOff>
    </xdr:from>
    <xdr:to>
      <xdr:col>85</xdr:col>
      <xdr:colOff>127000</xdr:colOff>
      <xdr:row>98</xdr:row>
      <xdr:rowOff>4415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734895"/>
          <a:ext cx="838200" cy="7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92918</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380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70041</xdr:rowOff>
    </xdr:from>
    <xdr:to>
      <xdr:col>85</xdr:col>
      <xdr:colOff>177800</xdr:colOff>
      <xdr:row>97</xdr:row>
      <xdr:rowOff>191</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52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105845</xdr:rowOff>
    </xdr:from>
    <xdr:to>
      <xdr:col>81</xdr:col>
      <xdr:colOff>50800</xdr:colOff>
      <xdr:row>98</xdr:row>
      <xdr:rowOff>4415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4592300" y="16565045"/>
          <a:ext cx="889000" cy="24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99439</xdr:rowOff>
    </xdr:from>
    <xdr:to>
      <xdr:col>81</xdr:col>
      <xdr:colOff>101600</xdr:colOff>
      <xdr:row>97</xdr:row>
      <xdr:rowOff>29589</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55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46116</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33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53860</xdr:rowOff>
    </xdr:from>
    <xdr:to>
      <xdr:col>76</xdr:col>
      <xdr:colOff>114300</xdr:colOff>
      <xdr:row>96</xdr:row>
      <xdr:rowOff>105845</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3703300" y="16513060"/>
          <a:ext cx="889000" cy="5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92123</xdr:rowOff>
    </xdr:from>
    <xdr:to>
      <xdr:col>76</xdr:col>
      <xdr:colOff>165100</xdr:colOff>
      <xdr:row>97</xdr:row>
      <xdr:rowOff>22273</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13400</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64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53860</xdr:rowOff>
    </xdr:from>
    <xdr:to>
      <xdr:col>71</xdr:col>
      <xdr:colOff>177800</xdr:colOff>
      <xdr:row>97</xdr:row>
      <xdr:rowOff>45906</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513060"/>
          <a:ext cx="889000" cy="163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56485</xdr:rowOff>
    </xdr:from>
    <xdr:to>
      <xdr:col>72</xdr:col>
      <xdr:colOff>38100</xdr:colOff>
      <xdr:row>96</xdr:row>
      <xdr:rowOff>158085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149212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60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82224</xdr:rowOff>
    </xdr:from>
    <xdr:to>
      <xdr:col>67</xdr:col>
      <xdr:colOff>101600</xdr:colOff>
      <xdr:row>97</xdr:row>
      <xdr:rowOff>12374</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28901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53445</xdr:rowOff>
    </xdr:from>
    <xdr:to>
      <xdr:col>85</xdr:col>
      <xdr:colOff>177800</xdr:colOff>
      <xdr:row>97</xdr:row>
      <xdr:rowOff>155045</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68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31872</xdr:rowOff>
    </xdr:from>
    <xdr:ext cx="469744"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662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125065</xdr:rowOff>
    </xdr:from>
    <xdr:to>
      <xdr:col>81</xdr:col>
      <xdr:colOff>101600</xdr:colOff>
      <xdr:row>98</xdr:row>
      <xdr:rowOff>55215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7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46342</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46428" y="1684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55045</xdr:rowOff>
    </xdr:from>
    <xdr:to>
      <xdr:col>76</xdr:col>
      <xdr:colOff>165100</xdr:colOff>
      <xdr:row>96</xdr:row>
      <xdr:rowOff>156645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51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1722</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28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3060</xdr:rowOff>
    </xdr:from>
    <xdr:to>
      <xdr:col>72</xdr:col>
      <xdr:colOff>38100</xdr:colOff>
      <xdr:row>96</xdr:row>
      <xdr:rowOff>104660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46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121187</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623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166556</xdr:rowOff>
    </xdr:from>
    <xdr:to>
      <xdr:col>67</xdr:col>
      <xdr:colOff>101600</xdr:colOff>
      <xdr:row>97</xdr:row>
      <xdr:rowOff>96706</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62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87833</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671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61244</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547644"/>
          <a:ext cx="1269" cy="1107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7921</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32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61244</xdr:rowOff>
    </xdr:from>
    <xdr:to>
      <xdr:col>116</xdr:col>
      <xdr:colOff>152400</xdr:colOff>
      <xdr:row>32</xdr:row>
      <xdr:rowOff>61244</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54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99615</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271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76738</xdr:rowOff>
    </xdr:from>
    <xdr:to>
      <xdr:col>116</xdr:col>
      <xdr:colOff>114300</xdr:colOff>
      <xdr:row>38</xdr:row>
      <xdr:rowOff>6888</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151765</xdr:rowOff>
    </xdr:from>
    <xdr:to>
      <xdr:col>112</xdr:col>
      <xdr:colOff>38100</xdr:colOff>
      <xdr:row>38</xdr:row>
      <xdr:rowOff>81915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98442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27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166212</xdr:rowOff>
    </xdr:from>
    <xdr:to>
      <xdr:col>107</xdr:col>
      <xdr:colOff>101600</xdr:colOff>
      <xdr:row>38</xdr:row>
      <xdr:rowOff>96362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112889</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28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6376</xdr:rowOff>
    </xdr:from>
    <xdr:to>
      <xdr:col>102</xdr:col>
      <xdr:colOff>165100</xdr:colOff>
      <xdr:row>38</xdr:row>
      <xdr:rowOff>107976</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124503</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29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10261</xdr:rowOff>
    </xdr:from>
    <xdr:to>
      <xdr:col>98</xdr:col>
      <xdr:colOff>38100</xdr:colOff>
      <xdr:row>38</xdr:row>
      <xdr:rowOff>111861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2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128389</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300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113182</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857132"/>
          <a:ext cx="1269" cy="1302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59859</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63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113182</xdr:rowOff>
    </xdr:from>
    <xdr:to>
      <xdr:col>116</xdr:col>
      <xdr:colOff>152400</xdr:colOff>
      <xdr:row>51</xdr:row>
      <xdr:rowOff>113182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85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171438</xdr:rowOff>
    </xdr:from>
    <xdr:to>
      <xdr:col>116</xdr:col>
      <xdr:colOff>63500</xdr:colOff>
      <xdr:row>59</xdr:row>
      <xdr:rowOff>673</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1323300" y="10115538"/>
          <a:ext cx="8382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148048</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7492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125171</xdr:rowOff>
    </xdr:from>
    <xdr:to>
      <xdr:col>116</xdr:col>
      <xdr:colOff>114300</xdr:colOff>
      <xdr:row>58</xdr:row>
      <xdr:rowOff>55321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8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673</xdr:rowOff>
    </xdr:from>
    <xdr:to>
      <xdr:col>111</xdr:col>
      <xdr:colOff>177800</xdr:colOff>
      <xdr:row>59</xdr:row>
      <xdr:rowOff>1283</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0434300" y="10116223"/>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134048</xdr:rowOff>
    </xdr:from>
    <xdr:to>
      <xdr:col>112</xdr:col>
      <xdr:colOff>38100</xdr:colOff>
      <xdr:row>58</xdr:row>
      <xdr:rowOff>64198</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80725</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68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1283</xdr:rowOff>
    </xdr:from>
    <xdr:to>
      <xdr:col>107</xdr:col>
      <xdr:colOff>50800</xdr:colOff>
      <xdr:row>59</xdr:row>
      <xdr:rowOff>1740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9545300" y="1011683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128943</xdr:rowOff>
    </xdr:from>
    <xdr:to>
      <xdr:col>107</xdr:col>
      <xdr:colOff>101600</xdr:colOff>
      <xdr:row>58</xdr:row>
      <xdr:rowOff>59093</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75620</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67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1740</xdr:rowOff>
    </xdr:from>
    <xdr:to>
      <xdr:col>102</xdr:col>
      <xdr:colOff>114300</xdr:colOff>
      <xdr:row>59</xdr:row>
      <xdr:rowOff>2121</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8656300" y="10117290"/>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121018</xdr:rowOff>
    </xdr:from>
    <xdr:to>
      <xdr:col>102</xdr:col>
      <xdr:colOff>165100</xdr:colOff>
      <xdr:row>58</xdr:row>
      <xdr:rowOff>51168</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67695</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108369</xdr:rowOff>
    </xdr:from>
    <xdr:to>
      <xdr:col>98</xdr:col>
      <xdr:colOff>38100</xdr:colOff>
      <xdr:row>58</xdr:row>
      <xdr:rowOff>38519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55046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120638</xdr:rowOff>
    </xdr:from>
    <xdr:to>
      <xdr:col>116</xdr:col>
      <xdr:colOff>114300</xdr:colOff>
      <xdr:row>59</xdr:row>
      <xdr:rowOff>50788</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06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35565</xdr:rowOff>
    </xdr:from>
    <xdr:ext cx="469744"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979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121323</xdr:rowOff>
    </xdr:from>
    <xdr:to>
      <xdr:col>112</xdr:col>
      <xdr:colOff>38100</xdr:colOff>
      <xdr:row>59</xdr:row>
      <xdr:rowOff>51473</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06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42600</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88428" y="10158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121933</xdr:rowOff>
    </xdr:from>
    <xdr:to>
      <xdr:col>107</xdr:col>
      <xdr:colOff>101600</xdr:colOff>
      <xdr:row>59</xdr:row>
      <xdr:rowOff>52083</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06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43210</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1015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122390</xdr:rowOff>
    </xdr:from>
    <xdr:to>
      <xdr:col>102</xdr:col>
      <xdr:colOff>165100</xdr:colOff>
      <xdr:row>59</xdr:row>
      <xdr:rowOff>52540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06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43667</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10159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122771</xdr:rowOff>
    </xdr:from>
    <xdr:to>
      <xdr:col>98</xdr:col>
      <xdr:colOff>38100</xdr:colOff>
      <xdr:row>59</xdr:row>
      <xdr:rowOff>52921</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06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44048</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10159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151854</xdr:rowOff>
    </xdr:from>
    <xdr:to>
      <xdr:col>116</xdr:col>
      <xdr:colOff>62864</xdr:colOff>
      <xdr:row>78</xdr:row>
      <xdr:rowOff>67653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1981904"/>
          <a:ext cx="1269" cy="1458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71480</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44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67653</xdr:rowOff>
    </xdr:from>
    <xdr:to>
      <xdr:col>116</xdr:col>
      <xdr:colOff>152400</xdr:colOff>
      <xdr:row>78</xdr:row>
      <xdr:rowOff>67653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440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98531</xdr:rowOff>
    </xdr:from>
    <xdr:ext cx="534377"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75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151854</xdr:rowOff>
    </xdr:from>
    <xdr:to>
      <xdr:col>116</xdr:col>
      <xdr:colOff>152400</xdr:colOff>
      <xdr:row>69</xdr:row>
      <xdr:rowOff>151854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1981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69</xdr:row>
      <xdr:rowOff>132994</xdr:rowOff>
    </xdr:from>
    <xdr:to>
      <xdr:col>116</xdr:col>
      <xdr:colOff>63500</xdr:colOff>
      <xdr:row>71</xdr:row>
      <xdr:rowOff>169914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1323300" y="11963044"/>
          <a:ext cx="838200" cy="379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136974</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652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158547</xdr:rowOff>
    </xdr:from>
    <xdr:to>
      <xdr:col>116</xdr:col>
      <xdr:colOff>114300</xdr:colOff>
      <xdr:row>74</xdr:row>
      <xdr:rowOff>88697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2674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69</xdr:row>
      <xdr:rowOff>132994</xdr:rowOff>
    </xdr:from>
    <xdr:to>
      <xdr:col>111</xdr:col>
      <xdr:colOff>177800</xdr:colOff>
      <xdr:row>70</xdr:row>
      <xdr:rowOff>36678</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1963044"/>
          <a:ext cx="889000" cy="75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105664</xdr:rowOff>
    </xdr:from>
    <xdr:to>
      <xdr:col>112</xdr:col>
      <xdr:colOff>38100</xdr:colOff>
      <xdr:row>73</xdr:row>
      <xdr:rowOff>35814</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245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26941</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54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36678</xdr:rowOff>
    </xdr:from>
    <xdr:to>
      <xdr:col>107</xdr:col>
      <xdr:colOff>50800</xdr:colOff>
      <xdr:row>71</xdr:row>
      <xdr:rowOff>11722</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2038178"/>
          <a:ext cx="889000" cy="146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100864</xdr:rowOff>
    </xdr:from>
    <xdr:to>
      <xdr:col>107</xdr:col>
      <xdr:colOff>101600</xdr:colOff>
      <xdr:row>73</xdr:row>
      <xdr:rowOff>31014</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244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22141</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53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69</xdr:row>
      <xdr:rowOff>157264</xdr:rowOff>
    </xdr:from>
    <xdr:to>
      <xdr:col>102</xdr:col>
      <xdr:colOff>114300</xdr:colOff>
      <xdr:row>71</xdr:row>
      <xdr:rowOff>11722</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656300" y="11987314"/>
          <a:ext cx="889000" cy="19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45238</xdr:rowOff>
    </xdr:from>
    <xdr:to>
      <xdr:col>102</xdr:col>
      <xdr:colOff>165100</xdr:colOff>
      <xdr:row>72</xdr:row>
      <xdr:rowOff>146838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238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137965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48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24359</xdr:rowOff>
    </xdr:from>
    <xdr:to>
      <xdr:col>98</xdr:col>
      <xdr:colOff>38100</xdr:colOff>
      <xdr:row>72</xdr:row>
      <xdr:rowOff>125959</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236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117086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46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119114</xdr:rowOff>
    </xdr:from>
    <xdr:to>
      <xdr:col>116</xdr:col>
      <xdr:colOff>114300</xdr:colOff>
      <xdr:row>72</xdr:row>
      <xdr:rowOff>49264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229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141991</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143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69</xdr:row>
      <xdr:rowOff>82194</xdr:rowOff>
    </xdr:from>
    <xdr:to>
      <xdr:col>112</xdr:col>
      <xdr:colOff>38100</xdr:colOff>
      <xdr:row>70</xdr:row>
      <xdr:rowOff>12344</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191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68</xdr:row>
      <xdr:rowOff>28871</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168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69</xdr:row>
      <xdr:rowOff>157328</xdr:rowOff>
    </xdr:from>
    <xdr:to>
      <xdr:col>107</xdr:col>
      <xdr:colOff>101600</xdr:colOff>
      <xdr:row>70</xdr:row>
      <xdr:rowOff>87478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198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68</xdr:row>
      <xdr:rowOff>104005</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1762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132372</xdr:rowOff>
    </xdr:from>
    <xdr:to>
      <xdr:col>102</xdr:col>
      <xdr:colOff>165100</xdr:colOff>
      <xdr:row>71</xdr:row>
      <xdr:rowOff>62522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213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79049</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190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69</xdr:row>
      <xdr:rowOff>106464</xdr:rowOff>
    </xdr:from>
    <xdr:to>
      <xdr:col>98</xdr:col>
      <xdr:colOff>38100</xdr:colOff>
      <xdr:row>70</xdr:row>
      <xdr:rowOff>36614</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193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68</xdr:row>
      <xdr:rowOff>53141</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171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人件費については、住民一人当たり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106,542</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円と対前年比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14,164</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となっており、主な要因としては、</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会計年度任用職員関連費用の物件費からの転換、退職手当の増が挙げられる。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物件費については、住民一人当たり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62,246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円と対前年比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5,876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円の減となっており、主な要因としては会計年度任用職員関連費用の人件費への転換、庁舎情報基盤整備事業や洪水ハザードマップ作成事業の減が挙げられる。住民一人当たりで見ると大分県平均より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7,121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円低く、類似団体平均よりも</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9,170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円低くなっている。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扶助費</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については、住民一人当たり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137,271</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円と対前年度比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1,462</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円の増となっている。主な要因としては、</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ひとり親世帯臨時特別給付金や子育て世帯への臨時特別給付金事業などの新型コロナウイルス感染症対策経費が挙げられる。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普通建設事業については、住民一人当たり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93,819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円と対前年度比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79,437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円の大幅減となっている。主な要因としては</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新庁舎建設関連事業や安心院地域複合支所建設事業の</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本体工事完了に伴う大幅な減少が挙げられる</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補助費等については、住民一人あたり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165,681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円と対前年比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127,805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円と大幅増となっている。主な要因としては特別定額給付金、小規模事業者事業継続支援事業などの新型コロナウイルス対策の他、下水道会計への補助費の増額が挙げられる。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大分県宇佐市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54,845
54,113
439.05
39,183,770
38,033,655
939,703
16,440,420
29,497,910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15.8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83922</xdr:rowOff>
    </xdr:from>
    <xdr:to>
      <xdr:col>24</xdr:col>
      <xdr:colOff>62865</xdr:colOff>
      <xdr:row>37</xdr:row>
      <xdr:rowOff>133299</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27422"/>
          <a:ext cx="1270" cy="124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137126</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80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133299</xdr:rowOff>
    </xdr:from>
    <xdr:to>
      <xdr:col>24</xdr:col>
      <xdr:colOff>152400</xdr:colOff>
      <xdr:row>37</xdr:row>
      <xdr:rowOff>133299</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76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30599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0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83922</xdr:rowOff>
    </xdr:from>
    <xdr:to>
      <xdr:col>24</xdr:col>
      <xdr:colOff>152400</xdr:colOff>
      <xdr:row>30</xdr:row>
      <xdr:rowOff>83922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27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27229</xdr:rowOff>
    </xdr:from>
    <xdr:to>
      <xdr:col>24</xdr:col>
      <xdr:colOff>63500</xdr:colOff>
      <xdr:row>33</xdr:row>
      <xdr:rowOff>64719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685079"/>
          <a:ext cx="838200" cy="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119905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49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141478</xdr:rowOff>
    </xdr:from>
    <xdr:to>
      <xdr:col>24</xdr:col>
      <xdr:colOff>114300</xdr:colOff>
      <xdr:row>35</xdr:row>
      <xdr:rowOff>71628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157531</xdr:rowOff>
    </xdr:from>
    <xdr:to>
      <xdr:col>19</xdr:col>
      <xdr:colOff>177800</xdr:colOff>
      <xdr:row>33</xdr:row>
      <xdr:rowOff>27229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643931"/>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94386</xdr:rowOff>
    </xdr:from>
    <xdr:to>
      <xdr:col>20</xdr:col>
      <xdr:colOff>38100</xdr:colOff>
      <xdr:row>35</xdr:row>
      <xdr:rowOff>24536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15663</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01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150673</xdr:rowOff>
    </xdr:from>
    <xdr:to>
      <xdr:col>15</xdr:col>
      <xdr:colOff>50800</xdr:colOff>
      <xdr:row>32</xdr:row>
      <xdr:rowOff>157531</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637073"/>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83871</xdr:rowOff>
    </xdr:from>
    <xdr:to>
      <xdr:col>15</xdr:col>
      <xdr:colOff>101600</xdr:colOff>
      <xdr:row>35</xdr:row>
      <xdr:rowOff>14021</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5148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0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150673</xdr:rowOff>
    </xdr:from>
    <xdr:to>
      <xdr:col>10</xdr:col>
      <xdr:colOff>114300</xdr:colOff>
      <xdr:row>32</xdr:row>
      <xdr:rowOff>154787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637073"/>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71984</xdr:rowOff>
    </xdr:from>
    <xdr:to>
      <xdr:col>10</xdr:col>
      <xdr:colOff>165100</xdr:colOff>
      <xdr:row>35</xdr:row>
      <xdr:rowOff>2134</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164711</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9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86157</xdr:rowOff>
    </xdr:from>
    <xdr:to>
      <xdr:col>6</xdr:col>
      <xdr:colOff>38100</xdr:colOff>
      <xdr:row>35</xdr:row>
      <xdr:rowOff>16307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7434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13919</xdr:rowOff>
    </xdr:from>
    <xdr:to>
      <xdr:col>24</xdr:col>
      <xdr:colOff>114300</xdr:colOff>
      <xdr:row>33</xdr:row>
      <xdr:rowOff>115519</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67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36796</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523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147879</xdr:rowOff>
    </xdr:from>
    <xdr:to>
      <xdr:col>20</xdr:col>
      <xdr:colOff>38100</xdr:colOff>
      <xdr:row>33</xdr:row>
      <xdr:rowOff>78029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63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94556</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409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106731</xdr:rowOff>
    </xdr:from>
    <xdr:to>
      <xdr:col>15</xdr:col>
      <xdr:colOff>101600</xdr:colOff>
      <xdr:row>33</xdr:row>
      <xdr:rowOff>36881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59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53408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368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99873</xdr:rowOff>
    </xdr:from>
    <xdr:to>
      <xdr:col>10</xdr:col>
      <xdr:colOff>165100</xdr:colOff>
      <xdr:row>33</xdr:row>
      <xdr:rowOff>30023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58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46550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361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103987</xdr:rowOff>
    </xdr:from>
    <xdr:to>
      <xdr:col>6</xdr:col>
      <xdr:colOff>38100</xdr:colOff>
      <xdr:row>33</xdr:row>
      <xdr:rowOff>34137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59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50664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36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23659</xdr:rowOff>
    </xdr:from>
    <xdr:to>
      <xdr:col>24</xdr:col>
      <xdr:colOff>62865</xdr:colOff>
      <xdr:row>56</xdr:row>
      <xdr:rowOff>71475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67609"/>
          <a:ext cx="1270" cy="905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75302</xdr:rowOff>
    </xdr:from>
    <xdr:ext cx="599010"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676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71475</xdr:rowOff>
    </xdr:from>
    <xdr:to>
      <xdr:col>24</xdr:col>
      <xdr:colOff>152400</xdr:colOff>
      <xdr:row>56</xdr:row>
      <xdr:rowOff>71475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67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141786</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4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365,457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23659</xdr:rowOff>
    </xdr:from>
    <xdr:to>
      <xdr:col>24</xdr:col>
      <xdr:colOff>152400</xdr:colOff>
      <xdr:row>51</xdr:row>
      <xdr:rowOff>23659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6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53861</xdr:rowOff>
    </xdr:from>
    <xdr:to>
      <xdr:col>24</xdr:col>
      <xdr:colOff>63500</xdr:colOff>
      <xdr:row>55</xdr:row>
      <xdr:rowOff>149008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483611"/>
          <a:ext cx="838200" cy="9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163377</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216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13500</xdr:rowOff>
    </xdr:from>
    <xdr:to>
      <xdr:col>24</xdr:col>
      <xdr:colOff>114300</xdr:colOff>
      <xdr:row>55</xdr:row>
      <xdr:rowOff>115100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44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149008</xdr:rowOff>
    </xdr:from>
    <xdr:to>
      <xdr:col>19</xdr:col>
      <xdr:colOff>177800</xdr:colOff>
      <xdr:row>57</xdr:row>
      <xdr:rowOff>67835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578758"/>
          <a:ext cx="889000" cy="26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72761</xdr:rowOff>
    </xdr:from>
    <xdr:to>
      <xdr:col>20</xdr:col>
      <xdr:colOff>38100</xdr:colOff>
      <xdr:row>58</xdr:row>
      <xdr:rowOff>2911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845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165488</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93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67835</xdr:rowOff>
    </xdr:from>
    <xdr:to>
      <xdr:col>15</xdr:col>
      <xdr:colOff>50800</xdr:colOff>
      <xdr:row>57</xdr:row>
      <xdr:rowOff>130907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840485"/>
          <a:ext cx="889000" cy="6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84991</xdr:rowOff>
    </xdr:from>
    <xdr:to>
      <xdr:col>15</xdr:col>
      <xdr:colOff>101600</xdr:colOff>
      <xdr:row>58</xdr:row>
      <xdr:rowOff>15141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85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6268</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95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130907</xdr:rowOff>
    </xdr:from>
    <xdr:to>
      <xdr:col>10</xdr:col>
      <xdr:colOff>114300</xdr:colOff>
      <xdr:row>58</xdr:row>
      <xdr:rowOff>10061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903557"/>
          <a:ext cx="889000" cy="5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84336</xdr:rowOff>
    </xdr:from>
    <xdr:to>
      <xdr:col>10</xdr:col>
      <xdr:colOff>165100</xdr:colOff>
      <xdr:row>58</xdr:row>
      <xdr:rowOff>14486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856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5613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949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79413</xdr:rowOff>
    </xdr:from>
    <xdr:to>
      <xdr:col>6</xdr:col>
      <xdr:colOff>38100</xdr:colOff>
      <xdr:row>58</xdr:row>
      <xdr:rowOff>9563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85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26090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62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3061</xdr:rowOff>
    </xdr:from>
    <xdr:to>
      <xdr:col>24</xdr:col>
      <xdr:colOff>114300</xdr:colOff>
      <xdr:row>55</xdr:row>
      <xdr:rowOff>104661</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43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25938</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284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98208</xdr:rowOff>
    </xdr:from>
    <xdr:to>
      <xdr:col>20</xdr:col>
      <xdr:colOff>38100</xdr:colOff>
      <xdr:row>56</xdr:row>
      <xdr:rowOff>28358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52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44885</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30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17035</xdr:rowOff>
    </xdr:from>
    <xdr:to>
      <xdr:col>15</xdr:col>
      <xdr:colOff>101600</xdr:colOff>
      <xdr:row>57</xdr:row>
      <xdr:rowOff>118635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8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135162</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564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80107</xdr:rowOff>
    </xdr:from>
    <xdr:to>
      <xdr:col>10</xdr:col>
      <xdr:colOff>165100</xdr:colOff>
      <xdr:row>58</xdr:row>
      <xdr:rowOff>10257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5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26784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62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130711</xdr:rowOff>
    </xdr:from>
    <xdr:to>
      <xdr:col>6</xdr:col>
      <xdr:colOff>38100</xdr:colOff>
      <xdr:row>58</xdr:row>
      <xdr:rowOff>60861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90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51988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96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163665</xdr:rowOff>
    </xdr:from>
    <xdr:to>
      <xdr:col>24</xdr:col>
      <xdr:colOff>62865</xdr:colOff>
      <xdr:row>78</xdr:row>
      <xdr:rowOff>26963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1993715"/>
          <a:ext cx="1270" cy="1406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30790</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03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26963</xdr:rowOff>
    </xdr:from>
    <xdr:to>
      <xdr:col>24</xdr:col>
      <xdr:colOff>152400</xdr:colOff>
      <xdr:row>78</xdr:row>
      <xdr:rowOff>26963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0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110342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6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245,613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163665</xdr:rowOff>
    </xdr:from>
    <xdr:to>
      <xdr:col>24</xdr:col>
      <xdr:colOff>152400</xdr:colOff>
      <xdr:row>69</xdr:row>
      <xdr:rowOff>163665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199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144894</xdr:rowOff>
    </xdr:from>
    <xdr:to>
      <xdr:col>24</xdr:col>
      <xdr:colOff>63500</xdr:colOff>
      <xdr:row>72</xdr:row>
      <xdr:rowOff>81369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317844"/>
          <a:ext cx="838200" cy="10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123321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106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144894</xdr:rowOff>
    </xdr:from>
    <xdr:to>
      <xdr:col>24</xdr:col>
      <xdr:colOff>114300</xdr:colOff>
      <xdr:row>75</xdr:row>
      <xdr:rowOff>75044</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81369</xdr:rowOff>
    </xdr:from>
    <xdr:to>
      <xdr:col>19</xdr:col>
      <xdr:colOff>177800</xdr:colOff>
      <xdr:row>73</xdr:row>
      <xdr:rowOff>40831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425769"/>
          <a:ext cx="889000" cy="13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41237</xdr:rowOff>
    </xdr:from>
    <xdr:to>
      <xdr:col>20</xdr:col>
      <xdr:colOff>38100</xdr:colOff>
      <xdr:row>75</xdr:row>
      <xdr:rowOff>142837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133963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99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40831</xdr:rowOff>
    </xdr:from>
    <xdr:to>
      <xdr:col>15</xdr:col>
      <xdr:colOff>50800</xdr:colOff>
      <xdr:row>73</xdr:row>
      <xdr:rowOff>81649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556681"/>
          <a:ext cx="889000" cy="40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111366</xdr:rowOff>
    </xdr:from>
    <xdr:to>
      <xdr:col>15</xdr:col>
      <xdr:colOff>101600</xdr:colOff>
      <xdr:row>76</xdr:row>
      <xdr:rowOff>41517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32644</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6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81649</xdr:rowOff>
    </xdr:from>
    <xdr:to>
      <xdr:col>10</xdr:col>
      <xdr:colOff>114300</xdr:colOff>
      <xdr:row>73</xdr:row>
      <xdr:rowOff>93383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597499"/>
          <a:ext cx="889000" cy="1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110224</xdr:rowOff>
    </xdr:from>
    <xdr:to>
      <xdr:col>10</xdr:col>
      <xdr:colOff>165100</xdr:colOff>
      <xdr:row>76</xdr:row>
      <xdr:rowOff>40373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31500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6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154851</xdr:rowOff>
    </xdr:from>
    <xdr:to>
      <xdr:col>6</xdr:col>
      <xdr:colOff>38100</xdr:colOff>
      <xdr:row>76</xdr:row>
      <xdr:rowOff>85001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76128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1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94094</xdr:rowOff>
    </xdr:from>
    <xdr:to>
      <xdr:col>24</xdr:col>
      <xdr:colOff>114300</xdr:colOff>
      <xdr:row>72</xdr:row>
      <xdr:rowOff>24244</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26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116971</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118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30569</xdr:rowOff>
    </xdr:from>
    <xdr:to>
      <xdr:col>20</xdr:col>
      <xdr:colOff>38100</xdr:colOff>
      <xdr:row>72</xdr:row>
      <xdr:rowOff>132169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37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148696</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150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161481</xdr:rowOff>
    </xdr:from>
    <xdr:to>
      <xdr:col>15</xdr:col>
      <xdr:colOff>101600</xdr:colOff>
      <xdr:row>73</xdr:row>
      <xdr:rowOff>91631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50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108158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281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30849</xdr:rowOff>
    </xdr:from>
    <xdr:to>
      <xdr:col>10</xdr:col>
      <xdr:colOff>165100</xdr:colOff>
      <xdr:row>73</xdr:row>
      <xdr:rowOff>132449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54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148976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321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42583</xdr:rowOff>
    </xdr:from>
    <xdr:to>
      <xdr:col>6</xdr:col>
      <xdr:colOff>38100</xdr:colOff>
      <xdr:row>73</xdr:row>
      <xdr:rowOff>144183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55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160710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333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50622</xdr:rowOff>
    </xdr:from>
    <xdr:to>
      <xdr:col>24</xdr:col>
      <xdr:colOff>62865</xdr:colOff>
      <xdr:row>98</xdr:row>
      <xdr:rowOff>44331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481122"/>
          <a:ext cx="1270" cy="1365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48158</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5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44331</xdr:rowOff>
    </xdr:from>
    <xdr:to>
      <xdr:col>24</xdr:col>
      <xdr:colOff>152400</xdr:colOff>
      <xdr:row>98</xdr:row>
      <xdr:rowOff>44331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46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168749</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256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50622</xdr:rowOff>
    </xdr:from>
    <xdr:to>
      <xdr:col>24</xdr:col>
      <xdr:colOff>152400</xdr:colOff>
      <xdr:row>90</xdr:row>
      <xdr:rowOff>50622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48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6764</xdr:rowOff>
    </xdr:from>
    <xdr:to>
      <xdr:col>24</xdr:col>
      <xdr:colOff>63500</xdr:colOff>
      <xdr:row>97</xdr:row>
      <xdr:rowOff>39802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637414"/>
          <a:ext cx="838200" cy="33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83289</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371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60412</xdr:rowOff>
    </xdr:from>
    <xdr:to>
      <xdr:col>24</xdr:col>
      <xdr:colOff>114300</xdr:colOff>
      <xdr:row>96</xdr:row>
      <xdr:rowOff>162012</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1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39802</xdr:rowOff>
    </xdr:from>
    <xdr:to>
      <xdr:col>19</xdr:col>
      <xdr:colOff>177800</xdr:colOff>
      <xdr:row>97</xdr:row>
      <xdr:rowOff>51656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670452"/>
          <a:ext cx="889000" cy="1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96030</xdr:rowOff>
    </xdr:from>
    <xdr:to>
      <xdr:col>20</xdr:col>
      <xdr:colOff>38100</xdr:colOff>
      <xdr:row>97</xdr:row>
      <xdr:rowOff>26180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5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42707</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33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51656</xdr:rowOff>
    </xdr:from>
    <xdr:to>
      <xdr:col>15</xdr:col>
      <xdr:colOff>50800</xdr:colOff>
      <xdr:row>97</xdr:row>
      <xdr:rowOff>53725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682306"/>
          <a:ext cx="889000" cy="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117770</xdr:rowOff>
    </xdr:from>
    <xdr:to>
      <xdr:col>15</xdr:col>
      <xdr:colOff>101600</xdr:colOff>
      <xdr:row>97</xdr:row>
      <xdr:rowOff>47920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57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64447</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35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17269</xdr:rowOff>
    </xdr:from>
    <xdr:to>
      <xdr:col>10</xdr:col>
      <xdr:colOff>114300</xdr:colOff>
      <xdr:row>97</xdr:row>
      <xdr:rowOff>53725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647919"/>
          <a:ext cx="889000" cy="36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136623</xdr:rowOff>
    </xdr:from>
    <xdr:to>
      <xdr:col>10</xdr:col>
      <xdr:colOff>165100</xdr:colOff>
      <xdr:row>97</xdr:row>
      <xdr:rowOff>66773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59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83300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37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136209</xdr:rowOff>
    </xdr:from>
    <xdr:to>
      <xdr:col>6</xdr:col>
      <xdr:colOff>38100</xdr:colOff>
      <xdr:row>97</xdr:row>
      <xdr:rowOff>66359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59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82886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37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127414</xdr:rowOff>
    </xdr:from>
    <xdr:to>
      <xdr:col>24</xdr:col>
      <xdr:colOff>114300</xdr:colOff>
      <xdr:row>97</xdr:row>
      <xdr:rowOff>57564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58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105841</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56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160452</xdr:rowOff>
    </xdr:from>
    <xdr:to>
      <xdr:col>20</xdr:col>
      <xdr:colOff>38100</xdr:colOff>
      <xdr:row>97</xdr:row>
      <xdr:rowOff>90602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61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81729</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71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856</xdr:rowOff>
    </xdr:from>
    <xdr:to>
      <xdr:col>15</xdr:col>
      <xdr:colOff>101600</xdr:colOff>
      <xdr:row>97</xdr:row>
      <xdr:rowOff>102456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63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93583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724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2925</xdr:rowOff>
    </xdr:from>
    <xdr:to>
      <xdr:col>10</xdr:col>
      <xdr:colOff>165100</xdr:colOff>
      <xdr:row>97</xdr:row>
      <xdr:rowOff>104525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63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95652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72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137919</xdr:rowOff>
    </xdr:from>
    <xdr:to>
      <xdr:col>6</xdr:col>
      <xdr:colOff>38100</xdr:colOff>
      <xdr:row>97</xdr:row>
      <xdr:rowOff>68069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59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59196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68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123698</xdr:rowOff>
    </xdr:from>
    <xdr:to>
      <xdr:col>54</xdr:col>
      <xdr:colOff>189865</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67198"/>
          <a:ext cx="1270" cy="151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70375</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4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123698</xdr:rowOff>
    </xdr:from>
    <xdr:to>
      <xdr:col>55</xdr:col>
      <xdr:colOff>88900</xdr:colOff>
      <xdr:row>30</xdr:row>
      <xdr:rowOff>123698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88428</xdr:rowOff>
    </xdr:from>
    <xdr:to>
      <xdr:col>55</xdr:col>
      <xdr:colOff>0</xdr:colOff>
      <xdr:row>38</xdr:row>
      <xdr:rowOff>119126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603528"/>
          <a:ext cx="838200" cy="3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48549</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5636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70122</xdr:rowOff>
    </xdr:from>
    <xdr:to>
      <xdr:col>55</xdr:col>
      <xdr:colOff>50800</xdr:colOff>
      <xdr:row>39</xdr:row>
      <xdr:rowOff>272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8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115044</xdr:rowOff>
    </xdr:from>
    <xdr:to>
      <xdr:col>50</xdr:col>
      <xdr:colOff>114300</xdr:colOff>
      <xdr:row>38</xdr:row>
      <xdr:rowOff>119126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630144"/>
          <a:ext cx="889000" cy="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103759</xdr:rowOff>
    </xdr:from>
    <xdr:to>
      <xdr:col>50</xdr:col>
      <xdr:colOff>165100</xdr:colOff>
      <xdr:row>39</xdr:row>
      <xdr:rowOff>33909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61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25036</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7115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115044</xdr:rowOff>
    </xdr:from>
    <xdr:to>
      <xdr:col>45</xdr:col>
      <xdr:colOff>177800</xdr:colOff>
      <xdr:row>38</xdr:row>
      <xdr:rowOff>132352</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630144"/>
          <a:ext cx="889000" cy="1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108331</xdr:rowOff>
    </xdr:from>
    <xdr:to>
      <xdr:col>46</xdr:col>
      <xdr:colOff>38100</xdr:colOff>
      <xdr:row>39</xdr:row>
      <xdr:rowOff>38481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62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29608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716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132352</xdr:rowOff>
    </xdr:from>
    <xdr:to>
      <xdr:col>41</xdr:col>
      <xdr:colOff>50800</xdr:colOff>
      <xdr:row>38</xdr:row>
      <xdr:rowOff>134965</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647452"/>
          <a:ext cx="8890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104086</xdr:rowOff>
    </xdr:from>
    <xdr:to>
      <xdr:col>41</xdr:col>
      <xdr:colOff>101600</xdr:colOff>
      <xdr:row>39</xdr:row>
      <xdr:rowOff>34236</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61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25363</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711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99187</xdr:rowOff>
    </xdr:from>
    <xdr:to>
      <xdr:col>36</xdr:col>
      <xdr:colOff>165100</xdr:colOff>
      <xdr:row>39</xdr:row>
      <xdr:rowOff>29337</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61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20464</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707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37628</xdr:rowOff>
    </xdr:from>
    <xdr:to>
      <xdr:col>55</xdr:col>
      <xdr:colOff>50800</xdr:colOff>
      <xdr:row>38</xdr:row>
      <xdr:rowOff>139228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55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60505</xdr:rowOff>
    </xdr:from>
    <xdr:ext cx="469744"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404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68326</xdr:rowOff>
    </xdr:from>
    <xdr:to>
      <xdr:col>50</xdr:col>
      <xdr:colOff>165100</xdr:colOff>
      <xdr:row>38</xdr:row>
      <xdr:rowOff>169926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58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15003</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358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64244</xdr:rowOff>
    </xdr:from>
    <xdr:to>
      <xdr:col>46</xdr:col>
      <xdr:colOff>38100</xdr:colOff>
      <xdr:row>38</xdr:row>
      <xdr:rowOff>165844</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57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10921</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3545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81552</xdr:rowOff>
    </xdr:from>
    <xdr:to>
      <xdr:col>41</xdr:col>
      <xdr:colOff>101600</xdr:colOff>
      <xdr:row>39</xdr:row>
      <xdr:rowOff>11702</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59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28229</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371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84165</xdr:rowOff>
    </xdr:from>
    <xdr:to>
      <xdr:col>36</xdr:col>
      <xdr:colOff>165100</xdr:colOff>
      <xdr:row>39</xdr:row>
      <xdr:rowOff>14315</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59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30842</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374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65653</xdr:rowOff>
    </xdr:from>
    <xdr:to>
      <xdr:col>54</xdr:col>
      <xdr:colOff>189865</xdr:colOff>
      <xdr:row>59</xdr:row>
      <xdr:rowOff>42069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38153"/>
          <a:ext cx="1270" cy="1519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45896</xdr:rowOff>
    </xdr:from>
    <xdr:ext cx="378565"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61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42069</xdr:rowOff>
    </xdr:from>
    <xdr:to>
      <xdr:col>55</xdr:col>
      <xdr:colOff>88900</xdr:colOff>
      <xdr:row>59</xdr:row>
      <xdr:rowOff>42069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57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12330</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1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79,887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65653</xdr:rowOff>
    </xdr:from>
    <xdr:to>
      <xdr:col>55</xdr:col>
      <xdr:colOff>88900</xdr:colOff>
      <xdr:row>50</xdr:row>
      <xdr:rowOff>65653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3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17875</xdr:rowOff>
    </xdr:from>
    <xdr:to>
      <xdr:col>55</xdr:col>
      <xdr:colOff>0</xdr:colOff>
      <xdr:row>54</xdr:row>
      <xdr:rowOff>72720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9276175"/>
          <a:ext cx="838200" cy="54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24484</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625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46057</xdr:rowOff>
    </xdr:from>
    <xdr:to>
      <xdr:col>55</xdr:col>
      <xdr:colOff>50800</xdr:colOff>
      <xdr:row>56</xdr:row>
      <xdr:rowOff>147657</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64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17875</xdr:rowOff>
    </xdr:from>
    <xdr:to>
      <xdr:col>50</xdr:col>
      <xdr:colOff>114300</xdr:colOff>
      <xdr:row>54</xdr:row>
      <xdr:rowOff>89713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276175"/>
          <a:ext cx="889000" cy="71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63735</xdr:rowOff>
    </xdr:from>
    <xdr:to>
      <xdr:col>50</xdr:col>
      <xdr:colOff>165100</xdr:colOff>
      <xdr:row>56</xdr:row>
      <xdr:rowOff>165335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156462</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75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89713</xdr:rowOff>
    </xdr:from>
    <xdr:to>
      <xdr:col>45</xdr:col>
      <xdr:colOff>177800</xdr:colOff>
      <xdr:row>54</xdr:row>
      <xdr:rowOff>97675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348013"/>
          <a:ext cx="889000" cy="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59792</xdr:rowOff>
    </xdr:from>
    <xdr:to>
      <xdr:col>46</xdr:col>
      <xdr:colOff>38100</xdr:colOff>
      <xdr:row>56</xdr:row>
      <xdr:rowOff>161392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152519</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75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97675</xdr:rowOff>
    </xdr:from>
    <xdr:to>
      <xdr:col>41</xdr:col>
      <xdr:colOff>50800</xdr:colOff>
      <xdr:row>54</xdr:row>
      <xdr:rowOff>113297</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355975"/>
          <a:ext cx="889000" cy="1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36341</xdr:rowOff>
    </xdr:from>
    <xdr:to>
      <xdr:col>41</xdr:col>
      <xdr:colOff>101600</xdr:colOff>
      <xdr:row>56</xdr:row>
      <xdr:rowOff>137941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129068</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73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75336</xdr:rowOff>
    </xdr:from>
    <xdr:to>
      <xdr:col>36</xdr:col>
      <xdr:colOff>165100</xdr:colOff>
      <xdr:row>57</xdr:row>
      <xdr:rowOff>5486</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168063</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76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21920</xdr:rowOff>
    </xdr:from>
    <xdr:to>
      <xdr:col>55</xdr:col>
      <xdr:colOff>50800</xdr:colOff>
      <xdr:row>54</xdr:row>
      <xdr:rowOff>123520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2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44797</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13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138525</xdr:rowOff>
    </xdr:from>
    <xdr:to>
      <xdr:col>50</xdr:col>
      <xdr:colOff>165100</xdr:colOff>
      <xdr:row>54</xdr:row>
      <xdr:rowOff>68675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22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85202</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00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38913</xdr:rowOff>
    </xdr:from>
    <xdr:to>
      <xdr:col>46</xdr:col>
      <xdr:colOff>38100</xdr:colOff>
      <xdr:row>54</xdr:row>
      <xdr:rowOff>140513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29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157040</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07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46875</xdr:rowOff>
    </xdr:from>
    <xdr:to>
      <xdr:col>41</xdr:col>
      <xdr:colOff>101600</xdr:colOff>
      <xdr:row>54</xdr:row>
      <xdr:rowOff>148475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30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165002</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08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62497</xdr:rowOff>
    </xdr:from>
    <xdr:to>
      <xdr:col>36</xdr:col>
      <xdr:colOff>165100</xdr:colOff>
      <xdr:row>54</xdr:row>
      <xdr:rowOff>164097</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32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9174</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09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158045</xdr:rowOff>
    </xdr:from>
    <xdr:to>
      <xdr:col>54</xdr:col>
      <xdr:colOff>189865</xdr:colOff>
      <xdr:row>79</xdr:row>
      <xdr:rowOff>5054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159545"/>
          <a:ext cx="1270" cy="139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8881</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5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5054</xdr:rowOff>
    </xdr:from>
    <xdr:to>
      <xdr:col>55</xdr:col>
      <xdr:colOff>88900</xdr:colOff>
      <xdr:row>79</xdr:row>
      <xdr:rowOff>5054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4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104722</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934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158045</xdr:rowOff>
    </xdr:from>
    <xdr:to>
      <xdr:col>55</xdr:col>
      <xdr:colOff>88900</xdr:colOff>
      <xdr:row>70</xdr:row>
      <xdr:rowOff>158045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15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29344</xdr:rowOff>
    </xdr:from>
    <xdr:to>
      <xdr:col>55</xdr:col>
      <xdr:colOff>0</xdr:colOff>
      <xdr:row>78</xdr:row>
      <xdr:rowOff>19456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230994"/>
          <a:ext cx="838200" cy="16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109624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2968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86747</xdr:rowOff>
    </xdr:from>
    <xdr:to>
      <xdr:col>55</xdr:col>
      <xdr:colOff>50800</xdr:colOff>
      <xdr:row>77</xdr:row>
      <xdr:rowOff>16897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11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19456</xdr:rowOff>
    </xdr:from>
    <xdr:to>
      <xdr:col>50</xdr:col>
      <xdr:colOff>114300</xdr:colOff>
      <xdr:row>78</xdr:row>
      <xdr:rowOff>41135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392556"/>
          <a:ext cx="889000" cy="2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93663</xdr:rowOff>
    </xdr:from>
    <xdr:to>
      <xdr:col>50</xdr:col>
      <xdr:colOff>165100</xdr:colOff>
      <xdr:row>78</xdr:row>
      <xdr:rowOff>23813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29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40340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0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151282</xdr:rowOff>
    </xdr:from>
    <xdr:to>
      <xdr:col>45</xdr:col>
      <xdr:colOff>177800</xdr:colOff>
      <xdr:row>78</xdr:row>
      <xdr:rowOff>41135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352932"/>
          <a:ext cx="889000" cy="6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92044</xdr:rowOff>
    </xdr:from>
    <xdr:to>
      <xdr:col>46</xdr:col>
      <xdr:colOff>38100</xdr:colOff>
      <xdr:row>78</xdr:row>
      <xdr:rowOff>22194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38721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06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151282</xdr:rowOff>
    </xdr:from>
    <xdr:to>
      <xdr:col>41</xdr:col>
      <xdr:colOff>50800</xdr:colOff>
      <xdr:row>78</xdr:row>
      <xdr:rowOff>21628</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352932"/>
          <a:ext cx="889000" cy="4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84995</xdr:rowOff>
    </xdr:from>
    <xdr:to>
      <xdr:col>41</xdr:col>
      <xdr:colOff>101600</xdr:colOff>
      <xdr:row>78</xdr:row>
      <xdr:rowOff>15145</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31672</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06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95035</xdr:rowOff>
    </xdr:from>
    <xdr:to>
      <xdr:col>36</xdr:col>
      <xdr:colOff>165100</xdr:colOff>
      <xdr:row>78</xdr:row>
      <xdr:rowOff>25185</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41712</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07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149994</xdr:rowOff>
    </xdr:from>
    <xdr:to>
      <xdr:col>55</xdr:col>
      <xdr:colOff>50800</xdr:colOff>
      <xdr:row>77</xdr:row>
      <xdr:rowOff>80144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18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128421</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15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140106</xdr:rowOff>
    </xdr:from>
    <xdr:to>
      <xdr:col>50</xdr:col>
      <xdr:colOff>165100</xdr:colOff>
      <xdr:row>78</xdr:row>
      <xdr:rowOff>70256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34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61383</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43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161785</xdr:rowOff>
    </xdr:from>
    <xdr:to>
      <xdr:col>46</xdr:col>
      <xdr:colOff>38100</xdr:colOff>
      <xdr:row>78</xdr:row>
      <xdr:rowOff>91935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36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83062</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456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100482</xdr:rowOff>
    </xdr:from>
    <xdr:to>
      <xdr:col>41</xdr:col>
      <xdr:colOff>101600</xdr:colOff>
      <xdr:row>78</xdr:row>
      <xdr:rowOff>30632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30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21759</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394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142278</xdr:rowOff>
    </xdr:from>
    <xdr:to>
      <xdr:col>36</xdr:col>
      <xdr:colOff>165100</xdr:colOff>
      <xdr:row>78</xdr:row>
      <xdr:rowOff>72428</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34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63555</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43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166266</xdr:rowOff>
    </xdr:from>
    <xdr:to>
      <xdr:col>54</xdr:col>
      <xdr:colOff>189865</xdr:colOff>
      <xdr:row>99</xdr:row>
      <xdr:rowOff>91384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596766"/>
          <a:ext cx="1270" cy="146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95211</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706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91384</xdr:rowOff>
    </xdr:from>
    <xdr:to>
      <xdr:col>55</xdr:col>
      <xdr:colOff>88900</xdr:colOff>
      <xdr:row>99</xdr:row>
      <xdr:rowOff>91384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706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112943</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37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166266</xdr:rowOff>
    </xdr:from>
    <xdr:to>
      <xdr:col>55</xdr:col>
      <xdr:colOff>88900</xdr:colOff>
      <xdr:row>90</xdr:row>
      <xdr:rowOff>166266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596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111875</xdr:rowOff>
    </xdr:from>
    <xdr:to>
      <xdr:col>55</xdr:col>
      <xdr:colOff>0</xdr:colOff>
      <xdr:row>96</xdr:row>
      <xdr:rowOff>126425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6571075"/>
          <a:ext cx="838200" cy="1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75151</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362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52274</xdr:rowOff>
    </xdr:from>
    <xdr:to>
      <xdr:col>55</xdr:col>
      <xdr:colOff>50800</xdr:colOff>
      <xdr:row>96</xdr:row>
      <xdr:rowOff>153874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51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126425</xdr:rowOff>
    </xdr:from>
    <xdr:to>
      <xdr:col>50</xdr:col>
      <xdr:colOff>114300</xdr:colOff>
      <xdr:row>97</xdr:row>
      <xdr:rowOff>113689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6585625"/>
          <a:ext cx="889000" cy="15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100248</xdr:rowOff>
    </xdr:from>
    <xdr:to>
      <xdr:col>50</xdr:col>
      <xdr:colOff>165100</xdr:colOff>
      <xdr:row>97</xdr:row>
      <xdr:rowOff>30398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55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21525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65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77243</xdr:rowOff>
    </xdr:from>
    <xdr:to>
      <xdr:col>45</xdr:col>
      <xdr:colOff>177800</xdr:colOff>
      <xdr:row>97</xdr:row>
      <xdr:rowOff>113689</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7861300" y="16707893"/>
          <a:ext cx="889000" cy="3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94124</xdr:rowOff>
    </xdr:from>
    <xdr:to>
      <xdr:col>46</xdr:col>
      <xdr:colOff>38100</xdr:colOff>
      <xdr:row>97</xdr:row>
      <xdr:rowOff>24274</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55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40801</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32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77243</xdr:rowOff>
    </xdr:from>
    <xdr:to>
      <xdr:col>41</xdr:col>
      <xdr:colOff>50800</xdr:colOff>
      <xdr:row>98</xdr:row>
      <xdr:rowOff>45582</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707893"/>
          <a:ext cx="889000" cy="13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71608</xdr:rowOff>
    </xdr:from>
    <xdr:to>
      <xdr:col>41</xdr:col>
      <xdr:colOff>101600</xdr:colOff>
      <xdr:row>97</xdr:row>
      <xdr:rowOff>1758</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5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18285</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30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95693</xdr:rowOff>
    </xdr:from>
    <xdr:to>
      <xdr:col>36</xdr:col>
      <xdr:colOff>165100</xdr:colOff>
      <xdr:row>97</xdr:row>
      <xdr:rowOff>25843</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554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42370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33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61075</xdr:rowOff>
    </xdr:from>
    <xdr:to>
      <xdr:col>55</xdr:col>
      <xdr:colOff>50800</xdr:colOff>
      <xdr:row>96</xdr:row>
      <xdr:rowOff>162675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5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39502</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49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75625</xdr:rowOff>
    </xdr:from>
    <xdr:to>
      <xdr:col>50</xdr:col>
      <xdr:colOff>165100</xdr:colOff>
      <xdr:row>97</xdr:row>
      <xdr:rowOff>5775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53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22302</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310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62889</xdr:rowOff>
    </xdr:from>
    <xdr:to>
      <xdr:col>46</xdr:col>
      <xdr:colOff>38100</xdr:colOff>
      <xdr:row>97</xdr:row>
      <xdr:rowOff>164489</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69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155616</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78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26443</xdr:rowOff>
    </xdr:from>
    <xdr:to>
      <xdr:col>41</xdr:col>
      <xdr:colOff>101600</xdr:colOff>
      <xdr:row>97</xdr:row>
      <xdr:rowOff>128043</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65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119170</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74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166232</xdr:rowOff>
    </xdr:from>
    <xdr:to>
      <xdr:col>36</xdr:col>
      <xdr:colOff>165100</xdr:colOff>
      <xdr:row>98</xdr:row>
      <xdr:rowOff>96382</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79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87509</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88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89683</xdr:rowOff>
    </xdr:from>
    <xdr:to>
      <xdr:col>85</xdr:col>
      <xdr:colOff>126364</xdr:colOff>
      <xdr:row>37</xdr:row>
      <xdr:rowOff>133185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233183"/>
          <a:ext cx="1269" cy="124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137012</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480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133185</xdr:rowOff>
    </xdr:from>
    <xdr:to>
      <xdr:col>86</xdr:col>
      <xdr:colOff>25400</xdr:colOff>
      <xdr:row>37</xdr:row>
      <xdr:rowOff>133185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47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36360</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00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89683</xdr:rowOff>
    </xdr:from>
    <xdr:to>
      <xdr:col>86</xdr:col>
      <xdr:colOff>25400</xdr:colOff>
      <xdr:row>30</xdr:row>
      <xdr:rowOff>89683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233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73429</xdr:rowOff>
    </xdr:from>
    <xdr:to>
      <xdr:col>85</xdr:col>
      <xdr:colOff>127000</xdr:colOff>
      <xdr:row>35</xdr:row>
      <xdr:rowOff>133231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5902729"/>
          <a:ext cx="838200" cy="23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98028</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098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119601</xdr:rowOff>
    </xdr:from>
    <xdr:to>
      <xdr:col>85</xdr:col>
      <xdr:colOff>177800</xdr:colOff>
      <xdr:row>36</xdr:row>
      <xdr:rowOff>49751</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12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133231</xdr:rowOff>
    </xdr:from>
    <xdr:to>
      <xdr:col>81</xdr:col>
      <xdr:colOff>50800</xdr:colOff>
      <xdr:row>36</xdr:row>
      <xdr:rowOff>111742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133981"/>
          <a:ext cx="889000" cy="14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161686</xdr:rowOff>
    </xdr:from>
    <xdr:to>
      <xdr:col>81</xdr:col>
      <xdr:colOff>101600</xdr:colOff>
      <xdr:row>36</xdr:row>
      <xdr:rowOff>91836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16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82963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25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111742</xdr:rowOff>
    </xdr:from>
    <xdr:to>
      <xdr:col>76</xdr:col>
      <xdr:colOff>114300</xdr:colOff>
      <xdr:row>36</xdr:row>
      <xdr:rowOff>126944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283942"/>
          <a:ext cx="8890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168636</xdr:rowOff>
    </xdr:from>
    <xdr:to>
      <xdr:col>76</xdr:col>
      <xdr:colOff>165100</xdr:colOff>
      <xdr:row>36</xdr:row>
      <xdr:rowOff>98786</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16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115313</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594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124795</xdr:rowOff>
    </xdr:from>
    <xdr:to>
      <xdr:col>71</xdr:col>
      <xdr:colOff>177800</xdr:colOff>
      <xdr:row>36</xdr:row>
      <xdr:rowOff>126944</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6296995"/>
          <a:ext cx="8890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3015</xdr:rowOff>
    </xdr:from>
    <xdr:to>
      <xdr:col>72</xdr:col>
      <xdr:colOff>38100</xdr:colOff>
      <xdr:row>36</xdr:row>
      <xdr:rowOff>104615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1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121142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595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11153</xdr:rowOff>
    </xdr:from>
    <xdr:to>
      <xdr:col>67</xdr:col>
      <xdr:colOff>101600</xdr:colOff>
      <xdr:row>36</xdr:row>
      <xdr:rowOff>112753</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1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129280</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595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22629</xdr:rowOff>
    </xdr:from>
    <xdr:to>
      <xdr:col>85</xdr:col>
      <xdr:colOff>177800</xdr:colOff>
      <xdr:row>34</xdr:row>
      <xdr:rowOff>124229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585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45506</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570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82431</xdr:rowOff>
    </xdr:from>
    <xdr:to>
      <xdr:col>81</xdr:col>
      <xdr:colOff>101600</xdr:colOff>
      <xdr:row>36</xdr:row>
      <xdr:rowOff>12581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08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29108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585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60942</xdr:rowOff>
    </xdr:from>
    <xdr:to>
      <xdr:col>76</xdr:col>
      <xdr:colOff>165100</xdr:colOff>
      <xdr:row>36</xdr:row>
      <xdr:rowOff>162542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23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153669</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32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76144</xdr:rowOff>
    </xdr:from>
    <xdr:to>
      <xdr:col>72</xdr:col>
      <xdr:colOff>38100</xdr:colOff>
      <xdr:row>37</xdr:row>
      <xdr:rowOff>6294</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24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168871</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34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73995</xdr:rowOff>
    </xdr:from>
    <xdr:to>
      <xdr:col>67</xdr:col>
      <xdr:colOff>101600</xdr:colOff>
      <xdr:row>37</xdr:row>
      <xdr:rowOff>4145</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24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166722</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33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135912</xdr:rowOff>
    </xdr:from>
    <xdr:to>
      <xdr:col>85</xdr:col>
      <xdr:colOff>126364</xdr:colOff>
      <xdr:row>58</xdr:row>
      <xdr:rowOff>38953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08412"/>
          <a:ext cx="1269" cy="127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42780</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8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38953</xdr:rowOff>
    </xdr:from>
    <xdr:to>
      <xdr:col>86</xdr:col>
      <xdr:colOff>25400</xdr:colOff>
      <xdr:row>58</xdr:row>
      <xdr:rowOff>38953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83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82589</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8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135912</xdr:rowOff>
    </xdr:from>
    <xdr:to>
      <xdr:col>86</xdr:col>
      <xdr:colOff>25400</xdr:colOff>
      <xdr:row>50</xdr:row>
      <xdr:rowOff>135912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0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6181</xdr:rowOff>
    </xdr:from>
    <xdr:to>
      <xdr:col>85</xdr:col>
      <xdr:colOff>127000</xdr:colOff>
      <xdr:row>57</xdr:row>
      <xdr:rowOff>33172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9778831"/>
          <a:ext cx="838200" cy="2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145496</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403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122619</xdr:rowOff>
    </xdr:from>
    <xdr:to>
      <xdr:col>85</xdr:col>
      <xdr:colOff>177800</xdr:colOff>
      <xdr:row>56</xdr:row>
      <xdr:rowOff>52769</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55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103434</xdr:rowOff>
    </xdr:from>
    <xdr:to>
      <xdr:col>81</xdr:col>
      <xdr:colOff>50800</xdr:colOff>
      <xdr:row>57</xdr:row>
      <xdr:rowOff>6181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704634"/>
          <a:ext cx="889000" cy="7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15715</xdr:rowOff>
    </xdr:from>
    <xdr:to>
      <xdr:col>81</xdr:col>
      <xdr:colOff>101600</xdr:colOff>
      <xdr:row>56</xdr:row>
      <xdr:rowOff>117315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133842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39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134524</xdr:rowOff>
    </xdr:from>
    <xdr:to>
      <xdr:col>76</xdr:col>
      <xdr:colOff>114300</xdr:colOff>
      <xdr:row>56</xdr:row>
      <xdr:rowOff>103434</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392824"/>
          <a:ext cx="889000" cy="31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46903</xdr:rowOff>
    </xdr:from>
    <xdr:to>
      <xdr:col>76</xdr:col>
      <xdr:colOff>165100</xdr:colOff>
      <xdr:row>56</xdr:row>
      <xdr:rowOff>148503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165030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42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134524</xdr:rowOff>
    </xdr:from>
    <xdr:to>
      <xdr:col>71</xdr:col>
      <xdr:colOff>177800</xdr:colOff>
      <xdr:row>57</xdr:row>
      <xdr:rowOff>125135</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392824"/>
          <a:ext cx="889000" cy="50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24533</xdr:rowOff>
    </xdr:from>
    <xdr:to>
      <xdr:col>72</xdr:col>
      <xdr:colOff>38100</xdr:colOff>
      <xdr:row>56</xdr:row>
      <xdr:rowOff>126133</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117260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71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84361</xdr:rowOff>
    </xdr:from>
    <xdr:to>
      <xdr:col>67</xdr:col>
      <xdr:colOff>101600</xdr:colOff>
      <xdr:row>57</xdr:row>
      <xdr:rowOff>14511</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68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31038</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46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153822</xdr:rowOff>
    </xdr:from>
    <xdr:to>
      <xdr:col>85</xdr:col>
      <xdr:colOff>177800</xdr:colOff>
      <xdr:row>57</xdr:row>
      <xdr:rowOff>83972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75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132249</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73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126831</xdr:rowOff>
    </xdr:from>
    <xdr:to>
      <xdr:col>81</xdr:col>
      <xdr:colOff>101600</xdr:colOff>
      <xdr:row>57</xdr:row>
      <xdr:rowOff>56981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72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48108</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820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52634</xdr:rowOff>
    </xdr:from>
    <xdr:to>
      <xdr:col>76</xdr:col>
      <xdr:colOff>165100</xdr:colOff>
      <xdr:row>56</xdr:row>
      <xdr:rowOff>154234</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65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145361</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746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83724</xdr:rowOff>
    </xdr:from>
    <xdr:to>
      <xdr:col>72</xdr:col>
      <xdr:colOff>38100</xdr:colOff>
      <xdr:row>55</xdr:row>
      <xdr:rowOff>13874</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34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30401</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11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74335</xdr:rowOff>
    </xdr:from>
    <xdr:to>
      <xdr:col>67</xdr:col>
      <xdr:colOff>101600</xdr:colOff>
      <xdr:row>58</xdr:row>
      <xdr:rowOff>4485</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84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167062</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93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13081</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014581"/>
          <a:ext cx="1269" cy="15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131208</xdr:rowOff>
    </xdr:from>
    <xdr:ext cx="599010"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78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123,970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13081</xdr:rowOff>
    </xdr:from>
    <xdr:to>
      <xdr:col>86</xdr:col>
      <xdr:colOff>25400</xdr:colOff>
      <xdr:row>70</xdr:row>
      <xdr:rowOff>13081</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01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171056</xdr:rowOff>
    </xdr:from>
    <xdr:to>
      <xdr:col>85</xdr:col>
      <xdr:colOff>127000</xdr:colOff>
      <xdr:row>79</xdr:row>
      <xdr:rowOff>26112</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5481300" y="13544156"/>
          <a:ext cx="838200" cy="26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89031</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290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66154</xdr:rowOff>
    </xdr:from>
    <xdr:to>
      <xdr:col>85</xdr:col>
      <xdr:colOff>177800</xdr:colOff>
      <xdr:row>78</xdr:row>
      <xdr:rowOff>167754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3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18974</xdr:rowOff>
    </xdr:from>
    <xdr:to>
      <xdr:col>81</xdr:col>
      <xdr:colOff>50800</xdr:colOff>
      <xdr:row>79</xdr:row>
      <xdr:rowOff>26112</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563524"/>
          <a:ext cx="889000" cy="7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66560</xdr:rowOff>
    </xdr:from>
    <xdr:to>
      <xdr:col>81</xdr:col>
      <xdr:colOff>101600</xdr:colOff>
      <xdr:row>78</xdr:row>
      <xdr:rowOff>168160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43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13237</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21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18974</xdr:rowOff>
    </xdr:from>
    <xdr:to>
      <xdr:col>76</xdr:col>
      <xdr:colOff>114300</xdr:colOff>
      <xdr:row>79</xdr:row>
      <xdr:rowOff>29883</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3703300" y="13563524"/>
          <a:ext cx="889000" cy="10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90323</xdr:rowOff>
    </xdr:from>
    <xdr:to>
      <xdr:col>76</xdr:col>
      <xdr:colOff>165100</xdr:colOff>
      <xdr:row>79</xdr:row>
      <xdr:rowOff>20473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46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37000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238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29883</xdr:rowOff>
    </xdr:from>
    <xdr:to>
      <xdr:col>71</xdr:col>
      <xdr:colOff>177800</xdr:colOff>
      <xdr:row>79</xdr:row>
      <xdr:rowOff>32334</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2814300" y="13574433"/>
          <a:ext cx="889000" cy="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118250</xdr:rowOff>
    </xdr:from>
    <xdr:to>
      <xdr:col>72</xdr:col>
      <xdr:colOff>38100</xdr:colOff>
      <xdr:row>79</xdr:row>
      <xdr:rowOff>48400</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4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64927</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2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133045</xdr:rowOff>
    </xdr:from>
    <xdr:to>
      <xdr:col>67</xdr:col>
      <xdr:colOff>101600</xdr:colOff>
      <xdr:row>79</xdr:row>
      <xdr:rowOff>63195</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50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79722</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28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120256</xdr:rowOff>
    </xdr:from>
    <xdr:to>
      <xdr:col>85</xdr:col>
      <xdr:colOff>177800</xdr:colOff>
      <xdr:row>79</xdr:row>
      <xdr:rowOff>50406</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49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44581</xdr:rowOff>
    </xdr:from>
    <xdr:ext cx="469744"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41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146762</xdr:rowOff>
    </xdr:from>
    <xdr:to>
      <xdr:col>81</xdr:col>
      <xdr:colOff>101600</xdr:colOff>
      <xdr:row>79</xdr:row>
      <xdr:rowOff>76912</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1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68039</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46428" y="13612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139624</xdr:rowOff>
    </xdr:from>
    <xdr:to>
      <xdr:col>76</xdr:col>
      <xdr:colOff>165100</xdr:colOff>
      <xdr:row>79</xdr:row>
      <xdr:rowOff>69774</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60901</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357428" y="13605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150533</xdr:rowOff>
    </xdr:from>
    <xdr:to>
      <xdr:col>72</xdr:col>
      <xdr:colOff>38100</xdr:colOff>
      <xdr:row>79</xdr:row>
      <xdr:rowOff>80683</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2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71810</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468428" y="13616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152984</xdr:rowOff>
    </xdr:from>
    <xdr:to>
      <xdr:col>67</xdr:col>
      <xdr:colOff>101600</xdr:colOff>
      <xdr:row>79</xdr:row>
      <xdr:rowOff>83134</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2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74261</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25017" y="13618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11252</xdr:rowOff>
    </xdr:from>
    <xdr:to>
      <xdr:col>85</xdr:col>
      <xdr:colOff>126364</xdr:colOff>
      <xdr:row>97</xdr:row>
      <xdr:rowOff>166700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441752"/>
          <a:ext cx="1269"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170527</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80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166700</xdr:rowOff>
    </xdr:from>
    <xdr:to>
      <xdr:col>86</xdr:col>
      <xdr:colOff>25400</xdr:colOff>
      <xdr:row>97</xdr:row>
      <xdr:rowOff>166700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79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129379</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16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11252</xdr:rowOff>
    </xdr:from>
    <xdr:to>
      <xdr:col>86</xdr:col>
      <xdr:colOff>25400</xdr:colOff>
      <xdr:row>90</xdr:row>
      <xdr:rowOff>11252</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44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15584</xdr:rowOff>
    </xdr:from>
    <xdr:to>
      <xdr:col>85</xdr:col>
      <xdr:colOff>127000</xdr:colOff>
      <xdr:row>95</xdr:row>
      <xdr:rowOff>51549</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303334"/>
          <a:ext cx="838200" cy="3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132656</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248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154229</xdr:rowOff>
    </xdr:from>
    <xdr:to>
      <xdr:col>85</xdr:col>
      <xdr:colOff>177800</xdr:colOff>
      <xdr:row>95</xdr:row>
      <xdr:rowOff>84379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27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51549</xdr:rowOff>
    </xdr:from>
    <xdr:to>
      <xdr:col>81</xdr:col>
      <xdr:colOff>50800</xdr:colOff>
      <xdr:row>95</xdr:row>
      <xdr:rowOff>77546</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339299"/>
          <a:ext cx="889000" cy="2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158026</xdr:rowOff>
    </xdr:from>
    <xdr:to>
      <xdr:col>81</xdr:col>
      <xdr:colOff>101600</xdr:colOff>
      <xdr:row>95</xdr:row>
      <xdr:rowOff>88176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104703</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04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67132</xdr:rowOff>
    </xdr:from>
    <xdr:to>
      <xdr:col>76</xdr:col>
      <xdr:colOff>114300</xdr:colOff>
      <xdr:row>95</xdr:row>
      <xdr:rowOff>77546</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3703300" y="16354882"/>
          <a:ext cx="889000" cy="1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162280</xdr:rowOff>
    </xdr:from>
    <xdr:to>
      <xdr:col>76</xdr:col>
      <xdr:colOff>165100</xdr:colOff>
      <xdr:row>95</xdr:row>
      <xdr:rowOff>92430</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108957</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05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67132</xdr:rowOff>
    </xdr:from>
    <xdr:to>
      <xdr:col>71</xdr:col>
      <xdr:colOff>177800</xdr:colOff>
      <xdr:row>95</xdr:row>
      <xdr:rowOff>83693</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6354882"/>
          <a:ext cx="889000" cy="1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149783</xdr:rowOff>
    </xdr:from>
    <xdr:to>
      <xdr:col>72</xdr:col>
      <xdr:colOff>38100</xdr:colOff>
      <xdr:row>95</xdr:row>
      <xdr:rowOff>79933</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96460</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0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147434</xdr:rowOff>
    </xdr:from>
    <xdr:to>
      <xdr:col>67</xdr:col>
      <xdr:colOff>101600</xdr:colOff>
      <xdr:row>95</xdr:row>
      <xdr:rowOff>77584</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94111</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0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136234</xdr:rowOff>
    </xdr:from>
    <xdr:to>
      <xdr:col>85</xdr:col>
      <xdr:colOff>177800</xdr:colOff>
      <xdr:row>95</xdr:row>
      <xdr:rowOff>66384</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25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159111</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10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749</xdr:rowOff>
    </xdr:from>
    <xdr:to>
      <xdr:col>81</xdr:col>
      <xdr:colOff>101600</xdr:colOff>
      <xdr:row>95</xdr:row>
      <xdr:rowOff>102349</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28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93476</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38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26746</xdr:rowOff>
    </xdr:from>
    <xdr:to>
      <xdr:col>76</xdr:col>
      <xdr:colOff>165100</xdr:colOff>
      <xdr:row>95</xdr:row>
      <xdr:rowOff>128346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31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119473</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40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16332</xdr:rowOff>
    </xdr:from>
    <xdr:to>
      <xdr:col>72</xdr:col>
      <xdr:colOff>38100</xdr:colOff>
      <xdr:row>95</xdr:row>
      <xdr:rowOff>117932</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30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109059</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39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32893</xdr:rowOff>
    </xdr:from>
    <xdr:to>
      <xdr:col>67</xdr:col>
      <xdr:colOff>101600</xdr:colOff>
      <xdr:row>95</xdr:row>
      <xdr:rowOff>134493</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32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125620</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41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20665</xdr:rowOff>
    </xdr:from>
    <xdr:to>
      <xdr:col>116</xdr:col>
      <xdr:colOff>62864</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164165"/>
          <a:ext cx="1269" cy="1621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119705</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806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138792</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493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20665</xdr:rowOff>
    </xdr:from>
    <xdr:to>
      <xdr:col>116</xdr:col>
      <xdr:colOff>152400</xdr:colOff>
      <xdr:row>30</xdr:row>
      <xdr:rowOff>20665</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164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37155</xdr:rowOff>
    </xdr:from>
    <xdr:ext cx="378565"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5522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14278</xdr:rowOff>
    </xdr:from>
    <xdr:to>
      <xdr:col>116</xdr:col>
      <xdr:colOff>114300</xdr:colOff>
      <xdr:row>39</xdr:row>
      <xdr:rowOff>115878</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70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23749</xdr:rowOff>
    </xdr:from>
    <xdr:to>
      <xdr:col>112</xdr:col>
      <xdr:colOff>38100</xdr:colOff>
      <xdr:row>39</xdr:row>
      <xdr:rowOff>125349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71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141876</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4017" y="6485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31914</xdr:rowOff>
    </xdr:from>
    <xdr:to>
      <xdr:col>107</xdr:col>
      <xdr:colOff>101600</xdr:colOff>
      <xdr:row>39</xdr:row>
      <xdr:rowOff>133514</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71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150041</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77333" y="6493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93000</xdr:rowOff>
    </xdr:from>
    <xdr:to>
      <xdr:col>102</xdr:col>
      <xdr:colOff>114300</xdr:colOff>
      <xdr:row>39</xdr:row>
      <xdr:rowOff>98878</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093750"/>
          <a:ext cx="889000" cy="69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15258</xdr:rowOff>
    </xdr:from>
    <xdr:to>
      <xdr:col>102</xdr:col>
      <xdr:colOff>165100</xdr:colOff>
      <xdr:row>39</xdr:row>
      <xdr:rowOff>116858</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70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133385</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477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15911</xdr:rowOff>
    </xdr:from>
    <xdr:to>
      <xdr:col>98</xdr:col>
      <xdr:colOff>38100</xdr:colOff>
      <xdr:row>39</xdr:row>
      <xdr:rowOff>117511</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7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108638</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6795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164155</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67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42200</xdr:rowOff>
    </xdr:from>
    <xdr:to>
      <xdr:col>98</xdr:col>
      <xdr:colOff>38100</xdr:colOff>
      <xdr:row>35</xdr:row>
      <xdr:rowOff>143800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04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160327</xdr:rowOff>
    </xdr:from>
    <xdr:ext cx="469744"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421428" y="581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総務費の住民一人当たりの費用は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177,530</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円と対前年度比で</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24,973</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円の増となっており、これは</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特別定額給付金やふるさと応援基金事業、退職金等</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の事業費の増によるものが主な要因となっている。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民生費の住民一人当たりの費用</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220,091</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円と対前年度比で</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8,498</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円の増であり、主な要因として</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すくすく子育て応援券事業やひとり親世帯臨時特別給付金事業の増</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によるもの</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が主な要因となっている。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商工費の住民一人当たりの費用は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18,793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円と対前年度比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8,481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円の増となっている。主な要因として、企業立地基盤整備事業の増が主な要因となっている。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消防費の住民一人当たりの費用は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32,899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円と対前年度比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10,116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円の増となっている。主な要因として、防災応報システム整備事業の増が主な増加要因となっている。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教育費の住民一人当たりの費用は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45,024</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円と対前年度比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1,653</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円の減と</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なっている</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。これは、</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中学校エアコン整備事業、スポーツ施設拠点整備事業の減が主な減少</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要因</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となっている。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大分県宇佐市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年度の実質単年度収支は、</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依然赤字となっているが新庁舎建設事業及び安心院地域複合支所建設事業などの大型事業の大部分の完成により、過去</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年比で見ると低い水準まで下がっている</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今後に控える大型事業についても適正に実施し</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、健全な行財政運営に努める必要がある。</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大分県宇佐市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全会計を対象とした標準財政規模に対する実質赤字の比率を示す連結実質赤字比率について、分母を示す標準財政規模は</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16,440,420</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千円と対前年度比較で</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561,444</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千円と</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なっている</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。一方、分子を示す全会計の実質収支額（資金不足・剰余額）の合計は</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2,597,607</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千円で対前年度比較は△</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335,881</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千円となっている。この結果、連結実質赤字比率は△</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15.80</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％と黒字であることから前年度に引き続き</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早期健全化基準に</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該当しない。</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しかし、</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保険</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事業の</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高齢化の進行による介護保険給付</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増嵩など、事業費が増加する要因が多く存在していることから、使用料や保険料の見直しを含め、バランスのとれた計画に基づいた事業運営が必要である。</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また、</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一般会計においても合併特例措置の終了に伴い普通交付税の逓減などの影響で財政調整基金をはじめとする各種基金の活用による財政運営が求められるため、慎重な財政運営が必要である。</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大分県宇佐市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実質公債費比率は、過去</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年平均で</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6.4</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％となり前年度比較で</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0.3</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ポイント上昇となったものの、引続き早期健全化基準の</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25.0</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％を下回っている。</a:t>
          </a:r>
          <a:endParaRPr kumimoji="0"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主な要因として、分子においては</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公営企業における地方債償還財源への繰入金等の増及び合併特例債等元金の償還などにより</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公債費</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に</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充当</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される</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一般財源</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増により</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936</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百万円（対前年度比</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44</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百万円の増）となっている。</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また、分母においては普通交付税額及び標準税収入額、臨時財政対策債の増加により、</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13,717</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百万円（対前年度比</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419</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百万円の増）となっている。</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この結果、</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令和２</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年度における単年度実質公債費比率は</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6.8</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％と対前年度比較</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0.1</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ポイント増と</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なった。今後も適正な水準を維持しながら計画的な事業展開を図る必要がある。</a:t>
          </a:r>
          <a:endParaRPr kumimoji="0"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該当なし。</a:t>
          </a:r>
          <a:endPar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大分県宇佐市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将来負担比率は</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15.8</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％と前年度の</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14.6</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％と比較し</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1.2</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ポイント増加となったものの、早期健全化基準の</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350</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％を大きく下回っている。</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前年度より増となった要因として、</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地方債残高が約</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117</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百万円増加したこと、充当可能基金の</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811</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百万円減少したことが挙げられるが、</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公営企業等繰入見込額が約</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595</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減少したこと</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に加え、</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退職手当負担見込額の</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85</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百万円減少などにより微増に抑えられている。</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今後も</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地方債発行の抑制や適正な基金運営を図り、健全な財政運営に努めていく。</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大分県宇佐市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・財政調整基金、減債基金合わせて</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1,345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百万円を取り崩す一方、昨年度の決算剰余金の</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1/3</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積立を行うとともに、特定目的基金においてはこれまで積み増しを行ってきた公共施設整備基金、地域振興基金の取り崩しにより新庁舎建設関連事業、地方創生関連施策などの財源確保を行い、基金現在高は</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1,137</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百万円の減少となっている。</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国営緊急農地再編整備事業や広域ごみ施設建設等の大型事業の他、職員退職手当の増加が控えていることから特定目的基金を中心に減少していく見込みである。</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・地域振興基金</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（合併特例債）</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：市民の連携の強化及び地域振興を図る</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・公共施設整備基金：宇佐市の公共施設を整備する</a:t>
          </a:r>
          <a:endParaRPr kumimoji="0"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・廃棄物処理施設整備負担金基金：大分県ごみ処理広域化計画に基づき、廃棄物処理施設の新設、改造事業等に伴う負担金の確保と円滑な執行</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を図る</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・地域振興基金（合併特例債）：企業誘致支援費や学校教育支援教員等配置事業により取り崩しを行い、前年度比較で約</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億円減少した。</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公共施設整備基金：</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臨時地方道整備事業や特別養護老人ホームの空調設備更新、県道整備事業負担金等による取り崩しを行ったことにより、前年度比較で</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億円減少した。</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・公共施設整備基金：</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国営緊急農地再編整備事業の完了に伴う市負担金の支払いが控えており、</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取崩し</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が</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行われる予定。</a:t>
          </a:r>
          <a:endParaRPr kumimoji="0"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・廃棄物処理施設整備負担金基金：</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広域ごみ処理施設</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の建設が本格化した際に大きく取崩しを行う予定。</a:t>
          </a:r>
          <a:endParaRPr kumimoji="0"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地方税</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の減少</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等の影響により取り崩しを行い前年比較で約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19</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百万円減少した。</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・今後も基金残高の減少が予測されるが、災害や新型コロナウイルス対策への備えのため、基金残高の確保に努める。</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・合併特例債</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等元金の償還本格化等にともない、</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償還のために取り崩し</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を行っ</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たことにより前年比較で約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4.4</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億円減少した。</a:t>
          </a:r>
          <a:endParaRPr kumimoji="0"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北部地域複合施設（仮称）事業や国道沿線地域複合施設整備事業による償還額の増加が見込まれるため</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基金残高は減少していく見込みである。</a:t>
          </a:r>
          <a:endParaRPr kumimoji="0"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E832048-1C86-46ED-ADA1-3833BD64CF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B7DE432-6F82-4683-AE80-123F231522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AA6FF325-0957-44E5-9B74-5B274F88B272}"/>
            </a:ext>
          </a:extLst>
        </xdr:cNvPr>
        <xdr:cNvSpPr/>
      </xdr:nvSpPr>
      <xdr:spPr>
        <a:xfrm>
          <a:off x="1149858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2366CF37-1EA4-4E78-A146-AA19F53D666F}"/>
            </a:ext>
          </a:extLst>
        </xdr:cNvPr>
        <xdr:cNvSpPr/>
      </xdr:nvSpPr>
      <xdr:spPr>
        <a:xfrm>
          <a:off x="1283970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1CDD3A04-3FBE-41F5-AAA5-F0A9886713A8}"/>
            </a:ext>
          </a:extLst>
        </xdr:cNvPr>
        <xdr:cNvSpPr/>
      </xdr:nvSpPr>
      <xdr:spPr>
        <a:xfrm>
          <a:off x="1418082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a:extLst>
            <a:ext uri="{FF2B5EF4-FFF2-40B4-BE49-F238E27FC236}">
              <a16:creationId xmlns:a16="http://schemas.microsoft.com/office/drawing/2014/main" id="{7F34E460-B862-43EB-865E-AF70F6D452C5}"/>
            </a:ext>
          </a:extLst>
        </xdr:cNvPr>
        <xdr:cNvSpPr/>
      </xdr:nvSpPr>
      <xdr:spPr>
        <a:xfrm>
          <a:off x="1149858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1BD5FA2E-F6EC-4434-88B4-9C65136712C0}"/>
            </a:ext>
          </a:extLst>
        </xdr:cNvPr>
        <xdr:cNvSpPr/>
      </xdr:nvSpPr>
      <xdr:spPr>
        <a:xfrm>
          <a:off x="1283970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89DBD2C5-20BE-4987-8A2A-3BF87A135F0D}"/>
            </a:ext>
          </a:extLst>
        </xdr:cNvPr>
        <xdr:cNvSpPr/>
      </xdr:nvSpPr>
      <xdr:spPr>
        <a:xfrm>
          <a:off x="1418082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55D1D118-900E-4440-8E22-F3E9FFEF27D7}"/>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0314469D-BCED-4B33-98C5-D595089041ED}"/>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AE6E2485-2496-44CB-9042-5C3C8CBF3DE5}"/>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84AB3492-5EDB-4B1E-BF73-1BDE97228878}"/>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大分県宇佐市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A549C54E-1781-4158-9C06-5ED531536FFC}"/>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003362AF-FA81-4E55-BBA3-0E34A605C64B}"/>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BF116360-C6C5-4D02-BB0E-10533D9740F2}"/>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F9CD8952-0B79-4838-B1EC-AA9510A341D0}"/>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CB60F222-1AD7-4683-B998-B69704880D2B}"/>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253E623D-81FC-4A81-880F-3D1FF6B87C1A}"/>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54,845
54,113
439.05
39,183,770
38,033,655
939,703
16,440,420
29,497,910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EDFC9701-F70A-4ED8-8519-CC455C6B2161}"/>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117BE977-43E6-4B51-BB08-E8CADF482733}"/>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C736668A-1DA8-4D26-A7D1-B1148C177177}"/>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15.8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A9897885-641B-4F4A-9A3C-36F7BCC7B7BA}"/>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A132FBBD-030F-46EA-8371-DEAB5B7FE5FA}"/>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2AA32280-5DA1-42C6-8747-9AFD886B80DC}"/>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BCA5EF33-238C-4669-9FC0-FEDC1AF5450F}"/>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3DEB1C56-66CA-4493-B396-3912D2EF99E3}"/>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9AD162A3-ED08-453F-83F4-4EBCCF67DF6C}"/>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9C66F9D9-8FBF-4217-AF4D-D8DB38BD757D}"/>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5A75F95E-C7C8-4A3E-B187-4EBE192285E6}"/>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0AD8CFB3-5C00-487C-8F54-8187C59999F5}"/>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5D6B2711-6D58-44B7-AEAA-64608ECAA09C}"/>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8B9B9E3E-6D7C-4643-A7AD-8BC1F08D9690}"/>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ADD90F09-89A3-47C5-AE4A-BA168ECD4A66}"/>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78CB625F-8471-4059-94A8-C9BF10EA0B59}"/>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DED6FB1F-1CAA-4AD3-93E7-3460D8420A4E}"/>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a:extLst>
            <a:ext uri="{FF2B5EF4-FFF2-40B4-BE49-F238E27FC236}">
              <a16:creationId xmlns:a16="http://schemas.microsoft.com/office/drawing/2014/main" id="{CE5B1E7C-35DC-4B69-99F1-2C35C76861C6}"/>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a:extLst>
            <a:ext uri="{FF2B5EF4-FFF2-40B4-BE49-F238E27FC236}">
              <a16:creationId xmlns:a16="http://schemas.microsoft.com/office/drawing/2014/main" id="{DFCF7A08-DC26-4D69-A2D5-9267E5DE5D62}"/>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a:extLst>
            <a:ext uri="{FF2B5EF4-FFF2-40B4-BE49-F238E27FC236}">
              <a16:creationId xmlns:a16="http://schemas.microsoft.com/office/drawing/2014/main" id="{50C05C95-85CD-4A3A-9C16-242979BDE8A6}"/>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a:extLst>
            <a:ext uri="{FF2B5EF4-FFF2-40B4-BE49-F238E27FC236}">
              <a16:creationId xmlns:a16="http://schemas.microsoft.com/office/drawing/2014/main" id="{A7F781C7-CBE7-4775-93F2-02C39B320ABA}"/>
            </a:ext>
          </a:extLst>
        </xdr:cNvPr>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a:extLst>
            <a:ext uri="{FF2B5EF4-FFF2-40B4-BE49-F238E27FC236}">
              <a16:creationId xmlns:a16="http://schemas.microsoft.com/office/drawing/2014/main" id="{E59F40F3-2374-4D75-A565-B70FEF2B66AC}"/>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8C09F93F-71C8-4FB4-96F8-C190BC6B5B7D}"/>
            </a:ext>
          </a:extLst>
        </xdr:cNvPr>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EC2C625B-D5B9-4ED7-80C8-B616DE61338A}"/>
            </a:ext>
          </a:extLst>
        </xdr:cNvPr>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a:extLst>
            <a:ext uri="{FF2B5EF4-FFF2-40B4-BE49-F238E27FC236}">
              <a16:creationId xmlns:a16="http://schemas.microsoft.com/office/drawing/2014/main" id="{1F53A3EC-4497-4924-B892-607B12DA22FD}"/>
            </a:ext>
          </a:extLst>
        </xdr:cNvPr>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71A3FB94-04B7-471A-9515-1F7284257FD0}"/>
            </a:ext>
          </a:extLst>
        </xdr:cNvPr>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14920B33-F149-422A-8F69-D01C9B88EA89}"/>
            </a:ext>
          </a:extLst>
        </xdr:cNvPr>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7E49839C-7788-4176-8C20-130379FC982E}"/>
            </a:ext>
          </a:extLst>
        </xdr:cNvPr>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F2F9BAD4-5EC4-492B-96F8-A99B141CEC50}"/>
            </a:ext>
          </a:extLst>
        </xdr:cNvPr>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CEC189E5-0918-425C-9414-AF441CD2A61A}"/>
            </a:ext>
          </a:extLst>
        </xdr:cNvPr>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C294012C-DC23-4548-AA30-6125E59A6447}"/>
            </a:ext>
          </a:extLst>
        </xdr:cNvPr>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49CE6D0D-8150-45D8-94DC-DF8AB3E6F288}"/>
            </a:ext>
          </a:extLst>
        </xdr:cNvPr>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36BB0217-CA99-48FE-817E-A1B833B53C09}"/>
            </a:ext>
          </a:extLst>
        </xdr:cNvPr>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8073AA8B-6C00-4BA5-9B9C-11F96E9162CA}"/>
            </a:ext>
          </a:extLst>
        </xdr:cNvPr>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FDC0AF46-F678-4B1F-A849-2D90E6A07A53}"/>
            </a:ext>
          </a:extLst>
        </xdr:cNvPr>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a:t>
          </a:r>
          <a:r>
            <a:rPr kumimoji="1" lang="ja-JP" altLang="ja-JP" sz="1000">
              <a:solidFill>
                <a:schemeClr val="dk1"/>
              </a:solidFill>
              <a:effectLst/>
              <a:latin typeface="+mn-ea"/>
              <a:ea typeface="+mn-ea"/>
              <a:cs typeface="+mn-cs"/>
            </a:rPr>
            <a:t>有形固定資産減価償却率は類似団体平均値を大幅に上回っているが、昭和</a:t>
          </a:r>
          <a:r>
            <a:rPr kumimoji="1" lang="en-US" altLang="ja-JP" sz="1000">
              <a:solidFill>
                <a:schemeClr val="dk1"/>
              </a:solidFill>
              <a:effectLst/>
              <a:latin typeface="+mn-ea"/>
              <a:ea typeface="+mn-ea"/>
              <a:cs typeface="+mn-cs"/>
            </a:rPr>
            <a:t>40</a:t>
          </a:r>
          <a:r>
            <a:rPr kumimoji="1" lang="ja-JP" altLang="ja-JP" sz="1000">
              <a:solidFill>
                <a:schemeClr val="dk1"/>
              </a:solidFill>
              <a:effectLst/>
              <a:latin typeface="+mn-ea"/>
              <a:ea typeface="+mn-ea"/>
              <a:cs typeface="+mn-cs"/>
            </a:rPr>
            <a:t>年代から</a:t>
          </a:r>
          <a:r>
            <a:rPr kumimoji="1" lang="en-US" altLang="ja-JP" sz="1000">
              <a:solidFill>
                <a:schemeClr val="dk1"/>
              </a:solidFill>
              <a:effectLst/>
              <a:latin typeface="+mn-ea"/>
              <a:ea typeface="+mn-ea"/>
              <a:cs typeface="+mn-cs"/>
            </a:rPr>
            <a:t>50</a:t>
          </a:r>
          <a:r>
            <a:rPr kumimoji="1" lang="ja-JP" altLang="ja-JP" sz="1000">
              <a:solidFill>
                <a:schemeClr val="dk1"/>
              </a:solidFill>
              <a:effectLst/>
              <a:latin typeface="+mn-ea"/>
              <a:ea typeface="+mn-ea"/>
              <a:cs typeface="+mn-cs"/>
            </a:rPr>
            <a:t>年代にかけて集中整備した公共施設が</a:t>
          </a:r>
          <a:r>
            <a:rPr kumimoji="1" lang="ja-JP" altLang="en-US" sz="1000">
              <a:solidFill>
                <a:schemeClr val="dk1"/>
              </a:solidFill>
              <a:effectLst/>
              <a:latin typeface="+mn-ea"/>
              <a:ea typeface="+mn-ea"/>
              <a:cs typeface="+mn-cs"/>
            </a:rPr>
            <a:t>、</a:t>
          </a:r>
          <a:r>
            <a:rPr kumimoji="1" lang="ja-JP" altLang="ja-JP" sz="1000">
              <a:solidFill>
                <a:schemeClr val="dk1"/>
              </a:solidFill>
              <a:effectLst/>
              <a:latin typeface="+mn-ea"/>
              <a:ea typeface="+mn-ea"/>
              <a:cs typeface="+mn-cs"/>
            </a:rPr>
            <a:t>耐用年数を迎えつつある</a:t>
          </a:r>
          <a:r>
            <a:rPr kumimoji="1" lang="ja-JP" altLang="en-US" sz="1000">
              <a:solidFill>
                <a:schemeClr val="dk1"/>
              </a:solidFill>
              <a:effectLst/>
              <a:latin typeface="+mn-ea"/>
              <a:ea typeface="+mn-ea"/>
              <a:cs typeface="+mn-cs"/>
            </a:rPr>
            <a:t>ことが主な要因</a:t>
          </a:r>
          <a:r>
            <a:rPr kumimoji="1" lang="ja-JP" altLang="ja-JP" sz="1000">
              <a:solidFill>
                <a:schemeClr val="dk1"/>
              </a:solidFill>
              <a:effectLst/>
              <a:latin typeface="+mn-ea"/>
              <a:ea typeface="+mn-ea"/>
              <a:cs typeface="+mn-cs"/>
            </a:rPr>
            <a:t>である。こうした状況を踏まえ、平成</a:t>
          </a:r>
          <a:r>
            <a:rPr kumimoji="1" lang="en-US" altLang="ja-JP" sz="1000">
              <a:solidFill>
                <a:schemeClr val="dk1"/>
              </a:solidFill>
              <a:effectLst/>
              <a:latin typeface="+mn-ea"/>
              <a:ea typeface="+mn-ea"/>
              <a:cs typeface="+mn-cs"/>
            </a:rPr>
            <a:t>28</a:t>
          </a:r>
          <a:r>
            <a:rPr kumimoji="1" lang="ja-JP" altLang="ja-JP" sz="1000">
              <a:solidFill>
                <a:schemeClr val="dk1"/>
              </a:solidFill>
              <a:effectLst/>
              <a:latin typeface="+mn-ea"/>
              <a:ea typeface="+mn-ea"/>
              <a:cs typeface="+mn-cs"/>
            </a:rPr>
            <a:t>年</a:t>
          </a:r>
          <a:r>
            <a:rPr kumimoji="1" lang="en-US" altLang="ja-JP" sz="1000">
              <a:solidFill>
                <a:schemeClr val="dk1"/>
              </a:solidFill>
              <a:effectLst/>
              <a:latin typeface="+mn-ea"/>
              <a:ea typeface="+mn-ea"/>
              <a:cs typeface="+mn-cs"/>
            </a:rPr>
            <a:t>3</a:t>
          </a:r>
          <a:r>
            <a:rPr kumimoji="1" lang="ja-JP" altLang="ja-JP" sz="1000">
              <a:solidFill>
                <a:schemeClr val="dk1"/>
              </a:solidFill>
              <a:effectLst/>
              <a:latin typeface="+mn-ea"/>
              <a:ea typeface="+mn-ea"/>
              <a:cs typeface="+mn-cs"/>
            </a:rPr>
            <a:t>月に</a:t>
          </a:r>
          <a:r>
            <a:rPr kumimoji="1" lang="ja-JP" altLang="en-US" sz="1000">
              <a:solidFill>
                <a:schemeClr val="dk1"/>
              </a:solidFill>
              <a:effectLst/>
              <a:latin typeface="+mn-ea"/>
              <a:ea typeface="+mn-ea"/>
              <a:cs typeface="+mn-cs"/>
            </a:rPr>
            <a:t>、</a:t>
          </a:r>
          <a:r>
            <a:rPr kumimoji="1" lang="ja-JP" altLang="ja-JP" sz="1000">
              <a:solidFill>
                <a:schemeClr val="dk1"/>
              </a:solidFill>
              <a:effectLst/>
              <a:latin typeface="+mn-ea"/>
              <a:ea typeface="+mn-ea"/>
              <a:cs typeface="+mn-cs"/>
            </a:rPr>
            <a:t>「宇佐市公共施設等総合管理計画」を策定し、</a:t>
          </a:r>
          <a:r>
            <a:rPr kumimoji="1" lang="ja-JP" altLang="en-US" sz="1000">
              <a:solidFill>
                <a:schemeClr val="dk1"/>
              </a:solidFill>
              <a:effectLst/>
              <a:latin typeface="+mn-ea"/>
              <a:ea typeface="+mn-ea"/>
              <a:cs typeface="+mn-cs"/>
            </a:rPr>
            <a:t>さら</a:t>
          </a:r>
          <a:r>
            <a:rPr kumimoji="1" lang="ja-JP" altLang="ja-JP" sz="1000">
              <a:solidFill>
                <a:schemeClr val="dk1"/>
              </a:solidFill>
              <a:effectLst/>
              <a:latin typeface="+mn-ea"/>
              <a:ea typeface="+mn-ea"/>
              <a:cs typeface="+mn-cs"/>
            </a:rPr>
            <a:t>に令和２年度には総合管理計画に基づいた</a:t>
          </a:r>
          <a:r>
            <a:rPr kumimoji="1" lang="ja-JP" altLang="en-US" sz="1000">
              <a:solidFill>
                <a:schemeClr val="dk1"/>
              </a:solidFill>
              <a:effectLst/>
              <a:latin typeface="+mn-ea"/>
              <a:ea typeface="+mn-ea"/>
              <a:cs typeface="+mn-cs"/>
            </a:rPr>
            <a:t>、</a:t>
          </a:r>
          <a:r>
            <a:rPr kumimoji="1" lang="ja-JP" altLang="ja-JP" sz="1000">
              <a:solidFill>
                <a:schemeClr val="dk1"/>
              </a:solidFill>
              <a:effectLst/>
              <a:latin typeface="+mn-ea"/>
              <a:ea typeface="+mn-ea"/>
              <a:cs typeface="+mn-cs"/>
            </a:rPr>
            <a:t>「個別施設計画」を策定し、施設</a:t>
          </a:r>
          <a:r>
            <a:rPr kumimoji="1" lang="ja-JP" altLang="en-US" sz="1000">
              <a:solidFill>
                <a:schemeClr val="dk1"/>
              </a:solidFill>
              <a:effectLst/>
              <a:latin typeface="+mn-ea"/>
              <a:ea typeface="+mn-ea"/>
              <a:cs typeface="+mn-cs"/>
            </a:rPr>
            <a:t>毎</a:t>
          </a:r>
          <a:r>
            <a:rPr kumimoji="1" lang="ja-JP" altLang="ja-JP" sz="1000">
              <a:solidFill>
                <a:schemeClr val="dk1"/>
              </a:solidFill>
              <a:effectLst/>
              <a:latin typeface="+mn-ea"/>
              <a:ea typeface="+mn-ea"/>
              <a:cs typeface="+mn-cs"/>
            </a:rPr>
            <a:t>の</a:t>
          </a:r>
          <a:r>
            <a:rPr kumimoji="1" lang="ja-JP" altLang="en-US" sz="1000">
              <a:solidFill>
                <a:schemeClr val="dk1"/>
              </a:solidFill>
              <a:effectLst/>
              <a:latin typeface="+mn-ea"/>
              <a:ea typeface="+mn-ea"/>
              <a:cs typeface="+mn-cs"/>
            </a:rPr>
            <a:t>状態や今後の管理方針等</a:t>
          </a:r>
          <a:r>
            <a:rPr kumimoji="1" lang="ja-JP" altLang="ja-JP" sz="1000">
              <a:solidFill>
                <a:schemeClr val="dk1"/>
              </a:solidFill>
              <a:effectLst/>
              <a:latin typeface="+mn-ea"/>
              <a:ea typeface="+mn-ea"/>
              <a:cs typeface="+mn-cs"/>
            </a:rPr>
            <a:t>を細かに把握することで、施設の特性に応じた計画的な更新等を行う方針としている。</a:t>
          </a:r>
          <a:endParaRPr kumimoji="1" lang="en-US" altLang="ja-JP" sz="1000">
            <a:solidFill>
              <a:schemeClr val="dk1"/>
            </a:solidFill>
            <a:effectLst/>
            <a:latin typeface="+mn-ea"/>
            <a:ea typeface="+mn-ea"/>
            <a:cs typeface="+mn-cs"/>
          </a:endParaRP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FE52C6FC-3DFF-4908-A93D-13D91AE95BD8}"/>
            </a:ext>
          </a:extLst>
        </xdr:cNvPr>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882C4924-2586-4EBC-B920-8E9D49076431}"/>
            </a:ext>
          </a:extLst>
        </xdr:cNvPr>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7" name="テキスト ボックス 56">
          <a:extLst>
            <a:ext uri="{FF2B5EF4-FFF2-40B4-BE49-F238E27FC236}">
              <a16:creationId xmlns:a16="http://schemas.microsoft.com/office/drawing/2014/main" id="{EEAE9958-DD51-48FE-8CA6-77AE2FA38F98}"/>
            </a:ext>
          </a:extLst>
        </xdr:cNvPr>
        <xdr:cNvSpPr txBox="1"/>
      </xdr:nvSpPr>
      <xdr:spPr>
        <a:xfrm>
          <a:off x="721516" y="68638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8" name="直線コネクタ 57">
          <a:extLst>
            <a:ext uri="{FF2B5EF4-FFF2-40B4-BE49-F238E27FC236}">
              <a16:creationId xmlns:a16="http://schemas.microsoft.com/office/drawing/2014/main" id="{02E8A98E-95F8-40D4-9F80-1D9DE5014B7A}"/>
            </a:ext>
          </a:extLst>
        </xdr:cNvPr>
        <xdr:cNvCxnSpPr/>
      </xdr:nvCxnSpPr>
      <xdr:spPr>
        <a:xfrm>
          <a:off x="1127125" y="665307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9" name="テキスト ボックス 58">
          <a:extLst>
            <a:ext uri="{FF2B5EF4-FFF2-40B4-BE49-F238E27FC236}">
              <a16:creationId xmlns:a16="http://schemas.microsoft.com/office/drawing/2014/main" id="{0A918FB7-CB60-402C-BF9E-75348A2F9570}"/>
            </a:ext>
          </a:extLst>
        </xdr:cNvPr>
        <xdr:cNvSpPr txBox="1"/>
      </xdr:nvSpPr>
      <xdr:spPr>
        <a:xfrm>
          <a:off x="772811" y="656308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0" name="直線コネクタ 59">
          <a:extLst>
            <a:ext uri="{FF2B5EF4-FFF2-40B4-BE49-F238E27FC236}">
              <a16:creationId xmlns:a16="http://schemas.microsoft.com/office/drawing/2014/main" id="{CDD30A6D-BB7A-4F04-85AE-7A49321D2F84}"/>
            </a:ext>
          </a:extLst>
        </xdr:cNvPr>
        <xdr:cNvCxnSpPr/>
      </xdr:nvCxnSpPr>
      <xdr:spPr>
        <a:xfrm>
          <a:off x="1127125" y="63522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1" name="テキスト ボックス 60">
          <a:extLst>
            <a:ext uri="{FF2B5EF4-FFF2-40B4-BE49-F238E27FC236}">
              <a16:creationId xmlns:a16="http://schemas.microsoft.com/office/drawing/2014/main" id="{BDABC32B-1856-4A79-ADF7-107ED7FC55EB}"/>
            </a:ext>
          </a:extLst>
        </xdr:cNvPr>
        <xdr:cNvSpPr txBox="1"/>
      </xdr:nvSpPr>
      <xdr:spPr>
        <a:xfrm>
          <a:off x="772811" y="62622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2" name="直線コネクタ 61">
          <a:extLst>
            <a:ext uri="{FF2B5EF4-FFF2-40B4-BE49-F238E27FC236}">
              <a16:creationId xmlns:a16="http://schemas.microsoft.com/office/drawing/2014/main" id="{E2F06828-74AC-4967-9FAC-BA5E2FF69576}"/>
            </a:ext>
          </a:extLst>
        </xdr:cNvPr>
        <xdr:cNvCxnSpPr/>
      </xdr:nvCxnSpPr>
      <xdr:spPr>
        <a:xfrm>
          <a:off x="1127125" y="605145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3" name="テキスト ボックス 62">
          <a:extLst>
            <a:ext uri="{FF2B5EF4-FFF2-40B4-BE49-F238E27FC236}">
              <a16:creationId xmlns:a16="http://schemas.microsoft.com/office/drawing/2014/main" id="{A248B0AB-1640-4D54-8184-5A3D1A855B48}"/>
            </a:ext>
          </a:extLst>
        </xdr:cNvPr>
        <xdr:cNvSpPr txBox="1"/>
      </xdr:nvSpPr>
      <xdr:spPr>
        <a:xfrm>
          <a:off x="772811" y="595765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4" name="直線コネクタ 63">
          <a:extLst>
            <a:ext uri="{FF2B5EF4-FFF2-40B4-BE49-F238E27FC236}">
              <a16:creationId xmlns:a16="http://schemas.microsoft.com/office/drawing/2014/main" id="{0507CA62-D715-428F-B06C-A648F9B6D947}"/>
            </a:ext>
          </a:extLst>
        </xdr:cNvPr>
        <xdr:cNvCxnSpPr/>
      </xdr:nvCxnSpPr>
      <xdr:spPr>
        <a:xfrm>
          <a:off x="1127125" y="575065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5" name="テキスト ボックス 64">
          <a:extLst>
            <a:ext uri="{FF2B5EF4-FFF2-40B4-BE49-F238E27FC236}">
              <a16:creationId xmlns:a16="http://schemas.microsoft.com/office/drawing/2014/main" id="{12FC638E-74A9-446E-AD88-03032AEB8C65}"/>
            </a:ext>
          </a:extLst>
        </xdr:cNvPr>
        <xdr:cNvSpPr txBox="1"/>
      </xdr:nvSpPr>
      <xdr:spPr>
        <a:xfrm>
          <a:off x="772811" y="565685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6" name="直線コネクタ 65">
          <a:extLst>
            <a:ext uri="{FF2B5EF4-FFF2-40B4-BE49-F238E27FC236}">
              <a16:creationId xmlns:a16="http://schemas.microsoft.com/office/drawing/2014/main" id="{57F52504-46A1-48B5-BA97-B4CB38D95110}"/>
            </a:ext>
          </a:extLst>
        </xdr:cNvPr>
        <xdr:cNvCxnSpPr/>
      </xdr:nvCxnSpPr>
      <xdr:spPr>
        <a:xfrm>
          <a:off x="1127125" y="544984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7" name="テキスト ボックス 66">
          <a:extLst>
            <a:ext uri="{FF2B5EF4-FFF2-40B4-BE49-F238E27FC236}">
              <a16:creationId xmlns:a16="http://schemas.microsoft.com/office/drawing/2014/main" id="{EBC9D689-1B22-4D46-B8C6-7838E2BDC10D}"/>
            </a:ext>
          </a:extLst>
        </xdr:cNvPr>
        <xdr:cNvSpPr txBox="1"/>
      </xdr:nvSpPr>
      <xdr:spPr>
        <a:xfrm>
          <a:off x="772811" y="5356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8" name="直線コネクタ 67">
          <a:extLst>
            <a:ext uri="{FF2B5EF4-FFF2-40B4-BE49-F238E27FC236}">
              <a16:creationId xmlns:a16="http://schemas.microsoft.com/office/drawing/2014/main" id="{DC0AC1A0-94A7-4353-B833-3188B93DFF98}"/>
            </a:ext>
          </a:extLst>
        </xdr:cNvPr>
        <xdr:cNvCxnSpPr/>
      </xdr:nvCxnSpPr>
      <xdr:spPr>
        <a:xfrm>
          <a:off x="1127125" y="514522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9" name="テキスト ボックス 68">
          <a:extLst>
            <a:ext uri="{FF2B5EF4-FFF2-40B4-BE49-F238E27FC236}">
              <a16:creationId xmlns:a16="http://schemas.microsoft.com/office/drawing/2014/main" id="{50C8D932-03B2-46DD-A891-84B6A10A390E}"/>
            </a:ext>
          </a:extLst>
        </xdr:cNvPr>
        <xdr:cNvSpPr txBox="1"/>
      </xdr:nvSpPr>
      <xdr:spPr>
        <a:xfrm>
          <a:off x="772811" y="50552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529F7789-66CD-4C97-B859-9B338FC6E57A}"/>
            </a:ext>
          </a:extLst>
        </xdr:cNvPr>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7543F9D9-4029-4AE3-88BC-5410AB64C6D9}"/>
            </a:ext>
          </a:extLst>
        </xdr:cNvPr>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770F086B-B960-4F04-91B0-B3DDAEA29078}"/>
            </a:ext>
          </a:extLst>
        </xdr:cNvPr>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19867</xdr:rowOff>
    </xdr:from>
    <xdr:to>
      <xdr:col>23</xdr:col>
      <xdr:colOff>85090</xdr:colOff>
      <xdr:row>33</xdr:row>
      <xdr:rowOff>161381</xdr:rowOff>
    </xdr:to>
    <xdr:cxnSp macro="">
      <xdr:nvCxnSpPr>
        <xdr:cNvPr id="73" name="直線コネクタ 72">
          <a:extLst>
            <a:ext uri="{FF2B5EF4-FFF2-40B4-BE49-F238E27FC236}">
              <a16:creationId xmlns:a16="http://schemas.microsoft.com/office/drawing/2014/main" id="{9E5DF58E-EFDC-412F-A15C-C81DE06E390E}"/>
            </a:ext>
          </a:extLst>
        </xdr:cNvPr>
        <xdr:cNvCxnSpPr/>
      </xdr:nvCxnSpPr>
      <xdr:spPr>
        <a:xfrm flipV="1">
          <a:off x="4206240" y="5132887"/>
          <a:ext cx="1270" cy="1314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165208</xdr:rowOff>
    </xdr:from>
    <xdr:ext cx="405111" cy="259045"/>
    <xdr:sp macro="" textlink="">
      <xdr:nvSpPr>
        <xdr:cNvPr id="74" name="有形固定資産減価償却率最小値テキスト">
          <a:extLst>
            <a:ext uri="{FF2B5EF4-FFF2-40B4-BE49-F238E27FC236}">
              <a16:creationId xmlns:a16="http://schemas.microsoft.com/office/drawing/2014/main" id="{0AB2E1E9-6AEC-459C-9E76-4E58CB413931}"/>
            </a:ext>
          </a:extLst>
        </xdr:cNvPr>
        <xdr:cNvSpPr txBox="1"/>
      </xdr:nvSpPr>
      <xdr:spPr>
        <a:xfrm>
          <a:off x="4258945" y="6451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161381</xdr:rowOff>
    </xdr:from>
    <xdr:to>
      <xdr:col>23</xdr:col>
      <xdr:colOff>174625</xdr:colOff>
      <xdr:row>33</xdr:row>
      <xdr:rowOff>161381</xdr:rowOff>
    </xdr:to>
    <xdr:cxnSp macro="">
      <xdr:nvCxnSpPr>
        <xdr:cNvPr id="75" name="直線コネクタ 74">
          <a:extLst>
            <a:ext uri="{FF2B5EF4-FFF2-40B4-BE49-F238E27FC236}">
              <a16:creationId xmlns:a16="http://schemas.microsoft.com/office/drawing/2014/main" id="{12090C28-53EE-40DB-883F-9BC11D685D9B}"/>
            </a:ext>
          </a:extLst>
        </xdr:cNvPr>
        <xdr:cNvCxnSpPr/>
      </xdr:nvCxnSpPr>
      <xdr:spPr>
        <a:xfrm>
          <a:off x="4119245" y="644788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137994</xdr:rowOff>
    </xdr:from>
    <xdr:ext cx="405111" cy="259045"/>
    <xdr:sp macro="" textlink="">
      <xdr:nvSpPr>
        <xdr:cNvPr id="76" name="有形固定資産減価償却率最大値テキスト">
          <a:extLst>
            <a:ext uri="{FF2B5EF4-FFF2-40B4-BE49-F238E27FC236}">
              <a16:creationId xmlns:a16="http://schemas.microsoft.com/office/drawing/2014/main" id="{FF069ED2-D435-438E-B9A9-35133349FF2B}"/>
            </a:ext>
          </a:extLst>
        </xdr:cNvPr>
        <xdr:cNvSpPr txBox="1"/>
      </xdr:nvSpPr>
      <xdr:spPr>
        <a:xfrm>
          <a:off x="4258945" y="4915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19867</xdr:rowOff>
    </xdr:from>
    <xdr:to>
      <xdr:col>23</xdr:col>
      <xdr:colOff>174625</xdr:colOff>
      <xdr:row>26</xdr:row>
      <xdr:rowOff>19867</xdr:rowOff>
    </xdr:to>
    <xdr:cxnSp macro="">
      <xdr:nvCxnSpPr>
        <xdr:cNvPr id="77" name="直線コネクタ 76">
          <a:extLst>
            <a:ext uri="{FF2B5EF4-FFF2-40B4-BE49-F238E27FC236}">
              <a16:creationId xmlns:a16="http://schemas.microsoft.com/office/drawing/2014/main" id="{20B5E2D8-C3B4-4925-A6C9-40352CA42319}"/>
            </a:ext>
          </a:extLst>
        </xdr:cNvPr>
        <xdr:cNvCxnSpPr/>
      </xdr:nvCxnSpPr>
      <xdr:spPr>
        <a:xfrm>
          <a:off x="4119245" y="513288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6276</xdr:rowOff>
    </xdr:from>
    <xdr:ext cx="405111" cy="259045"/>
    <xdr:sp macro="" textlink="">
      <xdr:nvSpPr>
        <xdr:cNvPr id="78" name="有形固定資産減価償却率平均値テキスト">
          <a:extLst>
            <a:ext uri="{FF2B5EF4-FFF2-40B4-BE49-F238E27FC236}">
              <a16:creationId xmlns:a16="http://schemas.microsoft.com/office/drawing/2014/main" id="{3694A45D-D7C1-47DF-BF7D-62B2B4413C7F}"/>
            </a:ext>
          </a:extLst>
        </xdr:cNvPr>
        <xdr:cNvSpPr txBox="1"/>
      </xdr:nvSpPr>
      <xdr:spPr>
        <a:xfrm>
          <a:off x="4258945" y="5622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154849</xdr:rowOff>
    </xdr:from>
    <xdr:to>
      <xdr:col>23</xdr:col>
      <xdr:colOff>136525</xdr:colOff>
      <xdr:row>30</xdr:row>
      <xdr:rowOff>84999</xdr:rowOff>
    </xdr:to>
    <xdr:sp macro="" textlink="">
      <xdr:nvSpPr>
        <xdr:cNvPr id="79" name="フローチャート: 判断 78">
          <a:extLst>
            <a:ext uri="{FF2B5EF4-FFF2-40B4-BE49-F238E27FC236}">
              <a16:creationId xmlns:a16="http://schemas.microsoft.com/office/drawing/2014/main" id="{33087BCD-166D-43E0-A19E-BF9F4229E39F}"/>
            </a:ext>
          </a:extLst>
        </xdr:cNvPr>
        <xdr:cNvSpPr/>
      </xdr:nvSpPr>
      <xdr:spPr>
        <a:xfrm>
          <a:off x="4157345" y="57707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102417</xdr:rowOff>
    </xdr:from>
    <xdr:to>
      <xdr:col>19</xdr:col>
      <xdr:colOff>187325</xdr:colOff>
      <xdr:row>30</xdr:row>
      <xdr:rowOff>32567</xdr:rowOff>
    </xdr:to>
    <xdr:sp macro="" textlink="">
      <xdr:nvSpPr>
        <xdr:cNvPr id="80" name="フローチャート: 判断 79">
          <a:extLst>
            <a:ext uri="{FF2B5EF4-FFF2-40B4-BE49-F238E27FC236}">
              <a16:creationId xmlns:a16="http://schemas.microsoft.com/office/drawing/2014/main" id="{D80E917E-018B-497E-8742-92BCCE5972B0}"/>
            </a:ext>
          </a:extLst>
        </xdr:cNvPr>
        <xdr:cNvSpPr/>
      </xdr:nvSpPr>
      <xdr:spPr>
        <a:xfrm>
          <a:off x="3537585" y="571835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83911</xdr:rowOff>
    </xdr:from>
    <xdr:to>
      <xdr:col>15</xdr:col>
      <xdr:colOff>187325</xdr:colOff>
      <xdr:row>30</xdr:row>
      <xdr:rowOff>14061</xdr:rowOff>
    </xdr:to>
    <xdr:sp macro="" textlink="">
      <xdr:nvSpPr>
        <xdr:cNvPr id="81" name="フローチャート: 判断 80">
          <a:extLst>
            <a:ext uri="{FF2B5EF4-FFF2-40B4-BE49-F238E27FC236}">
              <a16:creationId xmlns:a16="http://schemas.microsoft.com/office/drawing/2014/main" id="{E724FDDE-8D1D-4022-8CB5-34ACECE30449}"/>
            </a:ext>
          </a:extLst>
        </xdr:cNvPr>
        <xdr:cNvSpPr/>
      </xdr:nvSpPr>
      <xdr:spPr>
        <a:xfrm>
          <a:off x="2867025" y="56998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49983</xdr:rowOff>
    </xdr:from>
    <xdr:to>
      <xdr:col>11</xdr:col>
      <xdr:colOff>187325</xdr:colOff>
      <xdr:row>29</xdr:row>
      <xdr:rowOff>151583</xdr:rowOff>
    </xdr:to>
    <xdr:sp macro="" textlink="">
      <xdr:nvSpPr>
        <xdr:cNvPr id="82" name="フローチャート: 判断 81">
          <a:extLst>
            <a:ext uri="{FF2B5EF4-FFF2-40B4-BE49-F238E27FC236}">
              <a16:creationId xmlns:a16="http://schemas.microsoft.com/office/drawing/2014/main" id="{6E978698-A52D-4BB5-B9BD-895C6D2D88F5}"/>
            </a:ext>
          </a:extLst>
        </xdr:cNvPr>
        <xdr:cNvSpPr/>
      </xdr:nvSpPr>
      <xdr:spPr>
        <a:xfrm>
          <a:off x="2196465" y="566592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162832</xdr:rowOff>
    </xdr:from>
    <xdr:to>
      <xdr:col>7</xdr:col>
      <xdr:colOff>187325</xdr:colOff>
      <xdr:row>29</xdr:row>
      <xdr:rowOff>92982</xdr:rowOff>
    </xdr:to>
    <xdr:sp macro="" textlink="">
      <xdr:nvSpPr>
        <xdr:cNvPr id="83" name="フローチャート: 判断 82">
          <a:extLst>
            <a:ext uri="{FF2B5EF4-FFF2-40B4-BE49-F238E27FC236}">
              <a16:creationId xmlns:a16="http://schemas.microsoft.com/office/drawing/2014/main" id="{A7E2B210-A92D-4024-B1A6-67CB70AF7C16}"/>
            </a:ext>
          </a:extLst>
        </xdr:cNvPr>
        <xdr:cNvSpPr/>
      </xdr:nvSpPr>
      <xdr:spPr>
        <a:xfrm>
          <a:off x="1525905" y="561113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543B1C07-B012-49D9-94FD-4ADFE559C205}"/>
            </a:ext>
          </a:extLst>
        </xdr:cNvPr>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879D6214-8E0C-48AA-A183-26BB068BD91C}"/>
            </a:ext>
          </a:extLst>
        </xdr:cNvPr>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5403207C-5504-4D45-93D1-C6FDE1C05884}"/>
            </a:ext>
          </a:extLst>
        </xdr:cNvPr>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FD763B01-5001-4994-AFDB-BDC7C788694C}"/>
            </a:ext>
          </a:extLst>
        </xdr:cNvPr>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7D31D106-3716-44BE-A2F7-5E926789EFC4}"/>
            </a:ext>
          </a:extLst>
        </xdr:cNvPr>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89" name="楕円 88">
          <a:extLst>
            <a:ext uri="{FF2B5EF4-FFF2-40B4-BE49-F238E27FC236}">
              <a16:creationId xmlns:a16="http://schemas.microsoft.com/office/drawing/2014/main" id="{7309867B-85EE-4808-A5A4-9B8B7A39A765}"/>
            </a:ext>
          </a:extLst>
        </xdr:cNvPr>
        <xdr:cNvSpPr/>
      </xdr:nvSpPr>
      <xdr:spPr>
        <a:xfrm>
          <a:off x="4157345" y="601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46372</xdr:rowOff>
    </xdr:from>
    <xdr:ext cx="405111" cy="259045"/>
    <xdr:sp macro="" textlink="">
      <xdr:nvSpPr>
        <xdr:cNvPr id="90" name="有形固定資産減価償却率該当値テキスト">
          <a:extLst>
            <a:ext uri="{FF2B5EF4-FFF2-40B4-BE49-F238E27FC236}">
              <a16:creationId xmlns:a16="http://schemas.microsoft.com/office/drawing/2014/main" id="{9C13E22A-651E-48AC-B356-D49CE2B1B23D}"/>
            </a:ext>
          </a:extLst>
        </xdr:cNvPr>
        <xdr:cNvSpPr txBox="1"/>
      </xdr:nvSpPr>
      <xdr:spPr>
        <a:xfrm>
          <a:off x="4258945" y="599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34018</xdr:rowOff>
    </xdr:from>
    <xdr:to>
      <xdr:col>19</xdr:col>
      <xdr:colOff>187325</xdr:colOff>
      <xdr:row>31</xdr:row>
      <xdr:rowOff>135618</xdr:rowOff>
    </xdr:to>
    <xdr:sp macro="" textlink="">
      <xdr:nvSpPr>
        <xdr:cNvPr id="91" name="楕円 90">
          <a:extLst>
            <a:ext uri="{FF2B5EF4-FFF2-40B4-BE49-F238E27FC236}">
              <a16:creationId xmlns:a16="http://schemas.microsoft.com/office/drawing/2014/main" id="{7CB5758D-6FE5-4CC4-9D10-A72F2784BA9C}"/>
            </a:ext>
          </a:extLst>
        </xdr:cNvPr>
        <xdr:cNvSpPr/>
      </xdr:nvSpPr>
      <xdr:spPr>
        <a:xfrm>
          <a:off x="3537585" y="598523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84818</xdr:rowOff>
    </xdr:from>
    <xdr:to>
      <xdr:col>23</xdr:col>
      <xdr:colOff>85725</xdr:colOff>
      <xdr:row>31</xdr:row>
      <xdr:rowOff>118745</xdr:rowOff>
    </xdr:to>
    <xdr:cxnSp macro="">
      <xdr:nvCxnSpPr>
        <xdr:cNvPr id="92" name="直線コネクタ 91">
          <a:extLst>
            <a:ext uri="{FF2B5EF4-FFF2-40B4-BE49-F238E27FC236}">
              <a16:creationId xmlns:a16="http://schemas.microsoft.com/office/drawing/2014/main" id="{44D3F115-E211-4984-A11C-226B77D13245}"/>
            </a:ext>
          </a:extLst>
        </xdr:cNvPr>
        <xdr:cNvCxnSpPr/>
      </xdr:nvCxnSpPr>
      <xdr:spPr>
        <a:xfrm>
          <a:off x="3588385" y="6036038"/>
          <a:ext cx="61976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40186</xdr:rowOff>
    </xdr:from>
    <xdr:to>
      <xdr:col>15</xdr:col>
      <xdr:colOff>187325</xdr:colOff>
      <xdr:row>31</xdr:row>
      <xdr:rowOff>141786</xdr:rowOff>
    </xdr:to>
    <xdr:sp macro="" textlink="">
      <xdr:nvSpPr>
        <xdr:cNvPr id="93" name="楕円 92">
          <a:extLst>
            <a:ext uri="{FF2B5EF4-FFF2-40B4-BE49-F238E27FC236}">
              <a16:creationId xmlns:a16="http://schemas.microsoft.com/office/drawing/2014/main" id="{BA090CCF-1A64-449F-8576-519784BFA342}"/>
            </a:ext>
          </a:extLst>
        </xdr:cNvPr>
        <xdr:cNvSpPr/>
      </xdr:nvSpPr>
      <xdr:spPr>
        <a:xfrm>
          <a:off x="2867025" y="599140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84818</xdr:rowOff>
    </xdr:from>
    <xdr:to>
      <xdr:col>19</xdr:col>
      <xdr:colOff>136525</xdr:colOff>
      <xdr:row>31</xdr:row>
      <xdr:rowOff>90986</xdr:rowOff>
    </xdr:to>
    <xdr:cxnSp macro="">
      <xdr:nvCxnSpPr>
        <xdr:cNvPr id="94" name="直線コネクタ 93">
          <a:extLst>
            <a:ext uri="{FF2B5EF4-FFF2-40B4-BE49-F238E27FC236}">
              <a16:creationId xmlns:a16="http://schemas.microsoft.com/office/drawing/2014/main" id="{F0E6CA02-F8E2-4766-B680-1D2C744C19BE}"/>
            </a:ext>
          </a:extLst>
        </xdr:cNvPr>
        <xdr:cNvCxnSpPr/>
      </xdr:nvCxnSpPr>
      <xdr:spPr>
        <a:xfrm flipV="1">
          <a:off x="2917825" y="6036038"/>
          <a:ext cx="670560" cy="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91</xdr:rowOff>
    </xdr:from>
    <xdr:to>
      <xdr:col>11</xdr:col>
      <xdr:colOff>187325</xdr:colOff>
      <xdr:row>31</xdr:row>
      <xdr:rowOff>101691</xdr:rowOff>
    </xdr:to>
    <xdr:sp macro="" textlink="">
      <xdr:nvSpPr>
        <xdr:cNvPr id="95" name="楕円 94">
          <a:extLst>
            <a:ext uri="{FF2B5EF4-FFF2-40B4-BE49-F238E27FC236}">
              <a16:creationId xmlns:a16="http://schemas.microsoft.com/office/drawing/2014/main" id="{DC193DC9-AFC5-4F21-864B-1CE805EFB534}"/>
            </a:ext>
          </a:extLst>
        </xdr:cNvPr>
        <xdr:cNvSpPr/>
      </xdr:nvSpPr>
      <xdr:spPr>
        <a:xfrm>
          <a:off x="2196465" y="595131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50891</xdr:rowOff>
    </xdr:from>
    <xdr:to>
      <xdr:col>15</xdr:col>
      <xdr:colOff>136525</xdr:colOff>
      <xdr:row>31</xdr:row>
      <xdr:rowOff>90986</xdr:rowOff>
    </xdr:to>
    <xdr:cxnSp macro="">
      <xdr:nvCxnSpPr>
        <xdr:cNvPr id="96" name="直線コネクタ 95">
          <a:extLst>
            <a:ext uri="{FF2B5EF4-FFF2-40B4-BE49-F238E27FC236}">
              <a16:creationId xmlns:a16="http://schemas.microsoft.com/office/drawing/2014/main" id="{CBE500B1-9757-4ED8-A230-C9E65399532F}"/>
            </a:ext>
          </a:extLst>
        </xdr:cNvPr>
        <xdr:cNvCxnSpPr/>
      </xdr:nvCxnSpPr>
      <xdr:spPr>
        <a:xfrm>
          <a:off x="2247265" y="6002111"/>
          <a:ext cx="670560" cy="4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146867</xdr:rowOff>
    </xdr:from>
    <xdr:to>
      <xdr:col>7</xdr:col>
      <xdr:colOff>187325</xdr:colOff>
      <xdr:row>31</xdr:row>
      <xdr:rowOff>77017</xdr:rowOff>
    </xdr:to>
    <xdr:sp macro="" textlink="">
      <xdr:nvSpPr>
        <xdr:cNvPr id="97" name="楕円 96">
          <a:extLst>
            <a:ext uri="{FF2B5EF4-FFF2-40B4-BE49-F238E27FC236}">
              <a16:creationId xmlns:a16="http://schemas.microsoft.com/office/drawing/2014/main" id="{83FBA004-3AA4-4D19-A046-0DC679060ADF}"/>
            </a:ext>
          </a:extLst>
        </xdr:cNvPr>
        <xdr:cNvSpPr/>
      </xdr:nvSpPr>
      <xdr:spPr>
        <a:xfrm>
          <a:off x="1525905" y="593044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26217</xdr:rowOff>
    </xdr:from>
    <xdr:to>
      <xdr:col>11</xdr:col>
      <xdr:colOff>136525</xdr:colOff>
      <xdr:row>31</xdr:row>
      <xdr:rowOff>50891</xdr:rowOff>
    </xdr:to>
    <xdr:cxnSp macro="">
      <xdr:nvCxnSpPr>
        <xdr:cNvPr id="98" name="直線コネクタ 97">
          <a:extLst>
            <a:ext uri="{FF2B5EF4-FFF2-40B4-BE49-F238E27FC236}">
              <a16:creationId xmlns:a16="http://schemas.microsoft.com/office/drawing/2014/main" id="{D83CA612-83D2-441B-82EE-E0AC2495A4D5}"/>
            </a:ext>
          </a:extLst>
        </xdr:cNvPr>
        <xdr:cNvCxnSpPr/>
      </xdr:nvCxnSpPr>
      <xdr:spPr>
        <a:xfrm>
          <a:off x="1576705" y="5977437"/>
          <a:ext cx="67056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49094</xdr:rowOff>
    </xdr:from>
    <xdr:ext cx="405111" cy="259045"/>
    <xdr:sp macro="" textlink="">
      <xdr:nvSpPr>
        <xdr:cNvPr id="99" name="n_1aveValue有形固定資産減価償却率">
          <a:extLst>
            <a:ext uri="{FF2B5EF4-FFF2-40B4-BE49-F238E27FC236}">
              <a16:creationId xmlns:a16="http://schemas.microsoft.com/office/drawing/2014/main" id="{A0421108-CAAD-4308-A4ED-F6E66C30B8A2}"/>
            </a:ext>
          </a:extLst>
        </xdr:cNvPr>
        <xdr:cNvSpPr txBox="1"/>
      </xdr:nvSpPr>
      <xdr:spPr>
        <a:xfrm>
          <a:off x="3395989" y="5497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30588</xdr:rowOff>
    </xdr:from>
    <xdr:ext cx="405111" cy="259045"/>
    <xdr:sp macro="" textlink="">
      <xdr:nvSpPr>
        <xdr:cNvPr id="100" name="n_2aveValue有形固定資産減価償却率">
          <a:extLst>
            <a:ext uri="{FF2B5EF4-FFF2-40B4-BE49-F238E27FC236}">
              <a16:creationId xmlns:a16="http://schemas.microsoft.com/office/drawing/2014/main" id="{91F02EA7-30E5-4442-94CE-14040C116787}"/>
            </a:ext>
          </a:extLst>
        </xdr:cNvPr>
        <xdr:cNvSpPr txBox="1"/>
      </xdr:nvSpPr>
      <xdr:spPr>
        <a:xfrm>
          <a:off x="2738129" y="547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168110</xdr:rowOff>
    </xdr:from>
    <xdr:ext cx="405111" cy="259045"/>
    <xdr:sp macro="" textlink="">
      <xdr:nvSpPr>
        <xdr:cNvPr id="101" name="n_3aveValue有形固定資産減価償却率">
          <a:extLst>
            <a:ext uri="{FF2B5EF4-FFF2-40B4-BE49-F238E27FC236}">
              <a16:creationId xmlns:a16="http://schemas.microsoft.com/office/drawing/2014/main" id="{B6D6DD2F-2CD4-4479-8078-79037FE2C360}"/>
            </a:ext>
          </a:extLst>
        </xdr:cNvPr>
        <xdr:cNvSpPr txBox="1"/>
      </xdr:nvSpPr>
      <xdr:spPr>
        <a:xfrm>
          <a:off x="2067569" y="544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109509</xdr:rowOff>
    </xdr:from>
    <xdr:ext cx="405111" cy="259045"/>
    <xdr:sp macro="" textlink="">
      <xdr:nvSpPr>
        <xdr:cNvPr id="102" name="n_4aveValue有形固定資産減価償却率">
          <a:extLst>
            <a:ext uri="{FF2B5EF4-FFF2-40B4-BE49-F238E27FC236}">
              <a16:creationId xmlns:a16="http://schemas.microsoft.com/office/drawing/2014/main" id="{E6780A6E-F1E8-4175-9912-DB86DF9E1D3E}"/>
            </a:ext>
          </a:extLst>
        </xdr:cNvPr>
        <xdr:cNvSpPr txBox="1"/>
      </xdr:nvSpPr>
      <xdr:spPr>
        <a:xfrm>
          <a:off x="1397009" y="5390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126745</xdr:rowOff>
    </xdr:from>
    <xdr:ext cx="405111" cy="259045"/>
    <xdr:sp macro="" textlink="">
      <xdr:nvSpPr>
        <xdr:cNvPr id="103" name="n_1mainValue有形固定資産減価償却率">
          <a:extLst>
            <a:ext uri="{FF2B5EF4-FFF2-40B4-BE49-F238E27FC236}">
              <a16:creationId xmlns:a16="http://schemas.microsoft.com/office/drawing/2014/main" id="{A085D53A-DD15-4BEB-A81B-9B7954BD577E}"/>
            </a:ext>
          </a:extLst>
        </xdr:cNvPr>
        <xdr:cNvSpPr txBox="1"/>
      </xdr:nvSpPr>
      <xdr:spPr>
        <a:xfrm>
          <a:off x="3395989" y="6077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132913</xdr:rowOff>
    </xdr:from>
    <xdr:ext cx="405111" cy="259045"/>
    <xdr:sp macro="" textlink="">
      <xdr:nvSpPr>
        <xdr:cNvPr id="104" name="n_2mainValue有形固定資産減価償却率">
          <a:extLst>
            <a:ext uri="{FF2B5EF4-FFF2-40B4-BE49-F238E27FC236}">
              <a16:creationId xmlns:a16="http://schemas.microsoft.com/office/drawing/2014/main" id="{82B0D99F-3F13-48B9-9698-02ABE32EDFCE}"/>
            </a:ext>
          </a:extLst>
        </xdr:cNvPr>
        <xdr:cNvSpPr txBox="1"/>
      </xdr:nvSpPr>
      <xdr:spPr>
        <a:xfrm>
          <a:off x="2738129" y="6084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92818</xdr:rowOff>
    </xdr:from>
    <xdr:ext cx="405111" cy="259045"/>
    <xdr:sp macro="" textlink="">
      <xdr:nvSpPr>
        <xdr:cNvPr id="105" name="n_3mainValue有形固定資産減価償却率">
          <a:extLst>
            <a:ext uri="{FF2B5EF4-FFF2-40B4-BE49-F238E27FC236}">
              <a16:creationId xmlns:a16="http://schemas.microsoft.com/office/drawing/2014/main" id="{1C48A87F-7AE8-48E7-A21A-7662279091D4}"/>
            </a:ext>
          </a:extLst>
        </xdr:cNvPr>
        <xdr:cNvSpPr txBox="1"/>
      </xdr:nvSpPr>
      <xdr:spPr>
        <a:xfrm>
          <a:off x="2067569" y="604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68144</xdr:rowOff>
    </xdr:from>
    <xdr:ext cx="405111" cy="259045"/>
    <xdr:sp macro="" textlink="">
      <xdr:nvSpPr>
        <xdr:cNvPr id="106" name="n_4mainValue有形固定資産減価償却率">
          <a:extLst>
            <a:ext uri="{FF2B5EF4-FFF2-40B4-BE49-F238E27FC236}">
              <a16:creationId xmlns:a16="http://schemas.microsoft.com/office/drawing/2014/main" id="{43DAE698-7287-4EF7-BA0D-A8DC61E684C0}"/>
            </a:ext>
          </a:extLst>
        </xdr:cNvPr>
        <xdr:cNvSpPr txBox="1"/>
      </xdr:nvSpPr>
      <xdr:spPr>
        <a:xfrm>
          <a:off x="1397009" y="6019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EF763FF6-CEBC-4D7B-B9C0-08DF8D61DCD5}"/>
            </a:ext>
          </a:extLst>
        </xdr:cNvPr>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E1C44B51-6EE6-4BBD-ADF6-26F532B0D2B6}"/>
            </a:ext>
          </a:extLst>
        </xdr:cNvPr>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A2A582CF-EFD4-4136-B6D9-1BEAE149D932}"/>
            </a:ext>
          </a:extLst>
        </xdr:cNvPr>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FAD6EC5C-5DAC-4009-B55E-4EBACEB1C1AB}"/>
            </a:ext>
          </a:extLst>
        </xdr:cNvPr>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4BEF1A57-C2A2-42F4-830D-57CE02F28DD0}"/>
            </a:ext>
          </a:extLst>
        </xdr:cNvPr>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5EE44793-9126-4C9C-BC0B-F94943BDA006}"/>
            </a:ext>
          </a:extLst>
        </xdr:cNvPr>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D37F0C8F-06B8-479A-8F74-044F16E7801B}"/>
            </a:ext>
          </a:extLst>
        </xdr:cNvPr>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1F907BD7-D929-47F8-9D0D-4C57E9C0E573}"/>
            </a:ext>
          </a:extLst>
        </xdr:cNvPr>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5DDBADE0-0944-4ADD-8A2F-735232485CA7}"/>
            </a:ext>
          </a:extLst>
        </xdr:cNvPr>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AF058AAC-0F86-4EF4-B0EF-964E68ABEB71}"/>
            </a:ext>
          </a:extLst>
        </xdr:cNvPr>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C85F7112-B164-4523-9D66-A289C808332D}"/>
            </a:ext>
          </a:extLst>
        </xdr:cNvPr>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786D5F55-EC3A-4D5E-A535-39EC1E14B360}"/>
            </a:ext>
          </a:extLst>
        </xdr:cNvPr>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EA41D811-DD30-4531-AC3A-51CBEFFC0790}"/>
            </a:ext>
          </a:extLst>
        </xdr:cNvPr>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mn-ea"/>
              <a:ea typeface="+mn-ea"/>
            </a:rPr>
            <a:t>　平成</a:t>
          </a:r>
          <a:r>
            <a:rPr kumimoji="1" lang="en-US" altLang="ja-JP" sz="1000">
              <a:latin typeface="+mn-ea"/>
              <a:ea typeface="+mn-ea"/>
            </a:rPr>
            <a:t>30</a:t>
          </a:r>
          <a:r>
            <a:rPr kumimoji="1" lang="ja-JP" altLang="en-US" sz="1000">
              <a:latin typeface="+mn-ea"/>
              <a:ea typeface="+mn-ea"/>
            </a:rPr>
            <a:t>年度まで債務償還比率は類似団体平均を下回っていたものの、庁舎建設等の大型建設事業の実施により地方債残高が増加したことに加え、充当可能基金残高が減少したことにより、類似団体平均を上回った。庁舎建設完了後もごみ処理施設建設等の大型建設事業を控えており、地方債残高の増加が見込まれるため、計画的な業務支出の抑制と基金残高の確保に努めていく必要が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F2846C13-6240-45DA-BC96-C93E1571385C}"/>
            </a:ext>
          </a:extLst>
        </xdr:cNvPr>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6F9709BC-CBB8-49ED-9792-A111AFF0138F}"/>
            </a:ext>
          </a:extLst>
        </xdr:cNvPr>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4875C932-EFEB-4F74-9D70-F2BD212552A2}"/>
            </a:ext>
          </a:extLst>
        </xdr:cNvPr>
        <xdr:cNvSpPr txBox="1"/>
      </xdr:nvSpPr>
      <xdr:spPr>
        <a:xfrm>
          <a:off x="9486041" y="686389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a:extLst>
            <a:ext uri="{FF2B5EF4-FFF2-40B4-BE49-F238E27FC236}">
              <a16:creationId xmlns:a16="http://schemas.microsoft.com/office/drawing/2014/main" id="{A3BE3C17-ABC4-4C2E-B7E4-C6DD4E258974}"/>
            </a:ext>
          </a:extLst>
        </xdr:cNvPr>
        <xdr:cNvCxnSpPr/>
      </xdr:nvCxnSpPr>
      <xdr:spPr>
        <a:xfrm>
          <a:off x="9971405" y="66054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4" name="テキスト ボックス 123">
          <a:extLst>
            <a:ext uri="{FF2B5EF4-FFF2-40B4-BE49-F238E27FC236}">
              <a16:creationId xmlns:a16="http://schemas.microsoft.com/office/drawing/2014/main" id="{67691A8E-F1B9-4F6F-B4D8-DEABB9FAF389}"/>
            </a:ext>
          </a:extLst>
        </xdr:cNvPr>
        <xdr:cNvSpPr txBox="1"/>
      </xdr:nvSpPr>
      <xdr:spPr>
        <a:xfrm>
          <a:off x="9486041" y="651168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a:extLst>
            <a:ext uri="{FF2B5EF4-FFF2-40B4-BE49-F238E27FC236}">
              <a16:creationId xmlns:a16="http://schemas.microsoft.com/office/drawing/2014/main" id="{F0C31EC4-2107-4E73-A806-91A20AF1B8FB}"/>
            </a:ext>
          </a:extLst>
        </xdr:cNvPr>
        <xdr:cNvCxnSpPr/>
      </xdr:nvCxnSpPr>
      <xdr:spPr>
        <a:xfrm>
          <a:off x="9971405" y="6253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a:extLst>
            <a:ext uri="{FF2B5EF4-FFF2-40B4-BE49-F238E27FC236}">
              <a16:creationId xmlns:a16="http://schemas.microsoft.com/office/drawing/2014/main" id="{A5B3005B-258A-407B-BB18-247D0C543C74}"/>
            </a:ext>
          </a:extLst>
        </xdr:cNvPr>
        <xdr:cNvSpPr txBox="1"/>
      </xdr:nvSpPr>
      <xdr:spPr>
        <a:xfrm>
          <a:off x="9542936" y="61594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a:extLst>
            <a:ext uri="{FF2B5EF4-FFF2-40B4-BE49-F238E27FC236}">
              <a16:creationId xmlns:a16="http://schemas.microsoft.com/office/drawing/2014/main" id="{4A71A934-9EF2-4AC1-84E7-14C91F0A6B73}"/>
            </a:ext>
          </a:extLst>
        </xdr:cNvPr>
        <xdr:cNvCxnSpPr/>
      </xdr:nvCxnSpPr>
      <xdr:spPr>
        <a:xfrm>
          <a:off x="9971405" y="59010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a:extLst>
            <a:ext uri="{FF2B5EF4-FFF2-40B4-BE49-F238E27FC236}">
              <a16:creationId xmlns:a16="http://schemas.microsoft.com/office/drawing/2014/main" id="{A110D0E9-A5A1-48CE-BC06-870EBC2003EF}"/>
            </a:ext>
          </a:extLst>
        </xdr:cNvPr>
        <xdr:cNvSpPr txBox="1"/>
      </xdr:nvSpPr>
      <xdr:spPr>
        <a:xfrm>
          <a:off x="9542936" y="580725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a:extLst>
            <a:ext uri="{FF2B5EF4-FFF2-40B4-BE49-F238E27FC236}">
              <a16:creationId xmlns:a16="http://schemas.microsoft.com/office/drawing/2014/main" id="{63C53C9E-1CD5-43A9-8D0B-DDC93565A53C}"/>
            </a:ext>
          </a:extLst>
        </xdr:cNvPr>
        <xdr:cNvCxnSpPr/>
      </xdr:nvCxnSpPr>
      <xdr:spPr>
        <a:xfrm>
          <a:off x="9971405" y="5548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a:extLst>
            <a:ext uri="{FF2B5EF4-FFF2-40B4-BE49-F238E27FC236}">
              <a16:creationId xmlns:a16="http://schemas.microsoft.com/office/drawing/2014/main" id="{9F27ECD4-9C07-42BE-8B45-1CA7EAD26788}"/>
            </a:ext>
          </a:extLst>
        </xdr:cNvPr>
        <xdr:cNvSpPr txBox="1"/>
      </xdr:nvSpPr>
      <xdr:spPr>
        <a:xfrm>
          <a:off x="9542936" y="5455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a:extLst>
            <a:ext uri="{FF2B5EF4-FFF2-40B4-BE49-F238E27FC236}">
              <a16:creationId xmlns:a16="http://schemas.microsoft.com/office/drawing/2014/main" id="{D3F3FE25-6786-43FF-9ADF-D715390F6CEC}"/>
            </a:ext>
          </a:extLst>
        </xdr:cNvPr>
        <xdr:cNvCxnSpPr/>
      </xdr:nvCxnSpPr>
      <xdr:spPr>
        <a:xfrm>
          <a:off x="9971405" y="519662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a:extLst>
            <a:ext uri="{FF2B5EF4-FFF2-40B4-BE49-F238E27FC236}">
              <a16:creationId xmlns:a16="http://schemas.microsoft.com/office/drawing/2014/main" id="{77603656-00AA-4AD9-87A3-3B442959C438}"/>
            </a:ext>
          </a:extLst>
        </xdr:cNvPr>
        <xdr:cNvSpPr txBox="1"/>
      </xdr:nvSpPr>
      <xdr:spPr>
        <a:xfrm>
          <a:off x="9645528" y="510663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D2E1D15C-D842-4C48-8BC4-CA30C0F2AA86}"/>
            </a:ext>
          </a:extLst>
        </xdr:cNvPr>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7ADC942F-BEDE-4EE4-8608-6DB2FAA736A4}"/>
            </a:ext>
          </a:extLst>
        </xdr:cNvPr>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65822</xdr:rowOff>
    </xdr:to>
    <xdr:cxnSp macro="">
      <xdr:nvCxnSpPr>
        <xdr:cNvPr id="135" name="直線コネクタ 134">
          <a:extLst>
            <a:ext uri="{FF2B5EF4-FFF2-40B4-BE49-F238E27FC236}">
              <a16:creationId xmlns:a16="http://schemas.microsoft.com/office/drawing/2014/main" id="{939CB3E3-2AED-409E-B31B-D16170C851B7}"/>
            </a:ext>
          </a:extLst>
        </xdr:cNvPr>
        <xdr:cNvCxnSpPr/>
      </xdr:nvCxnSpPr>
      <xdr:spPr>
        <a:xfrm flipV="1">
          <a:off x="13027660" y="5196628"/>
          <a:ext cx="1269" cy="1323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69649</xdr:rowOff>
    </xdr:from>
    <xdr:ext cx="560923" cy="259045"/>
    <xdr:sp macro="" textlink="">
      <xdr:nvSpPr>
        <xdr:cNvPr id="136" name="債務償還比率最小値テキスト">
          <a:extLst>
            <a:ext uri="{FF2B5EF4-FFF2-40B4-BE49-F238E27FC236}">
              <a16:creationId xmlns:a16="http://schemas.microsoft.com/office/drawing/2014/main" id="{ACD9C638-B096-40A3-82BB-EBA2E9CF9B7F}"/>
            </a:ext>
          </a:extLst>
        </xdr:cNvPr>
        <xdr:cNvSpPr txBox="1"/>
      </xdr:nvSpPr>
      <xdr:spPr>
        <a:xfrm>
          <a:off x="13080365" y="652378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65822</xdr:rowOff>
    </xdr:from>
    <xdr:to>
      <xdr:col>76</xdr:col>
      <xdr:colOff>111125</xdr:colOff>
      <xdr:row>34</xdr:row>
      <xdr:rowOff>65822</xdr:rowOff>
    </xdr:to>
    <xdr:cxnSp macro="">
      <xdr:nvCxnSpPr>
        <xdr:cNvPr id="137" name="直線コネクタ 136">
          <a:extLst>
            <a:ext uri="{FF2B5EF4-FFF2-40B4-BE49-F238E27FC236}">
              <a16:creationId xmlns:a16="http://schemas.microsoft.com/office/drawing/2014/main" id="{6CF9DE3A-38E8-4921-80B6-F9ECD1103FC3}"/>
            </a:ext>
          </a:extLst>
        </xdr:cNvPr>
        <xdr:cNvCxnSpPr/>
      </xdr:nvCxnSpPr>
      <xdr:spPr>
        <a:xfrm>
          <a:off x="12963525" y="65199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a:extLst>
            <a:ext uri="{FF2B5EF4-FFF2-40B4-BE49-F238E27FC236}">
              <a16:creationId xmlns:a16="http://schemas.microsoft.com/office/drawing/2014/main" id="{7519BCDC-B469-40A4-916E-5E6DC3AC4F4B}"/>
            </a:ext>
          </a:extLst>
        </xdr:cNvPr>
        <xdr:cNvSpPr txBox="1"/>
      </xdr:nvSpPr>
      <xdr:spPr>
        <a:xfrm>
          <a:off x="13080365" y="49756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a:extLst>
            <a:ext uri="{FF2B5EF4-FFF2-40B4-BE49-F238E27FC236}">
              <a16:creationId xmlns:a16="http://schemas.microsoft.com/office/drawing/2014/main" id="{D2F40D8A-6471-429C-9477-79AD719651B8}"/>
            </a:ext>
          </a:extLst>
        </xdr:cNvPr>
        <xdr:cNvCxnSpPr/>
      </xdr:nvCxnSpPr>
      <xdr:spPr>
        <a:xfrm>
          <a:off x="12963525" y="51966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140888</xdr:rowOff>
    </xdr:from>
    <xdr:ext cx="469744" cy="259045"/>
    <xdr:sp macro="" textlink="">
      <xdr:nvSpPr>
        <xdr:cNvPr id="140" name="債務償還比率平均値テキスト">
          <a:extLst>
            <a:ext uri="{FF2B5EF4-FFF2-40B4-BE49-F238E27FC236}">
              <a16:creationId xmlns:a16="http://schemas.microsoft.com/office/drawing/2014/main" id="{B57AD698-75AB-4956-BA7C-960C54ADFA96}"/>
            </a:ext>
          </a:extLst>
        </xdr:cNvPr>
        <xdr:cNvSpPr txBox="1"/>
      </xdr:nvSpPr>
      <xdr:spPr>
        <a:xfrm>
          <a:off x="13080365" y="57568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118011</xdr:rowOff>
    </xdr:from>
    <xdr:to>
      <xdr:col>76</xdr:col>
      <xdr:colOff>73025</xdr:colOff>
      <xdr:row>31</xdr:row>
      <xdr:rowOff>48161</xdr:rowOff>
    </xdr:to>
    <xdr:sp macro="" textlink="">
      <xdr:nvSpPr>
        <xdr:cNvPr id="141" name="フローチャート: 判断 140">
          <a:extLst>
            <a:ext uri="{FF2B5EF4-FFF2-40B4-BE49-F238E27FC236}">
              <a16:creationId xmlns:a16="http://schemas.microsoft.com/office/drawing/2014/main" id="{ECE77861-F935-4907-AA74-055F9633B97D}"/>
            </a:ext>
          </a:extLst>
        </xdr:cNvPr>
        <xdr:cNvSpPr/>
      </xdr:nvSpPr>
      <xdr:spPr>
        <a:xfrm>
          <a:off x="13001625" y="59015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117292</xdr:rowOff>
    </xdr:from>
    <xdr:to>
      <xdr:col>72</xdr:col>
      <xdr:colOff>123825</xdr:colOff>
      <xdr:row>31</xdr:row>
      <xdr:rowOff>47442</xdr:rowOff>
    </xdr:to>
    <xdr:sp macro="" textlink="">
      <xdr:nvSpPr>
        <xdr:cNvPr id="142" name="フローチャート: 判断 141">
          <a:extLst>
            <a:ext uri="{FF2B5EF4-FFF2-40B4-BE49-F238E27FC236}">
              <a16:creationId xmlns:a16="http://schemas.microsoft.com/office/drawing/2014/main" id="{C1846E80-89F1-4806-9E5B-95B4FB1AA056}"/>
            </a:ext>
          </a:extLst>
        </xdr:cNvPr>
        <xdr:cNvSpPr/>
      </xdr:nvSpPr>
      <xdr:spPr>
        <a:xfrm>
          <a:off x="12359005" y="59008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117532</xdr:rowOff>
    </xdr:from>
    <xdr:to>
      <xdr:col>68</xdr:col>
      <xdr:colOff>123825</xdr:colOff>
      <xdr:row>31</xdr:row>
      <xdr:rowOff>47682</xdr:rowOff>
    </xdr:to>
    <xdr:sp macro="" textlink="">
      <xdr:nvSpPr>
        <xdr:cNvPr id="143" name="フローチャート: 判断 142">
          <a:extLst>
            <a:ext uri="{FF2B5EF4-FFF2-40B4-BE49-F238E27FC236}">
              <a16:creationId xmlns:a16="http://schemas.microsoft.com/office/drawing/2014/main" id="{E77C2CD1-B2BB-47BC-A9E2-99CDBFE737EB}"/>
            </a:ext>
          </a:extLst>
        </xdr:cNvPr>
        <xdr:cNvSpPr/>
      </xdr:nvSpPr>
      <xdr:spPr>
        <a:xfrm>
          <a:off x="11688445" y="59011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113693</xdr:rowOff>
    </xdr:from>
    <xdr:to>
      <xdr:col>64</xdr:col>
      <xdr:colOff>123825</xdr:colOff>
      <xdr:row>31</xdr:row>
      <xdr:rowOff>43843</xdr:rowOff>
    </xdr:to>
    <xdr:sp macro="" textlink="">
      <xdr:nvSpPr>
        <xdr:cNvPr id="144" name="フローチャート: 判断 143">
          <a:extLst>
            <a:ext uri="{FF2B5EF4-FFF2-40B4-BE49-F238E27FC236}">
              <a16:creationId xmlns:a16="http://schemas.microsoft.com/office/drawing/2014/main" id="{02F3C2C1-09A4-41FE-A1ED-1BC63626871A}"/>
            </a:ext>
          </a:extLst>
        </xdr:cNvPr>
        <xdr:cNvSpPr/>
      </xdr:nvSpPr>
      <xdr:spPr>
        <a:xfrm>
          <a:off x="11017885" y="58972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106616</xdr:rowOff>
    </xdr:from>
    <xdr:to>
      <xdr:col>60</xdr:col>
      <xdr:colOff>123825</xdr:colOff>
      <xdr:row>31</xdr:row>
      <xdr:rowOff>36766</xdr:rowOff>
    </xdr:to>
    <xdr:sp macro="" textlink="">
      <xdr:nvSpPr>
        <xdr:cNvPr id="145" name="フローチャート: 判断 144">
          <a:extLst>
            <a:ext uri="{FF2B5EF4-FFF2-40B4-BE49-F238E27FC236}">
              <a16:creationId xmlns:a16="http://schemas.microsoft.com/office/drawing/2014/main" id="{3E769976-5CDC-4DB8-8EF2-34869FAFF93F}"/>
            </a:ext>
          </a:extLst>
        </xdr:cNvPr>
        <xdr:cNvSpPr/>
      </xdr:nvSpPr>
      <xdr:spPr>
        <a:xfrm>
          <a:off x="10347325" y="58901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2522C586-2DD9-4F16-B809-213C82621DB5}"/>
            </a:ext>
          </a:extLst>
        </xdr:cNvPr>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3ABFD3CF-3BDD-47CF-A805-8EF933370E7B}"/>
            </a:ext>
          </a:extLst>
        </xdr:cNvPr>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33A59B40-1D70-4501-9239-51B0050C1062}"/>
            </a:ext>
          </a:extLst>
        </xdr:cNvPr>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7132F33A-27DA-4945-B74B-89549810BA49}"/>
            </a:ext>
          </a:extLst>
        </xdr:cNvPr>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C3546A85-DAF6-4FCF-BA69-9F4279680557}"/>
            </a:ext>
          </a:extLst>
        </xdr:cNvPr>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29563</xdr:rowOff>
    </xdr:from>
    <xdr:to>
      <xdr:col>76</xdr:col>
      <xdr:colOff>73025</xdr:colOff>
      <xdr:row>31</xdr:row>
      <xdr:rowOff>131163</xdr:rowOff>
    </xdr:to>
    <xdr:sp macro="" textlink="">
      <xdr:nvSpPr>
        <xdr:cNvPr id="151" name="楕円 150">
          <a:extLst>
            <a:ext uri="{FF2B5EF4-FFF2-40B4-BE49-F238E27FC236}">
              <a16:creationId xmlns:a16="http://schemas.microsoft.com/office/drawing/2014/main" id="{D4919745-49AA-4E98-8B96-4E094F7F6CD6}"/>
            </a:ext>
          </a:extLst>
        </xdr:cNvPr>
        <xdr:cNvSpPr/>
      </xdr:nvSpPr>
      <xdr:spPr>
        <a:xfrm>
          <a:off x="13001625" y="598078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7990</xdr:rowOff>
    </xdr:from>
    <xdr:ext cx="469744" cy="259045"/>
    <xdr:sp macro="" textlink="">
      <xdr:nvSpPr>
        <xdr:cNvPr id="152" name="債務償還比率該当値テキスト">
          <a:extLst>
            <a:ext uri="{FF2B5EF4-FFF2-40B4-BE49-F238E27FC236}">
              <a16:creationId xmlns:a16="http://schemas.microsoft.com/office/drawing/2014/main" id="{C2B812AF-C274-4834-B272-60C67F6E7BE6}"/>
            </a:ext>
          </a:extLst>
        </xdr:cNvPr>
        <xdr:cNvSpPr txBox="1"/>
      </xdr:nvSpPr>
      <xdr:spPr>
        <a:xfrm>
          <a:off x="13080365" y="5959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92654</xdr:rowOff>
    </xdr:from>
    <xdr:to>
      <xdr:col>72</xdr:col>
      <xdr:colOff>123825</xdr:colOff>
      <xdr:row>32</xdr:row>
      <xdr:rowOff>22804</xdr:rowOff>
    </xdr:to>
    <xdr:sp macro="" textlink="">
      <xdr:nvSpPr>
        <xdr:cNvPr id="153" name="楕円 152">
          <a:extLst>
            <a:ext uri="{FF2B5EF4-FFF2-40B4-BE49-F238E27FC236}">
              <a16:creationId xmlns:a16="http://schemas.microsoft.com/office/drawing/2014/main" id="{B5C3BEEC-CAE1-465F-9EEA-DE4D504713B9}"/>
            </a:ext>
          </a:extLst>
        </xdr:cNvPr>
        <xdr:cNvSpPr/>
      </xdr:nvSpPr>
      <xdr:spPr>
        <a:xfrm>
          <a:off x="12359005" y="60438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80363</xdr:rowOff>
    </xdr:from>
    <xdr:to>
      <xdr:col>76</xdr:col>
      <xdr:colOff>22225</xdr:colOff>
      <xdr:row>31</xdr:row>
      <xdr:rowOff>143454</xdr:rowOff>
    </xdr:to>
    <xdr:cxnSp macro="">
      <xdr:nvCxnSpPr>
        <xdr:cNvPr id="154" name="直線コネクタ 153">
          <a:extLst>
            <a:ext uri="{FF2B5EF4-FFF2-40B4-BE49-F238E27FC236}">
              <a16:creationId xmlns:a16="http://schemas.microsoft.com/office/drawing/2014/main" id="{65C25736-1936-49E3-9B56-1E055EC30564}"/>
            </a:ext>
          </a:extLst>
        </xdr:cNvPr>
        <xdr:cNvCxnSpPr/>
      </xdr:nvCxnSpPr>
      <xdr:spPr>
        <a:xfrm flipV="1">
          <a:off x="12409805" y="6031583"/>
          <a:ext cx="619760" cy="6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65596</xdr:rowOff>
    </xdr:from>
    <xdr:to>
      <xdr:col>68</xdr:col>
      <xdr:colOff>123825</xdr:colOff>
      <xdr:row>30</xdr:row>
      <xdr:rowOff>167196</xdr:rowOff>
    </xdr:to>
    <xdr:sp macro="" textlink="">
      <xdr:nvSpPr>
        <xdr:cNvPr id="155" name="楕円 154">
          <a:extLst>
            <a:ext uri="{FF2B5EF4-FFF2-40B4-BE49-F238E27FC236}">
              <a16:creationId xmlns:a16="http://schemas.microsoft.com/office/drawing/2014/main" id="{8037DD72-6FC8-418E-9C87-653987643F28}"/>
            </a:ext>
          </a:extLst>
        </xdr:cNvPr>
        <xdr:cNvSpPr/>
      </xdr:nvSpPr>
      <xdr:spPr>
        <a:xfrm>
          <a:off x="11688445" y="584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116396</xdr:rowOff>
    </xdr:from>
    <xdr:to>
      <xdr:col>72</xdr:col>
      <xdr:colOff>73025</xdr:colOff>
      <xdr:row>31</xdr:row>
      <xdr:rowOff>143454</xdr:rowOff>
    </xdr:to>
    <xdr:cxnSp macro="">
      <xdr:nvCxnSpPr>
        <xdr:cNvPr id="156" name="直線コネクタ 155">
          <a:extLst>
            <a:ext uri="{FF2B5EF4-FFF2-40B4-BE49-F238E27FC236}">
              <a16:creationId xmlns:a16="http://schemas.microsoft.com/office/drawing/2014/main" id="{1CD20B1E-06C3-498B-8BFE-D8A77C40858D}"/>
            </a:ext>
          </a:extLst>
        </xdr:cNvPr>
        <xdr:cNvCxnSpPr/>
      </xdr:nvCxnSpPr>
      <xdr:spPr>
        <a:xfrm>
          <a:off x="11739245" y="5899976"/>
          <a:ext cx="670560" cy="194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126097</xdr:rowOff>
    </xdr:from>
    <xdr:to>
      <xdr:col>64</xdr:col>
      <xdr:colOff>123825</xdr:colOff>
      <xdr:row>30</xdr:row>
      <xdr:rowOff>56247</xdr:rowOff>
    </xdr:to>
    <xdr:sp macro="" textlink="">
      <xdr:nvSpPr>
        <xdr:cNvPr id="157" name="楕円 156">
          <a:extLst>
            <a:ext uri="{FF2B5EF4-FFF2-40B4-BE49-F238E27FC236}">
              <a16:creationId xmlns:a16="http://schemas.microsoft.com/office/drawing/2014/main" id="{A37C4EFF-2C4F-4F48-A1F4-6BCA050F781A}"/>
            </a:ext>
          </a:extLst>
        </xdr:cNvPr>
        <xdr:cNvSpPr/>
      </xdr:nvSpPr>
      <xdr:spPr>
        <a:xfrm>
          <a:off x="11017885" y="57420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5447</xdr:rowOff>
    </xdr:from>
    <xdr:to>
      <xdr:col>68</xdr:col>
      <xdr:colOff>73025</xdr:colOff>
      <xdr:row>30</xdr:row>
      <xdr:rowOff>116396</xdr:rowOff>
    </xdr:to>
    <xdr:cxnSp macro="">
      <xdr:nvCxnSpPr>
        <xdr:cNvPr id="158" name="直線コネクタ 157">
          <a:extLst>
            <a:ext uri="{FF2B5EF4-FFF2-40B4-BE49-F238E27FC236}">
              <a16:creationId xmlns:a16="http://schemas.microsoft.com/office/drawing/2014/main" id="{333011B0-80A9-4D72-A1D4-940BA32016E4}"/>
            </a:ext>
          </a:extLst>
        </xdr:cNvPr>
        <xdr:cNvCxnSpPr/>
      </xdr:nvCxnSpPr>
      <xdr:spPr>
        <a:xfrm>
          <a:off x="11068685" y="5789027"/>
          <a:ext cx="670560" cy="110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85436</xdr:rowOff>
    </xdr:from>
    <xdr:to>
      <xdr:col>60</xdr:col>
      <xdr:colOff>123825</xdr:colOff>
      <xdr:row>30</xdr:row>
      <xdr:rowOff>15586</xdr:rowOff>
    </xdr:to>
    <xdr:sp macro="" textlink="">
      <xdr:nvSpPr>
        <xdr:cNvPr id="159" name="楕円 158">
          <a:extLst>
            <a:ext uri="{FF2B5EF4-FFF2-40B4-BE49-F238E27FC236}">
              <a16:creationId xmlns:a16="http://schemas.microsoft.com/office/drawing/2014/main" id="{D6CCCECA-630A-4535-8E47-512FB8CC2777}"/>
            </a:ext>
          </a:extLst>
        </xdr:cNvPr>
        <xdr:cNvSpPr/>
      </xdr:nvSpPr>
      <xdr:spPr>
        <a:xfrm>
          <a:off x="10347325" y="57013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136236</xdr:rowOff>
    </xdr:from>
    <xdr:to>
      <xdr:col>64</xdr:col>
      <xdr:colOff>73025</xdr:colOff>
      <xdr:row>30</xdr:row>
      <xdr:rowOff>5447</xdr:rowOff>
    </xdr:to>
    <xdr:cxnSp macro="">
      <xdr:nvCxnSpPr>
        <xdr:cNvPr id="160" name="直線コネクタ 159">
          <a:extLst>
            <a:ext uri="{FF2B5EF4-FFF2-40B4-BE49-F238E27FC236}">
              <a16:creationId xmlns:a16="http://schemas.microsoft.com/office/drawing/2014/main" id="{B6D1DD7F-B628-487C-ABAD-97B5AF26CB80}"/>
            </a:ext>
          </a:extLst>
        </xdr:cNvPr>
        <xdr:cNvCxnSpPr/>
      </xdr:nvCxnSpPr>
      <xdr:spPr>
        <a:xfrm>
          <a:off x="10398125" y="5752176"/>
          <a:ext cx="670560" cy="3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63969</xdr:rowOff>
    </xdr:from>
    <xdr:ext cx="469744" cy="259045"/>
    <xdr:sp macro="" textlink="">
      <xdr:nvSpPr>
        <xdr:cNvPr id="161" name="n_1aveValue債務償還比率">
          <a:extLst>
            <a:ext uri="{FF2B5EF4-FFF2-40B4-BE49-F238E27FC236}">
              <a16:creationId xmlns:a16="http://schemas.microsoft.com/office/drawing/2014/main" id="{50207F14-A113-4F8A-B9A6-C71ACD23AE06}"/>
            </a:ext>
          </a:extLst>
        </xdr:cNvPr>
        <xdr:cNvSpPr txBox="1"/>
      </xdr:nvSpPr>
      <xdr:spPr>
        <a:xfrm>
          <a:off x="12185092" y="5679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38809</xdr:rowOff>
    </xdr:from>
    <xdr:ext cx="469744" cy="259045"/>
    <xdr:sp macro="" textlink="">
      <xdr:nvSpPr>
        <xdr:cNvPr id="162" name="n_2aveValue債務償還比率">
          <a:extLst>
            <a:ext uri="{FF2B5EF4-FFF2-40B4-BE49-F238E27FC236}">
              <a16:creationId xmlns:a16="http://schemas.microsoft.com/office/drawing/2014/main" id="{BBB1765F-BE75-4B2F-83A5-3B19E72CE114}"/>
            </a:ext>
          </a:extLst>
        </xdr:cNvPr>
        <xdr:cNvSpPr txBox="1"/>
      </xdr:nvSpPr>
      <xdr:spPr>
        <a:xfrm>
          <a:off x="11527232" y="5990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34970</xdr:rowOff>
    </xdr:from>
    <xdr:ext cx="469744" cy="259045"/>
    <xdr:sp macro="" textlink="">
      <xdr:nvSpPr>
        <xdr:cNvPr id="163" name="n_3aveValue債務償還比率">
          <a:extLst>
            <a:ext uri="{FF2B5EF4-FFF2-40B4-BE49-F238E27FC236}">
              <a16:creationId xmlns:a16="http://schemas.microsoft.com/office/drawing/2014/main" id="{D5376207-1332-4948-91AA-931FAF3EDEBE}"/>
            </a:ext>
          </a:extLst>
        </xdr:cNvPr>
        <xdr:cNvSpPr txBox="1"/>
      </xdr:nvSpPr>
      <xdr:spPr>
        <a:xfrm>
          <a:off x="10856672" y="5986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27893</xdr:rowOff>
    </xdr:from>
    <xdr:ext cx="469744" cy="259045"/>
    <xdr:sp macro="" textlink="">
      <xdr:nvSpPr>
        <xdr:cNvPr id="164" name="n_4aveValue債務償還比率">
          <a:extLst>
            <a:ext uri="{FF2B5EF4-FFF2-40B4-BE49-F238E27FC236}">
              <a16:creationId xmlns:a16="http://schemas.microsoft.com/office/drawing/2014/main" id="{164CDFE8-6EEB-4D59-BD23-3827A114D0A1}"/>
            </a:ext>
          </a:extLst>
        </xdr:cNvPr>
        <xdr:cNvSpPr txBox="1"/>
      </xdr:nvSpPr>
      <xdr:spPr>
        <a:xfrm>
          <a:off x="10186112" y="597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13931</xdr:rowOff>
    </xdr:from>
    <xdr:ext cx="469744" cy="259045"/>
    <xdr:sp macro="" textlink="">
      <xdr:nvSpPr>
        <xdr:cNvPr id="165" name="n_1mainValue債務償還比率">
          <a:extLst>
            <a:ext uri="{FF2B5EF4-FFF2-40B4-BE49-F238E27FC236}">
              <a16:creationId xmlns:a16="http://schemas.microsoft.com/office/drawing/2014/main" id="{142A484E-F0E4-4461-85A3-580E77B0F8EE}"/>
            </a:ext>
          </a:extLst>
        </xdr:cNvPr>
        <xdr:cNvSpPr txBox="1"/>
      </xdr:nvSpPr>
      <xdr:spPr>
        <a:xfrm>
          <a:off x="12185092" y="6132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12273</xdr:rowOff>
    </xdr:from>
    <xdr:ext cx="469744" cy="259045"/>
    <xdr:sp macro="" textlink="">
      <xdr:nvSpPr>
        <xdr:cNvPr id="166" name="n_2mainValue債務償還比率">
          <a:extLst>
            <a:ext uri="{FF2B5EF4-FFF2-40B4-BE49-F238E27FC236}">
              <a16:creationId xmlns:a16="http://schemas.microsoft.com/office/drawing/2014/main" id="{AC352D3E-0D58-4321-AD94-657FD4B43127}"/>
            </a:ext>
          </a:extLst>
        </xdr:cNvPr>
        <xdr:cNvSpPr txBox="1"/>
      </xdr:nvSpPr>
      <xdr:spPr>
        <a:xfrm>
          <a:off x="11527232" y="5628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72774</xdr:rowOff>
    </xdr:from>
    <xdr:ext cx="469744" cy="259045"/>
    <xdr:sp macro="" textlink="">
      <xdr:nvSpPr>
        <xdr:cNvPr id="167" name="n_3mainValue債務償還比率">
          <a:extLst>
            <a:ext uri="{FF2B5EF4-FFF2-40B4-BE49-F238E27FC236}">
              <a16:creationId xmlns:a16="http://schemas.microsoft.com/office/drawing/2014/main" id="{34264A70-89F7-415C-88F9-18B08DBF2403}"/>
            </a:ext>
          </a:extLst>
        </xdr:cNvPr>
        <xdr:cNvSpPr txBox="1"/>
      </xdr:nvSpPr>
      <xdr:spPr>
        <a:xfrm>
          <a:off x="10856672" y="5521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32113</xdr:rowOff>
    </xdr:from>
    <xdr:ext cx="469744" cy="259045"/>
    <xdr:sp macro="" textlink="">
      <xdr:nvSpPr>
        <xdr:cNvPr id="168" name="n_4mainValue債務償還比率">
          <a:extLst>
            <a:ext uri="{FF2B5EF4-FFF2-40B4-BE49-F238E27FC236}">
              <a16:creationId xmlns:a16="http://schemas.microsoft.com/office/drawing/2014/main" id="{C1A02D79-3A65-449B-AFC0-189F1E139800}"/>
            </a:ext>
          </a:extLst>
        </xdr:cNvPr>
        <xdr:cNvSpPr txBox="1"/>
      </xdr:nvSpPr>
      <xdr:spPr>
        <a:xfrm>
          <a:off x="10186112" y="548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id="{CE7751BF-9FAA-454C-A73E-BC0DC31C7BC1}"/>
            </a:ext>
          </a:extLst>
        </xdr:cNvPr>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a16="http://schemas.microsoft.com/office/drawing/2014/main" id="{E00DC07A-76D7-4962-8A4C-D73ED7A6AA53}"/>
            </a:ext>
          </a:extLst>
        </xdr:cNvPr>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a16="http://schemas.microsoft.com/office/drawing/2014/main" id="{B1CCEDFD-0934-4BC3-AAA1-DEBBDCD38FDF}"/>
            </a:ext>
          </a:extLst>
        </xdr:cNvPr>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a16="http://schemas.microsoft.com/office/drawing/2014/main" id="{17565E48-757B-461A-9A44-B56E1093E50E}"/>
            </a:ext>
          </a:extLst>
        </xdr:cNvPr>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a16="http://schemas.microsoft.com/office/drawing/2014/main" id="{D33F7C1D-CAAB-4028-B126-31052C7BD326}"/>
            </a:ext>
          </a:extLst>
        </xdr:cNvPr>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a16="http://schemas.microsoft.com/office/drawing/2014/main" id="{4232CF19-D336-4ADC-808B-146837136084}"/>
            </a:ext>
          </a:extLst>
        </xdr:cNvPr>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9301887-01BA-4D8A-AFF3-52FF3DBC656D}"/>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AEA129B-A825-43BB-92EC-137BB7D125F9}"/>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2307CAE-BCA9-434D-AD16-CE51AA1C60BA}"/>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053ED16-B4E3-4BD4-9CA8-E61F77A6EEC5}"/>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大分県宇佐市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5070F14-057F-4D31-8322-3D95C5E8C2DE}"/>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EEE401D-41E1-4F93-9F1A-5E4807DE3F9C}"/>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03BE1FE-00E5-47A0-8621-4381194583DB}"/>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85C490B-47E6-48C9-9F82-312FE385D575}"/>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0CE3EDB-268C-4A8A-8016-B8C1A986DBE5}"/>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52E5CE9-60A0-42E5-8241-D2CFFA6B0E69}"/>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54,845
54,113
439.05
39,183,770
38,033,655
939,703
16,440,420
29,497,910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BEA079A-332D-44A1-9D74-94299A72E80C}"/>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56C5BDE-B81E-48FA-BBA5-1E501A8413B9}"/>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97E2E81-209E-4FCD-83CA-7034015642AC}"/>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15.8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AB1A554-1801-45D5-951B-BEADF7D87029}"/>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FBC702B-2FAA-4000-9016-01F1AFFA2385}"/>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E0BC7E2-1D54-4583-B140-32B81EEC13B4}"/>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72601BC-F474-4765-8362-5550D042C395}"/>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72A8FAD-939C-41B7-9FF2-9EDD46068127}"/>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1C2C125-3148-4506-B666-6E2DDE608E4C}"/>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E794865-23CB-4BC9-9C81-E6A949EE06A7}"/>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FFB472F-12E2-4EFB-B593-AD6C5C009B71}"/>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1D3C8EC-F389-4CBF-9BF7-4CCD84666431}"/>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0850799-3A2A-4E0D-839F-6D380ECE98F6}"/>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89A437A-F17A-49AE-891B-849BE9967EA4}"/>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E06D985-203A-407E-A526-E7BF5392BEE2}"/>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3DCBA67-5D76-4CCF-91D2-54A47FA7317C}"/>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D907CA1-E325-4E99-8CF2-7DEE2AFA7283}"/>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A08BEE1-2651-4BD1-8E73-5CC6F0393F6F}"/>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3716CAF-3605-4C78-9B12-CB65A187480D}"/>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AF0CCD4-020C-4A72-9DF9-08FF88A0AE59}"/>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EF83D90-4245-4B14-9A0A-48F193B14A6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E206E31-FB34-4556-8823-7E54427C55CB}"/>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39F6797-3980-4D7E-A953-E8243814DFF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75880F7-0009-4D3F-A5E0-C2FC68C43728}"/>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5CA65D8-9103-4D46-B1B2-9F76073E13F7}"/>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23AA007-E2AC-4A2A-A42B-4DB9DA6D3D97}"/>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EF2F7D0-DF26-47BF-A868-03E20B754D3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BC806FE-5744-42CA-9B3D-CE3AC69D7AA5}"/>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135789D-BB74-448C-913F-B833E81B49EA}"/>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5965EB9-9D4B-4B51-822C-AA3307855C95}"/>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33987C6-68E5-4AB8-B37C-04B7E9B256F2}"/>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419FA7D-20A2-4EC1-9DAB-1BDE403293D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C13B135-AB33-4669-98F9-984B1F0FBDC9}"/>
            </a:ext>
          </a:extLst>
        </xdr:cNvPr>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2FFF92BF-9A47-4912-98B7-6A86C96C74BF}"/>
            </a:ext>
          </a:extLst>
        </xdr:cNvPr>
        <xdr:cNvSpPr txBox="1"/>
      </xdr:nvSpPr>
      <xdr:spPr>
        <a:xfrm>
          <a:off x="33608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62B543E8-2CA8-4829-9DB2-93154A42F28A}"/>
            </a:ext>
          </a:extLst>
        </xdr:cNvPr>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E8D967D4-21CA-40E6-A485-2F739F1C70B8}"/>
            </a:ext>
          </a:extLst>
        </xdr:cNvPr>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A407F2E0-22D9-4E53-A567-13D5004CFB0C}"/>
            </a:ext>
          </a:extLst>
        </xdr:cNvPr>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8FC20346-C79D-436D-9665-72AA95B0C4C2}"/>
            </a:ext>
          </a:extLst>
        </xdr:cNvPr>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89F0B52C-C74B-4E66-9B96-EB7C7382771B}"/>
            </a:ext>
          </a:extLst>
        </xdr:cNvPr>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DD4AFD7C-69AE-4E43-AAE7-0D0570401D71}"/>
            </a:ext>
          </a:extLst>
        </xdr:cNvPr>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48445D6E-637C-4C58-BF41-C5248727EF8C}"/>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83F54308-A5D1-493F-AADB-41E445650226}"/>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3553CEEE-B39F-4BCF-A8D3-5CB5144342DB}"/>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xdr:rowOff>
    </xdr:from>
    <xdr:to>
      <xdr:col>24</xdr:col>
      <xdr:colOff>62865</xdr:colOff>
      <xdr:row>42</xdr:row>
      <xdr:rowOff>16764</xdr:rowOff>
    </xdr:to>
    <xdr:cxnSp macro="">
      <xdr:nvCxnSpPr>
        <xdr:cNvPr id="55" name="直線コネクタ 54">
          <a:extLst>
            <a:ext uri="{FF2B5EF4-FFF2-40B4-BE49-F238E27FC236}">
              <a16:creationId xmlns:a16="http://schemas.microsoft.com/office/drawing/2014/main" id="{6B683D3E-20D3-4508-AFBC-7A0B563111A2}"/>
            </a:ext>
          </a:extLst>
        </xdr:cNvPr>
        <xdr:cNvCxnSpPr/>
      </xdr:nvCxnSpPr>
      <xdr:spPr>
        <a:xfrm flipV="1">
          <a:off x="4086225" y="5700522"/>
          <a:ext cx="0" cy="1357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20591</xdr:rowOff>
    </xdr:from>
    <xdr:ext cx="405111" cy="259045"/>
    <xdr:sp macro="" textlink="">
      <xdr:nvSpPr>
        <xdr:cNvPr id="56" name="【道路】&#10;有形固定資産減価償却率最小値テキスト">
          <a:extLst>
            <a:ext uri="{FF2B5EF4-FFF2-40B4-BE49-F238E27FC236}">
              <a16:creationId xmlns:a16="http://schemas.microsoft.com/office/drawing/2014/main" id="{7AF037BD-8BBD-41FA-AD95-9EBB54B263A9}"/>
            </a:ext>
          </a:extLst>
        </xdr:cNvPr>
        <xdr:cNvSpPr txBox="1"/>
      </xdr:nvSpPr>
      <xdr:spPr>
        <a:xfrm>
          <a:off x="4124960" y="7061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16764</xdr:rowOff>
    </xdr:from>
    <xdr:to>
      <xdr:col>24</xdr:col>
      <xdr:colOff>152400</xdr:colOff>
      <xdr:row>42</xdr:row>
      <xdr:rowOff>16764</xdr:rowOff>
    </xdr:to>
    <xdr:cxnSp macro="">
      <xdr:nvCxnSpPr>
        <xdr:cNvPr id="57" name="直線コネクタ 56">
          <a:extLst>
            <a:ext uri="{FF2B5EF4-FFF2-40B4-BE49-F238E27FC236}">
              <a16:creationId xmlns:a16="http://schemas.microsoft.com/office/drawing/2014/main" id="{9FD0896A-3D8D-4D14-AA7B-6A93EAF11E91}"/>
            </a:ext>
          </a:extLst>
        </xdr:cNvPr>
        <xdr:cNvCxnSpPr/>
      </xdr:nvCxnSpPr>
      <xdr:spPr>
        <a:xfrm>
          <a:off x="4020820" y="70576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118889</xdr:rowOff>
    </xdr:from>
    <xdr:ext cx="405111" cy="259045"/>
    <xdr:sp macro="" textlink="">
      <xdr:nvSpPr>
        <xdr:cNvPr id="58" name="【道路】&#10;有形固定資産減価償却率最大値テキスト">
          <a:extLst>
            <a:ext uri="{FF2B5EF4-FFF2-40B4-BE49-F238E27FC236}">
              <a16:creationId xmlns:a16="http://schemas.microsoft.com/office/drawing/2014/main" id="{143604CA-0A12-40CF-AC54-8B687C8BEA17}"/>
            </a:ext>
          </a:extLst>
        </xdr:cNvPr>
        <xdr:cNvSpPr txBox="1"/>
      </xdr:nvSpPr>
      <xdr:spPr>
        <a:xfrm>
          <a:off x="4124960" y="5483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xdr:rowOff>
    </xdr:from>
    <xdr:to>
      <xdr:col>24</xdr:col>
      <xdr:colOff>152400</xdr:colOff>
      <xdr:row>34</xdr:row>
      <xdr:rowOff>762</xdr:rowOff>
    </xdr:to>
    <xdr:cxnSp macro="">
      <xdr:nvCxnSpPr>
        <xdr:cNvPr id="59" name="直線コネクタ 58">
          <a:extLst>
            <a:ext uri="{FF2B5EF4-FFF2-40B4-BE49-F238E27FC236}">
              <a16:creationId xmlns:a16="http://schemas.microsoft.com/office/drawing/2014/main" id="{4CF876E9-4056-42F8-B7F6-28799A3D4F2A}"/>
            </a:ext>
          </a:extLst>
        </xdr:cNvPr>
        <xdr:cNvCxnSpPr/>
      </xdr:nvCxnSpPr>
      <xdr:spPr>
        <a:xfrm>
          <a:off x="4020820" y="57005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73423</xdr:rowOff>
    </xdr:from>
    <xdr:ext cx="405111" cy="259045"/>
    <xdr:sp macro="" textlink="">
      <xdr:nvSpPr>
        <xdr:cNvPr id="60" name="【道路】&#10;有形固定資産減価償却率平均値テキスト">
          <a:extLst>
            <a:ext uri="{FF2B5EF4-FFF2-40B4-BE49-F238E27FC236}">
              <a16:creationId xmlns:a16="http://schemas.microsoft.com/office/drawing/2014/main" id="{255F1638-4528-498B-8BE1-6EE734A8DA26}"/>
            </a:ext>
          </a:extLst>
        </xdr:cNvPr>
        <xdr:cNvSpPr txBox="1"/>
      </xdr:nvSpPr>
      <xdr:spPr>
        <a:xfrm>
          <a:off x="4124960" y="64437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50546</xdr:rowOff>
    </xdr:from>
    <xdr:to>
      <xdr:col>24</xdr:col>
      <xdr:colOff>114300</xdr:colOff>
      <xdr:row>39</xdr:row>
      <xdr:rowOff>152146</xdr:rowOff>
    </xdr:to>
    <xdr:sp macro="" textlink="">
      <xdr:nvSpPr>
        <xdr:cNvPr id="61" name="フローチャート: 判断 60">
          <a:extLst>
            <a:ext uri="{FF2B5EF4-FFF2-40B4-BE49-F238E27FC236}">
              <a16:creationId xmlns:a16="http://schemas.microsoft.com/office/drawing/2014/main" id="{DA5F5342-6AB7-42F1-B3C3-0F5E6CA4A32E}"/>
            </a:ext>
          </a:extLst>
        </xdr:cNvPr>
        <xdr:cNvSpPr/>
      </xdr:nvSpPr>
      <xdr:spPr>
        <a:xfrm>
          <a:off x="4036060" y="658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2540</xdr:rowOff>
    </xdr:from>
    <xdr:to>
      <xdr:col>20</xdr:col>
      <xdr:colOff>38100</xdr:colOff>
      <xdr:row>39</xdr:row>
      <xdr:rowOff>104140</xdr:rowOff>
    </xdr:to>
    <xdr:sp macro="" textlink="">
      <xdr:nvSpPr>
        <xdr:cNvPr id="62" name="フローチャート: 判断 61">
          <a:extLst>
            <a:ext uri="{FF2B5EF4-FFF2-40B4-BE49-F238E27FC236}">
              <a16:creationId xmlns:a16="http://schemas.microsoft.com/office/drawing/2014/main" id="{372883E8-CFA0-4102-877F-A83E4C21E86C}"/>
            </a:ext>
          </a:extLst>
        </xdr:cNvPr>
        <xdr:cNvSpPr/>
      </xdr:nvSpPr>
      <xdr:spPr>
        <a:xfrm>
          <a:off x="3312160" y="65405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164846</xdr:rowOff>
    </xdr:from>
    <xdr:to>
      <xdr:col>15</xdr:col>
      <xdr:colOff>101600</xdr:colOff>
      <xdr:row>39</xdr:row>
      <xdr:rowOff>94996</xdr:rowOff>
    </xdr:to>
    <xdr:sp macro="" textlink="">
      <xdr:nvSpPr>
        <xdr:cNvPr id="63" name="フローチャート: 判断 62">
          <a:extLst>
            <a:ext uri="{FF2B5EF4-FFF2-40B4-BE49-F238E27FC236}">
              <a16:creationId xmlns:a16="http://schemas.microsoft.com/office/drawing/2014/main" id="{51082812-B70D-47AA-9F80-D49E4AC4C88A}"/>
            </a:ext>
          </a:extLst>
        </xdr:cNvPr>
        <xdr:cNvSpPr/>
      </xdr:nvSpPr>
      <xdr:spPr>
        <a:xfrm>
          <a:off x="2514600" y="65351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132842</xdr:rowOff>
    </xdr:from>
    <xdr:to>
      <xdr:col>10</xdr:col>
      <xdr:colOff>165100</xdr:colOff>
      <xdr:row>39</xdr:row>
      <xdr:rowOff>62992</xdr:rowOff>
    </xdr:to>
    <xdr:sp macro="" textlink="">
      <xdr:nvSpPr>
        <xdr:cNvPr id="64" name="フローチャート: 判断 63">
          <a:extLst>
            <a:ext uri="{FF2B5EF4-FFF2-40B4-BE49-F238E27FC236}">
              <a16:creationId xmlns:a16="http://schemas.microsoft.com/office/drawing/2014/main" id="{1F34BE6E-AFF6-4FF1-8447-B7068EFBE959}"/>
            </a:ext>
          </a:extLst>
        </xdr:cNvPr>
        <xdr:cNvSpPr/>
      </xdr:nvSpPr>
      <xdr:spPr>
        <a:xfrm>
          <a:off x="1739900" y="65031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105410</xdr:rowOff>
    </xdr:from>
    <xdr:to>
      <xdr:col>6</xdr:col>
      <xdr:colOff>38100</xdr:colOff>
      <xdr:row>39</xdr:row>
      <xdr:rowOff>35560</xdr:rowOff>
    </xdr:to>
    <xdr:sp macro="" textlink="">
      <xdr:nvSpPr>
        <xdr:cNvPr id="65" name="フローチャート: 判断 64">
          <a:extLst>
            <a:ext uri="{FF2B5EF4-FFF2-40B4-BE49-F238E27FC236}">
              <a16:creationId xmlns:a16="http://schemas.microsoft.com/office/drawing/2014/main" id="{FFB342F1-B718-4381-BEF0-B52E0DF3DEA7}"/>
            </a:ext>
          </a:extLst>
        </xdr:cNvPr>
        <xdr:cNvSpPr/>
      </xdr:nvSpPr>
      <xdr:spPr>
        <a:xfrm>
          <a:off x="965200" y="64757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11F56FD6-1A61-4F7B-A565-7715AF21C196}"/>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BC86C711-2110-4620-929D-B5732001F48D}"/>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835E501-2FDD-4EB3-9CC3-2311301FD22F}"/>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014A816-D93B-46ED-B5D0-54F43031C59B}"/>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C419EA1-4A4E-4855-80BF-3B79B7931D0C}"/>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137414</xdr:rowOff>
    </xdr:from>
    <xdr:to>
      <xdr:col>24</xdr:col>
      <xdr:colOff>114300</xdr:colOff>
      <xdr:row>41</xdr:row>
      <xdr:rowOff>67564</xdr:rowOff>
    </xdr:to>
    <xdr:sp macro="" textlink="">
      <xdr:nvSpPr>
        <xdr:cNvPr id="71" name="楕円 70">
          <a:extLst>
            <a:ext uri="{FF2B5EF4-FFF2-40B4-BE49-F238E27FC236}">
              <a16:creationId xmlns:a16="http://schemas.microsoft.com/office/drawing/2014/main" id="{3270DC93-47EB-4CD0-BB26-526CD53E4D18}"/>
            </a:ext>
          </a:extLst>
        </xdr:cNvPr>
        <xdr:cNvSpPr/>
      </xdr:nvSpPr>
      <xdr:spPr>
        <a:xfrm>
          <a:off x="4036060" y="68430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115841</xdr:rowOff>
    </xdr:from>
    <xdr:ext cx="405111" cy="259045"/>
    <xdr:sp macro="" textlink="">
      <xdr:nvSpPr>
        <xdr:cNvPr id="72" name="【道路】&#10;有形固定資産減価償却率該当値テキスト">
          <a:extLst>
            <a:ext uri="{FF2B5EF4-FFF2-40B4-BE49-F238E27FC236}">
              <a16:creationId xmlns:a16="http://schemas.microsoft.com/office/drawing/2014/main" id="{AB5198CE-3895-4080-B6ED-7A9BD2E05B6A}"/>
            </a:ext>
          </a:extLst>
        </xdr:cNvPr>
        <xdr:cNvSpPr txBox="1"/>
      </xdr:nvSpPr>
      <xdr:spPr>
        <a:xfrm>
          <a:off x="4124960" y="682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107696</xdr:rowOff>
    </xdr:from>
    <xdr:to>
      <xdr:col>20</xdr:col>
      <xdr:colOff>38100</xdr:colOff>
      <xdr:row>41</xdr:row>
      <xdr:rowOff>37846</xdr:rowOff>
    </xdr:to>
    <xdr:sp macro="" textlink="">
      <xdr:nvSpPr>
        <xdr:cNvPr id="73" name="楕円 72">
          <a:extLst>
            <a:ext uri="{FF2B5EF4-FFF2-40B4-BE49-F238E27FC236}">
              <a16:creationId xmlns:a16="http://schemas.microsoft.com/office/drawing/2014/main" id="{D07A8384-2707-4984-89AF-39CB79B278EC}"/>
            </a:ext>
          </a:extLst>
        </xdr:cNvPr>
        <xdr:cNvSpPr/>
      </xdr:nvSpPr>
      <xdr:spPr>
        <a:xfrm>
          <a:off x="3312160" y="68132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158496</xdr:rowOff>
    </xdr:from>
    <xdr:to>
      <xdr:col>24</xdr:col>
      <xdr:colOff>63500</xdr:colOff>
      <xdr:row>41</xdr:row>
      <xdr:rowOff>16764</xdr:rowOff>
    </xdr:to>
    <xdr:cxnSp macro="">
      <xdr:nvCxnSpPr>
        <xdr:cNvPr id="74" name="直線コネクタ 73">
          <a:extLst>
            <a:ext uri="{FF2B5EF4-FFF2-40B4-BE49-F238E27FC236}">
              <a16:creationId xmlns:a16="http://schemas.microsoft.com/office/drawing/2014/main" id="{A6582720-EFD0-46E9-889B-11D9D0052D81}"/>
            </a:ext>
          </a:extLst>
        </xdr:cNvPr>
        <xdr:cNvCxnSpPr/>
      </xdr:nvCxnSpPr>
      <xdr:spPr>
        <a:xfrm>
          <a:off x="3355340" y="6864096"/>
          <a:ext cx="73152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77978</xdr:rowOff>
    </xdr:from>
    <xdr:to>
      <xdr:col>15</xdr:col>
      <xdr:colOff>101600</xdr:colOff>
      <xdr:row>41</xdr:row>
      <xdr:rowOff>8128</xdr:rowOff>
    </xdr:to>
    <xdr:sp macro="" textlink="">
      <xdr:nvSpPr>
        <xdr:cNvPr id="75" name="楕円 74">
          <a:extLst>
            <a:ext uri="{FF2B5EF4-FFF2-40B4-BE49-F238E27FC236}">
              <a16:creationId xmlns:a16="http://schemas.microsoft.com/office/drawing/2014/main" id="{A2B6F4F4-F7CE-4F34-8BD9-4D72503B669F}"/>
            </a:ext>
          </a:extLst>
        </xdr:cNvPr>
        <xdr:cNvSpPr/>
      </xdr:nvSpPr>
      <xdr:spPr>
        <a:xfrm>
          <a:off x="2514600" y="67835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128778</xdr:rowOff>
    </xdr:from>
    <xdr:to>
      <xdr:col>19</xdr:col>
      <xdr:colOff>177800</xdr:colOff>
      <xdr:row>40</xdr:row>
      <xdr:rowOff>158496</xdr:rowOff>
    </xdr:to>
    <xdr:cxnSp macro="">
      <xdr:nvCxnSpPr>
        <xdr:cNvPr id="76" name="直線コネクタ 75">
          <a:extLst>
            <a:ext uri="{FF2B5EF4-FFF2-40B4-BE49-F238E27FC236}">
              <a16:creationId xmlns:a16="http://schemas.microsoft.com/office/drawing/2014/main" id="{3B344563-1712-44C9-93FC-FBE4E96B8F88}"/>
            </a:ext>
          </a:extLst>
        </xdr:cNvPr>
        <xdr:cNvCxnSpPr/>
      </xdr:nvCxnSpPr>
      <xdr:spPr>
        <a:xfrm>
          <a:off x="2565400" y="6834378"/>
          <a:ext cx="78994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45974</xdr:rowOff>
    </xdr:from>
    <xdr:to>
      <xdr:col>10</xdr:col>
      <xdr:colOff>165100</xdr:colOff>
      <xdr:row>40</xdr:row>
      <xdr:rowOff>147574</xdr:rowOff>
    </xdr:to>
    <xdr:sp macro="" textlink="">
      <xdr:nvSpPr>
        <xdr:cNvPr id="77" name="楕円 76">
          <a:extLst>
            <a:ext uri="{FF2B5EF4-FFF2-40B4-BE49-F238E27FC236}">
              <a16:creationId xmlns:a16="http://schemas.microsoft.com/office/drawing/2014/main" id="{15E841C5-0F65-4801-B733-AF272170C06D}"/>
            </a:ext>
          </a:extLst>
        </xdr:cNvPr>
        <xdr:cNvSpPr/>
      </xdr:nvSpPr>
      <xdr:spPr>
        <a:xfrm>
          <a:off x="1739900" y="675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96774</xdr:rowOff>
    </xdr:from>
    <xdr:to>
      <xdr:col>15</xdr:col>
      <xdr:colOff>50800</xdr:colOff>
      <xdr:row>40</xdr:row>
      <xdr:rowOff>128778</xdr:rowOff>
    </xdr:to>
    <xdr:cxnSp macro="">
      <xdr:nvCxnSpPr>
        <xdr:cNvPr id="78" name="直線コネクタ 77">
          <a:extLst>
            <a:ext uri="{FF2B5EF4-FFF2-40B4-BE49-F238E27FC236}">
              <a16:creationId xmlns:a16="http://schemas.microsoft.com/office/drawing/2014/main" id="{DB79E2D6-F0A1-4500-8182-2231D703FEB1}"/>
            </a:ext>
          </a:extLst>
        </xdr:cNvPr>
        <xdr:cNvCxnSpPr/>
      </xdr:nvCxnSpPr>
      <xdr:spPr>
        <a:xfrm>
          <a:off x="1790700" y="6802374"/>
          <a:ext cx="7747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20828</xdr:rowOff>
    </xdr:from>
    <xdr:to>
      <xdr:col>6</xdr:col>
      <xdr:colOff>38100</xdr:colOff>
      <xdr:row>40</xdr:row>
      <xdr:rowOff>122428</xdr:rowOff>
    </xdr:to>
    <xdr:sp macro="" textlink="">
      <xdr:nvSpPr>
        <xdr:cNvPr id="79" name="楕円 78">
          <a:extLst>
            <a:ext uri="{FF2B5EF4-FFF2-40B4-BE49-F238E27FC236}">
              <a16:creationId xmlns:a16="http://schemas.microsoft.com/office/drawing/2014/main" id="{64C6C64F-93C0-481F-BD1F-EF20E704FFAF}"/>
            </a:ext>
          </a:extLst>
        </xdr:cNvPr>
        <xdr:cNvSpPr/>
      </xdr:nvSpPr>
      <xdr:spPr>
        <a:xfrm>
          <a:off x="965200" y="672642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71628</xdr:rowOff>
    </xdr:from>
    <xdr:to>
      <xdr:col>10</xdr:col>
      <xdr:colOff>114300</xdr:colOff>
      <xdr:row>40</xdr:row>
      <xdr:rowOff>96774</xdr:rowOff>
    </xdr:to>
    <xdr:cxnSp macro="">
      <xdr:nvCxnSpPr>
        <xdr:cNvPr id="80" name="直線コネクタ 79">
          <a:extLst>
            <a:ext uri="{FF2B5EF4-FFF2-40B4-BE49-F238E27FC236}">
              <a16:creationId xmlns:a16="http://schemas.microsoft.com/office/drawing/2014/main" id="{55D72225-9EA2-477D-A037-4FEF675FDF3F}"/>
            </a:ext>
          </a:extLst>
        </xdr:cNvPr>
        <xdr:cNvCxnSpPr/>
      </xdr:nvCxnSpPr>
      <xdr:spPr>
        <a:xfrm>
          <a:off x="1008380" y="6777228"/>
          <a:ext cx="78232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120667</xdr:rowOff>
    </xdr:from>
    <xdr:ext cx="405111" cy="259045"/>
    <xdr:sp macro="" textlink="">
      <xdr:nvSpPr>
        <xdr:cNvPr id="81" name="n_1aveValue【道路】&#10;有形固定資産減価償却率">
          <a:extLst>
            <a:ext uri="{FF2B5EF4-FFF2-40B4-BE49-F238E27FC236}">
              <a16:creationId xmlns:a16="http://schemas.microsoft.com/office/drawing/2014/main" id="{01BBCA32-6D36-446A-ADB6-42CBCC02F9A4}"/>
            </a:ext>
          </a:extLst>
        </xdr:cNvPr>
        <xdr:cNvSpPr txBox="1"/>
      </xdr:nvSpPr>
      <xdr:spPr>
        <a:xfrm>
          <a:off x="3170564" y="632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111523</xdr:rowOff>
    </xdr:from>
    <xdr:ext cx="405111" cy="259045"/>
    <xdr:sp macro="" textlink="">
      <xdr:nvSpPr>
        <xdr:cNvPr id="82" name="n_2aveValue【道路】&#10;有形固定資産減価償却率">
          <a:extLst>
            <a:ext uri="{FF2B5EF4-FFF2-40B4-BE49-F238E27FC236}">
              <a16:creationId xmlns:a16="http://schemas.microsoft.com/office/drawing/2014/main" id="{74BB61D7-A142-4339-B56C-877F2BA0915D}"/>
            </a:ext>
          </a:extLst>
        </xdr:cNvPr>
        <xdr:cNvSpPr txBox="1"/>
      </xdr:nvSpPr>
      <xdr:spPr>
        <a:xfrm>
          <a:off x="2385704" y="6314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79519</xdr:rowOff>
    </xdr:from>
    <xdr:ext cx="405111" cy="259045"/>
    <xdr:sp macro="" textlink="">
      <xdr:nvSpPr>
        <xdr:cNvPr id="83" name="n_3aveValue【道路】&#10;有形固定資産減価償却率">
          <a:extLst>
            <a:ext uri="{FF2B5EF4-FFF2-40B4-BE49-F238E27FC236}">
              <a16:creationId xmlns:a16="http://schemas.microsoft.com/office/drawing/2014/main" id="{C99B12DB-CD19-4E70-BFBF-2AA92EDCF206}"/>
            </a:ext>
          </a:extLst>
        </xdr:cNvPr>
        <xdr:cNvSpPr txBox="1"/>
      </xdr:nvSpPr>
      <xdr:spPr>
        <a:xfrm>
          <a:off x="1611004" y="628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52087</xdr:rowOff>
    </xdr:from>
    <xdr:ext cx="405111" cy="259045"/>
    <xdr:sp macro="" textlink="">
      <xdr:nvSpPr>
        <xdr:cNvPr id="84" name="n_4aveValue【道路】&#10;有形固定資産減価償却率">
          <a:extLst>
            <a:ext uri="{FF2B5EF4-FFF2-40B4-BE49-F238E27FC236}">
              <a16:creationId xmlns:a16="http://schemas.microsoft.com/office/drawing/2014/main" id="{2A4C01A5-21DB-442D-89A8-03C78B0550EE}"/>
            </a:ext>
          </a:extLst>
        </xdr:cNvPr>
        <xdr:cNvSpPr txBox="1"/>
      </xdr:nvSpPr>
      <xdr:spPr>
        <a:xfrm>
          <a:off x="836304" y="625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28973</xdr:rowOff>
    </xdr:from>
    <xdr:ext cx="405111" cy="259045"/>
    <xdr:sp macro="" textlink="">
      <xdr:nvSpPr>
        <xdr:cNvPr id="85" name="n_1mainValue【道路】&#10;有形固定資産減価償却率">
          <a:extLst>
            <a:ext uri="{FF2B5EF4-FFF2-40B4-BE49-F238E27FC236}">
              <a16:creationId xmlns:a16="http://schemas.microsoft.com/office/drawing/2014/main" id="{8E5959C9-0208-41A1-84B8-75BEF6DAB654}"/>
            </a:ext>
          </a:extLst>
        </xdr:cNvPr>
        <xdr:cNvSpPr txBox="1"/>
      </xdr:nvSpPr>
      <xdr:spPr>
        <a:xfrm>
          <a:off x="3170564" y="690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170705</xdr:rowOff>
    </xdr:from>
    <xdr:ext cx="405111" cy="259045"/>
    <xdr:sp macro="" textlink="">
      <xdr:nvSpPr>
        <xdr:cNvPr id="86" name="n_2mainValue【道路】&#10;有形固定資産減価償却率">
          <a:extLst>
            <a:ext uri="{FF2B5EF4-FFF2-40B4-BE49-F238E27FC236}">
              <a16:creationId xmlns:a16="http://schemas.microsoft.com/office/drawing/2014/main" id="{06B7F931-C47E-4DC5-A93D-39E27F1F4BD9}"/>
            </a:ext>
          </a:extLst>
        </xdr:cNvPr>
        <xdr:cNvSpPr txBox="1"/>
      </xdr:nvSpPr>
      <xdr:spPr>
        <a:xfrm>
          <a:off x="2385704" y="687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138701</xdr:rowOff>
    </xdr:from>
    <xdr:ext cx="405111" cy="259045"/>
    <xdr:sp macro="" textlink="">
      <xdr:nvSpPr>
        <xdr:cNvPr id="87" name="n_3mainValue【道路】&#10;有形固定資産減価償却率">
          <a:extLst>
            <a:ext uri="{FF2B5EF4-FFF2-40B4-BE49-F238E27FC236}">
              <a16:creationId xmlns:a16="http://schemas.microsoft.com/office/drawing/2014/main" id="{F16DECD7-D5C9-4498-A854-556D5EA32DFD}"/>
            </a:ext>
          </a:extLst>
        </xdr:cNvPr>
        <xdr:cNvSpPr txBox="1"/>
      </xdr:nvSpPr>
      <xdr:spPr>
        <a:xfrm>
          <a:off x="1611004" y="684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113555</xdr:rowOff>
    </xdr:from>
    <xdr:ext cx="405111" cy="259045"/>
    <xdr:sp macro="" textlink="">
      <xdr:nvSpPr>
        <xdr:cNvPr id="88" name="n_4mainValue【道路】&#10;有形固定資産減価償却率">
          <a:extLst>
            <a:ext uri="{FF2B5EF4-FFF2-40B4-BE49-F238E27FC236}">
              <a16:creationId xmlns:a16="http://schemas.microsoft.com/office/drawing/2014/main" id="{DF826B85-525D-4D63-B2DD-3C801A33B26A}"/>
            </a:ext>
          </a:extLst>
        </xdr:cNvPr>
        <xdr:cNvSpPr txBox="1"/>
      </xdr:nvSpPr>
      <xdr:spPr>
        <a:xfrm>
          <a:off x="836304" y="681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80AB50A5-C53D-425B-A20A-D1D7750250B9}"/>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2F4DFD0B-E282-4CA1-ADA7-5EABEF299236}"/>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14C20AEE-B50F-4A89-B2F8-9A90EFBCB77C}"/>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97A51AE-097F-4BC9-A1DB-9734663B73B8}"/>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77DD68B7-D16D-45C9-9117-0CB8DEE997D7}"/>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77E62BBD-B931-497F-994D-47FD48712256}"/>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C71EB20-2011-4318-9947-9661FFCD1B84}"/>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5773F50D-5C78-4C77-91C2-FAC867A26EE1}"/>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2C060FEF-8716-444F-808D-510EC72984DA}"/>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47D80CA0-6A79-4FD0-82F5-E246BDE8EB1D}"/>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14CD6C4E-661A-4C51-8995-75F0CF033BD5}"/>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3EE9E0A0-AA7D-4155-904D-25F9CE04A82C}"/>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DEBB9A3A-E248-4A76-91AB-719BFA3CFB52}"/>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2462E89E-BC8D-41DD-84D3-7EFED35CB04A}"/>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57D089DA-34C7-48EC-9BF0-3A5656FE0AC1}"/>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CF2F4935-2F8D-4AC9-8BE6-B0BFF8CE0BCD}"/>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B7A65F3E-3465-41D3-AAE4-D75127F76A78}"/>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4CD9FAA0-3D30-4319-9A84-8B1F7B40EE10}"/>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ED6CF234-779B-4847-9BDF-C9F4D03A4C7B}"/>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50C58EE2-8D2F-4747-9DC6-A5DA3F16D2CF}"/>
            </a:ext>
          </a:extLst>
        </xdr:cNvPr>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AE764E73-9112-4D8E-BAF1-117E33F83FAF}"/>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DF4EB741-17A2-4275-87AC-B9ABF1713E2A}"/>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37613476-D8C2-4616-AEA1-1497A5398117}"/>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69647</xdr:rowOff>
    </xdr:from>
    <xdr:to>
      <xdr:col>54</xdr:col>
      <xdr:colOff>189865</xdr:colOff>
      <xdr:row>41</xdr:row>
      <xdr:rowOff>155639</xdr:rowOff>
    </xdr:to>
    <xdr:cxnSp macro="">
      <xdr:nvCxnSpPr>
        <xdr:cNvPr id="112" name="直線コネクタ 111">
          <a:extLst>
            <a:ext uri="{FF2B5EF4-FFF2-40B4-BE49-F238E27FC236}">
              <a16:creationId xmlns:a16="http://schemas.microsoft.com/office/drawing/2014/main" id="{8C63C498-C915-4E7B-A538-25774C66190F}"/>
            </a:ext>
          </a:extLst>
        </xdr:cNvPr>
        <xdr:cNvCxnSpPr/>
      </xdr:nvCxnSpPr>
      <xdr:spPr>
        <a:xfrm flipV="1">
          <a:off x="9219565" y="5601767"/>
          <a:ext cx="0" cy="1427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159466</xdr:rowOff>
    </xdr:from>
    <xdr:ext cx="469744" cy="259045"/>
    <xdr:sp macro="" textlink="">
      <xdr:nvSpPr>
        <xdr:cNvPr id="113" name="【道路】&#10;一人当たり延長最小値テキスト">
          <a:extLst>
            <a:ext uri="{FF2B5EF4-FFF2-40B4-BE49-F238E27FC236}">
              <a16:creationId xmlns:a16="http://schemas.microsoft.com/office/drawing/2014/main" id="{D4766AF4-9B27-459B-82A5-9DA39D8D6FA0}"/>
            </a:ext>
          </a:extLst>
        </xdr:cNvPr>
        <xdr:cNvSpPr txBox="1"/>
      </xdr:nvSpPr>
      <xdr:spPr>
        <a:xfrm>
          <a:off x="9258300" y="703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155639</xdr:rowOff>
    </xdr:from>
    <xdr:to>
      <xdr:col>55</xdr:col>
      <xdr:colOff>88900</xdr:colOff>
      <xdr:row>41</xdr:row>
      <xdr:rowOff>155639</xdr:rowOff>
    </xdr:to>
    <xdr:cxnSp macro="">
      <xdr:nvCxnSpPr>
        <xdr:cNvPr id="114" name="直線コネクタ 113">
          <a:extLst>
            <a:ext uri="{FF2B5EF4-FFF2-40B4-BE49-F238E27FC236}">
              <a16:creationId xmlns:a16="http://schemas.microsoft.com/office/drawing/2014/main" id="{F4DF6EEE-93EA-483B-A83F-5650F1ADA9EC}"/>
            </a:ext>
          </a:extLst>
        </xdr:cNvPr>
        <xdr:cNvCxnSpPr/>
      </xdr:nvCxnSpPr>
      <xdr:spPr>
        <a:xfrm>
          <a:off x="9154160" y="70288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16324</xdr:rowOff>
    </xdr:from>
    <xdr:ext cx="534377" cy="259045"/>
    <xdr:sp macro="" textlink="">
      <xdr:nvSpPr>
        <xdr:cNvPr id="115" name="【道路】&#10;一人当たり延長最大値テキスト">
          <a:extLst>
            <a:ext uri="{FF2B5EF4-FFF2-40B4-BE49-F238E27FC236}">
              <a16:creationId xmlns:a16="http://schemas.microsoft.com/office/drawing/2014/main" id="{C1EED3F5-B81A-4C4D-A4E5-10FF4794C667}"/>
            </a:ext>
          </a:extLst>
        </xdr:cNvPr>
        <xdr:cNvSpPr txBox="1"/>
      </xdr:nvSpPr>
      <xdr:spPr>
        <a:xfrm>
          <a:off x="9258300" y="5380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69647</xdr:rowOff>
    </xdr:from>
    <xdr:to>
      <xdr:col>55</xdr:col>
      <xdr:colOff>88900</xdr:colOff>
      <xdr:row>33</xdr:row>
      <xdr:rowOff>69647</xdr:rowOff>
    </xdr:to>
    <xdr:cxnSp macro="">
      <xdr:nvCxnSpPr>
        <xdr:cNvPr id="116" name="直線コネクタ 115">
          <a:extLst>
            <a:ext uri="{FF2B5EF4-FFF2-40B4-BE49-F238E27FC236}">
              <a16:creationId xmlns:a16="http://schemas.microsoft.com/office/drawing/2014/main" id="{AE174616-1EE2-4FC6-AA9A-17DC934B1905}"/>
            </a:ext>
          </a:extLst>
        </xdr:cNvPr>
        <xdr:cNvCxnSpPr/>
      </xdr:nvCxnSpPr>
      <xdr:spPr>
        <a:xfrm>
          <a:off x="9154160" y="56017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118470</xdr:rowOff>
    </xdr:from>
    <xdr:ext cx="534377" cy="259045"/>
    <xdr:sp macro="" textlink="">
      <xdr:nvSpPr>
        <xdr:cNvPr id="117" name="【道路】&#10;一人当たり延長平均値テキスト">
          <a:extLst>
            <a:ext uri="{FF2B5EF4-FFF2-40B4-BE49-F238E27FC236}">
              <a16:creationId xmlns:a16="http://schemas.microsoft.com/office/drawing/2014/main" id="{64F2A0B5-3F46-409F-8E9D-2832A05CF757}"/>
            </a:ext>
          </a:extLst>
        </xdr:cNvPr>
        <xdr:cNvSpPr txBox="1"/>
      </xdr:nvSpPr>
      <xdr:spPr>
        <a:xfrm>
          <a:off x="9258300" y="63211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140043</xdr:rowOff>
    </xdr:from>
    <xdr:to>
      <xdr:col>55</xdr:col>
      <xdr:colOff>50800</xdr:colOff>
      <xdr:row>38</xdr:row>
      <xdr:rowOff>70193</xdr:rowOff>
    </xdr:to>
    <xdr:sp macro="" textlink="">
      <xdr:nvSpPr>
        <xdr:cNvPr id="118" name="フローチャート: 判断 117">
          <a:extLst>
            <a:ext uri="{FF2B5EF4-FFF2-40B4-BE49-F238E27FC236}">
              <a16:creationId xmlns:a16="http://schemas.microsoft.com/office/drawing/2014/main" id="{012C3DA7-EA88-4CEC-A1C5-E1431726B8A6}"/>
            </a:ext>
          </a:extLst>
        </xdr:cNvPr>
        <xdr:cNvSpPr/>
      </xdr:nvSpPr>
      <xdr:spPr>
        <a:xfrm>
          <a:off x="9192260" y="634272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112459</xdr:rowOff>
    </xdr:from>
    <xdr:to>
      <xdr:col>50</xdr:col>
      <xdr:colOff>165100</xdr:colOff>
      <xdr:row>38</xdr:row>
      <xdr:rowOff>42608</xdr:rowOff>
    </xdr:to>
    <xdr:sp macro="" textlink="">
      <xdr:nvSpPr>
        <xdr:cNvPr id="119" name="フローチャート: 判断 118">
          <a:extLst>
            <a:ext uri="{FF2B5EF4-FFF2-40B4-BE49-F238E27FC236}">
              <a16:creationId xmlns:a16="http://schemas.microsoft.com/office/drawing/2014/main" id="{E2866358-AA47-4383-BF2C-D9244EE296B9}"/>
            </a:ext>
          </a:extLst>
        </xdr:cNvPr>
        <xdr:cNvSpPr/>
      </xdr:nvSpPr>
      <xdr:spPr>
        <a:xfrm>
          <a:off x="8445500" y="6315139"/>
          <a:ext cx="101600" cy="977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122288</xdr:rowOff>
    </xdr:from>
    <xdr:to>
      <xdr:col>46</xdr:col>
      <xdr:colOff>38100</xdr:colOff>
      <xdr:row>38</xdr:row>
      <xdr:rowOff>52439</xdr:rowOff>
    </xdr:to>
    <xdr:sp macro="" textlink="">
      <xdr:nvSpPr>
        <xdr:cNvPr id="120" name="フローチャート: 判断 119">
          <a:extLst>
            <a:ext uri="{FF2B5EF4-FFF2-40B4-BE49-F238E27FC236}">
              <a16:creationId xmlns:a16="http://schemas.microsoft.com/office/drawing/2014/main" id="{59C39CA4-9DE9-4F3F-9AC7-050144B8746B}"/>
            </a:ext>
          </a:extLst>
        </xdr:cNvPr>
        <xdr:cNvSpPr/>
      </xdr:nvSpPr>
      <xdr:spPr>
        <a:xfrm>
          <a:off x="7670800" y="6324968"/>
          <a:ext cx="7874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156007</xdr:rowOff>
    </xdr:from>
    <xdr:to>
      <xdr:col>41</xdr:col>
      <xdr:colOff>101600</xdr:colOff>
      <xdr:row>38</xdr:row>
      <xdr:rowOff>86157</xdr:rowOff>
    </xdr:to>
    <xdr:sp macro="" textlink="">
      <xdr:nvSpPr>
        <xdr:cNvPr id="121" name="フローチャート: 判断 120">
          <a:extLst>
            <a:ext uri="{FF2B5EF4-FFF2-40B4-BE49-F238E27FC236}">
              <a16:creationId xmlns:a16="http://schemas.microsoft.com/office/drawing/2014/main" id="{DE9BC020-3142-4DA6-92AC-67CB11D35255}"/>
            </a:ext>
          </a:extLst>
        </xdr:cNvPr>
        <xdr:cNvSpPr/>
      </xdr:nvSpPr>
      <xdr:spPr>
        <a:xfrm>
          <a:off x="6873240" y="63586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141491</xdr:rowOff>
    </xdr:from>
    <xdr:to>
      <xdr:col>36</xdr:col>
      <xdr:colOff>165100</xdr:colOff>
      <xdr:row>37</xdr:row>
      <xdr:rowOff>71641</xdr:rowOff>
    </xdr:to>
    <xdr:sp macro="" textlink="">
      <xdr:nvSpPr>
        <xdr:cNvPr id="122" name="フローチャート: 判断 121">
          <a:extLst>
            <a:ext uri="{FF2B5EF4-FFF2-40B4-BE49-F238E27FC236}">
              <a16:creationId xmlns:a16="http://schemas.microsoft.com/office/drawing/2014/main" id="{0F99D666-51E5-45CF-A695-B815A2AB066A}"/>
            </a:ext>
          </a:extLst>
        </xdr:cNvPr>
        <xdr:cNvSpPr/>
      </xdr:nvSpPr>
      <xdr:spPr>
        <a:xfrm>
          <a:off x="6098540" y="61765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80C052-3BDE-4369-AD6B-977111D29795}"/>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17CBE282-D565-4279-A51E-F9C49BD91B37}"/>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BF66EC7B-8B70-4526-9C65-147DA374D189}"/>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C2954B3-0A2B-4DE2-80BA-110262D098D4}"/>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7A9B41A-8958-4535-AFD7-07366621AF1C}"/>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87922</xdr:rowOff>
    </xdr:from>
    <xdr:to>
      <xdr:col>55</xdr:col>
      <xdr:colOff>50800</xdr:colOff>
      <xdr:row>35</xdr:row>
      <xdr:rowOff>18072</xdr:rowOff>
    </xdr:to>
    <xdr:sp macro="" textlink="">
      <xdr:nvSpPr>
        <xdr:cNvPr id="128" name="楕円 127">
          <a:extLst>
            <a:ext uri="{FF2B5EF4-FFF2-40B4-BE49-F238E27FC236}">
              <a16:creationId xmlns:a16="http://schemas.microsoft.com/office/drawing/2014/main" id="{2B21758A-E113-4F41-BF35-67B2D42DAB47}"/>
            </a:ext>
          </a:extLst>
        </xdr:cNvPr>
        <xdr:cNvSpPr/>
      </xdr:nvSpPr>
      <xdr:spPr>
        <a:xfrm>
          <a:off x="9192260" y="57876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110799</xdr:rowOff>
    </xdr:from>
    <xdr:ext cx="534377" cy="259045"/>
    <xdr:sp macro="" textlink="">
      <xdr:nvSpPr>
        <xdr:cNvPr id="129" name="【道路】&#10;一人当たり延長該当値テキスト">
          <a:extLst>
            <a:ext uri="{FF2B5EF4-FFF2-40B4-BE49-F238E27FC236}">
              <a16:creationId xmlns:a16="http://schemas.microsoft.com/office/drawing/2014/main" id="{D751C12F-387C-42E4-916A-68AFFC7B782B}"/>
            </a:ext>
          </a:extLst>
        </xdr:cNvPr>
        <xdr:cNvSpPr txBox="1"/>
      </xdr:nvSpPr>
      <xdr:spPr>
        <a:xfrm>
          <a:off x="9258300" y="564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102629</xdr:rowOff>
    </xdr:from>
    <xdr:to>
      <xdr:col>50</xdr:col>
      <xdr:colOff>165100</xdr:colOff>
      <xdr:row>35</xdr:row>
      <xdr:rowOff>32779</xdr:rowOff>
    </xdr:to>
    <xdr:sp macro="" textlink="">
      <xdr:nvSpPr>
        <xdr:cNvPr id="130" name="楕円 129">
          <a:extLst>
            <a:ext uri="{FF2B5EF4-FFF2-40B4-BE49-F238E27FC236}">
              <a16:creationId xmlns:a16="http://schemas.microsoft.com/office/drawing/2014/main" id="{731BE293-82C5-4B31-8E90-543558821A3B}"/>
            </a:ext>
          </a:extLst>
        </xdr:cNvPr>
        <xdr:cNvSpPr/>
      </xdr:nvSpPr>
      <xdr:spPr>
        <a:xfrm>
          <a:off x="8445500" y="58023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138722</xdr:rowOff>
    </xdr:from>
    <xdr:to>
      <xdr:col>55</xdr:col>
      <xdr:colOff>0</xdr:colOff>
      <xdr:row>34</xdr:row>
      <xdr:rowOff>153429</xdr:rowOff>
    </xdr:to>
    <xdr:cxnSp macro="">
      <xdr:nvCxnSpPr>
        <xdr:cNvPr id="131" name="直線コネクタ 130">
          <a:extLst>
            <a:ext uri="{FF2B5EF4-FFF2-40B4-BE49-F238E27FC236}">
              <a16:creationId xmlns:a16="http://schemas.microsoft.com/office/drawing/2014/main" id="{1273385A-59EB-486A-A7F7-BAB675A89DEB}"/>
            </a:ext>
          </a:extLst>
        </xdr:cNvPr>
        <xdr:cNvCxnSpPr/>
      </xdr:nvCxnSpPr>
      <xdr:spPr>
        <a:xfrm flipV="1">
          <a:off x="8496300" y="5838482"/>
          <a:ext cx="723900" cy="14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121031</xdr:rowOff>
    </xdr:from>
    <xdr:to>
      <xdr:col>46</xdr:col>
      <xdr:colOff>38100</xdr:colOff>
      <xdr:row>35</xdr:row>
      <xdr:rowOff>51181</xdr:rowOff>
    </xdr:to>
    <xdr:sp macro="" textlink="">
      <xdr:nvSpPr>
        <xdr:cNvPr id="132" name="楕円 131">
          <a:extLst>
            <a:ext uri="{FF2B5EF4-FFF2-40B4-BE49-F238E27FC236}">
              <a16:creationId xmlns:a16="http://schemas.microsoft.com/office/drawing/2014/main" id="{89836CB1-BAEC-4E84-AD06-BE43B3215748}"/>
            </a:ext>
          </a:extLst>
        </xdr:cNvPr>
        <xdr:cNvSpPr/>
      </xdr:nvSpPr>
      <xdr:spPr>
        <a:xfrm>
          <a:off x="7670800" y="582079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153429</xdr:rowOff>
    </xdr:from>
    <xdr:to>
      <xdr:col>50</xdr:col>
      <xdr:colOff>114300</xdr:colOff>
      <xdr:row>35</xdr:row>
      <xdr:rowOff>381</xdr:rowOff>
    </xdr:to>
    <xdr:cxnSp macro="">
      <xdr:nvCxnSpPr>
        <xdr:cNvPr id="133" name="直線コネクタ 132">
          <a:extLst>
            <a:ext uri="{FF2B5EF4-FFF2-40B4-BE49-F238E27FC236}">
              <a16:creationId xmlns:a16="http://schemas.microsoft.com/office/drawing/2014/main" id="{F1896185-0935-4CBD-9F67-CCEA4244D786}"/>
            </a:ext>
          </a:extLst>
        </xdr:cNvPr>
        <xdr:cNvCxnSpPr/>
      </xdr:nvCxnSpPr>
      <xdr:spPr>
        <a:xfrm flipV="1">
          <a:off x="7713980" y="5853189"/>
          <a:ext cx="782320" cy="1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144310</xdr:rowOff>
    </xdr:from>
    <xdr:to>
      <xdr:col>41</xdr:col>
      <xdr:colOff>101600</xdr:colOff>
      <xdr:row>42</xdr:row>
      <xdr:rowOff>74460</xdr:rowOff>
    </xdr:to>
    <xdr:sp macro="" textlink="">
      <xdr:nvSpPr>
        <xdr:cNvPr id="134" name="楕円 133">
          <a:extLst>
            <a:ext uri="{FF2B5EF4-FFF2-40B4-BE49-F238E27FC236}">
              <a16:creationId xmlns:a16="http://schemas.microsoft.com/office/drawing/2014/main" id="{D372F966-B477-443B-B519-78C38E2A40FF}"/>
            </a:ext>
          </a:extLst>
        </xdr:cNvPr>
        <xdr:cNvSpPr/>
      </xdr:nvSpPr>
      <xdr:spPr>
        <a:xfrm>
          <a:off x="6873240" y="70175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381</xdr:rowOff>
    </xdr:from>
    <xdr:to>
      <xdr:col>45</xdr:col>
      <xdr:colOff>177800</xdr:colOff>
      <xdr:row>42</xdr:row>
      <xdr:rowOff>23660</xdr:rowOff>
    </xdr:to>
    <xdr:cxnSp macro="">
      <xdr:nvCxnSpPr>
        <xdr:cNvPr id="135" name="直線コネクタ 134">
          <a:extLst>
            <a:ext uri="{FF2B5EF4-FFF2-40B4-BE49-F238E27FC236}">
              <a16:creationId xmlns:a16="http://schemas.microsoft.com/office/drawing/2014/main" id="{BC488E41-E1BE-4776-B5E6-0F2799939411}"/>
            </a:ext>
          </a:extLst>
        </xdr:cNvPr>
        <xdr:cNvCxnSpPr/>
      </xdr:nvCxnSpPr>
      <xdr:spPr>
        <a:xfrm flipV="1">
          <a:off x="6924040" y="5867781"/>
          <a:ext cx="789940" cy="119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34</xdr:row>
      <xdr:rowOff>161379</xdr:rowOff>
    </xdr:from>
    <xdr:to>
      <xdr:col>36</xdr:col>
      <xdr:colOff>165100</xdr:colOff>
      <xdr:row>35</xdr:row>
      <xdr:rowOff>91529</xdr:rowOff>
    </xdr:to>
    <xdr:sp macro="" textlink="">
      <xdr:nvSpPr>
        <xdr:cNvPr id="136" name="楕円 135">
          <a:extLst>
            <a:ext uri="{FF2B5EF4-FFF2-40B4-BE49-F238E27FC236}">
              <a16:creationId xmlns:a16="http://schemas.microsoft.com/office/drawing/2014/main" id="{89AB80F6-65C1-4231-8CDA-CF9D4376E438}"/>
            </a:ext>
          </a:extLst>
        </xdr:cNvPr>
        <xdr:cNvSpPr/>
      </xdr:nvSpPr>
      <xdr:spPr>
        <a:xfrm>
          <a:off x="6098540" y="58611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40729</xdr:rowOff>
    </xdr:from>
    <xdr:to>
      <xdr:col>41</xdr:col>
      <xdr:colOff>50800</xdr:colOff>
      <xdr:row>42</xdr:row>
      <xdr:rowOff>23660</xdr:rowOff>
    </xdr:to>
    <xdr:cxnSp macro="">
      <xdr:nvCxnSpPr>
        <xdr:cNvPr id="137" name="直線コネクタ 136">
          <a:extLst>
            <a:ext uri="{FF2B5EF4-FFF2-40B4-BE49-F238E27FC236}">
              <a16:creationId xmlns:a16="http://schemas.microsoft.com/office/drawing/2014/main" id="{E9882725-55A6-4A7E-B75E-4FC47426BD21}"/>
            </a:ext>
          </a:extLst>
        </xdr:cNvPr>
        <xdr:cNvCxnSpPr/>
      </xdr:nvCxnSpPr>
      <xdr:spPr>
        <a:xfrm>
          <a:off x="6149340" y="5908129"/>
          <a:ext cx="774700" cy="115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33735</xdr:rowOff>
    </xdr:from>
    <xdr:ext cx="534377" cy="259045"/>
    <xdr:sp macro="" textlink="">
      <xdr:nvSpPr>
        <xdr:cNvPr id="138" name="n_1aveValue【道路】&#10;一人当たり延長">
          <a:extLst>
            <a:ext uri="{FF2B5EF4-FFF2-40B4-BE49-F238E27FC236}">
              <a16:creationId xmlns:a16="http://schemas.microsoft.com/office/drawing/2014/main" id="{D0E7B955-97FF-4F66-925F-6FA72B3C6724}"/>
            </a:ext>
          </a:extLst>
        </xdr:cNvPr>
        <xdr:cNvSpPr txBox="1"/>
      </xdr:nvSpPr>
      <xdr:spPr>
        <a:xfrm>
          <a:off x="8239271" y="640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43566</xdr:rowOff>
    </xdr:from>
    <xdr:ext cx="534377" cy="259045"/>
    <xdr:sp macro="" textlink="">
      <xdr:nvSpPr>
        <xdr:cNvPr id="139" name="n_2aveValue【道路】&#10;一人当たり延長">
          <a:extLst>
            <a:ext uri="{FF2B5EF4-FFF2-40B4-BE49-F238E27FC236}">
              <a16:creationId xmlns:a16="http://schemas.microsoft.com/office/drawing/2014/main" id="{1FD8D5E3-7847-4542-870F-D72D452D03D0}"/>
            </a:ext>
          </a:extLst>
        </xdr:cNvPr>
        <xdr:cNvSpPr txBox="1"/>
      </xdr:nvSpPr>
      <xdr:spPr>
        <a:xfrm>
          <a:off x="7477271" y="641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102684</xdr:rowOff>
    </xdr:from>
    <xdr:ext cx="534377" cy="259045"/>
    <xdr:sp macro="" textlink="">
      <xdr:nvSpPr>
        <xdr:cNvPr id="140" name="n_3aveValue【道路】&#10;一人当たり延長">
          <a:extLst>
            <a:ext uri="{FF2B5EF4-FFF2-40B4-BE49-F238E27FC236}">
              <a16:creationId xmlns:a16="http://schemas.microsoft.com/office/drawing/2014/main" id="{916771BA-B653-4405-A36A-ABD908FBDBA9}"/>
            </a:ext>
          </a:extLst>
        </xdr:cNvPr>
        <xdr:cNvSpPr txBox="1"/>
      </xdr:nvSpPr>
      <xdr:spPr>
        <a:xfrm>
          <a:off x="6702571" y="613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62768</xdr:rowOff>
    </xdr:from>
    <xdr:ext cx="534377" cy="259045"/>
    <xdr:sp macro="" textlink="">
      <xdr:nvSpPr>
        <xdr:cNvPr id="141" name="n_4aveValue【道路】&#10;一人当たり延長">
          <a:extLst>
            <a:ext uri="{FF2B5EF4-FFF2-40B4-BE49-F238E27FC236}">
              <a16:creationId xmlns:a16="http://schemas.microsoft.com/office/drawing/2014/main" id="{1FA50408-72B3-4122-884A-A58572960C1A}"/>
            </a:ext>
          </a:extLst>
        </xdr:cNvPr>
        <xdr:cNvSpPr txBox="1"/>
      </xdr:nvSpPr>
      <xdr:spPr>
        <a:xfrm>
          <a:off x="5905011" y="626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33</xdr:row>
      <xdr:rowOff>49306</xdr:rowOff>
    </xdr:from>
    <xdr:ext cx="534377" cy="259045"/>
    <xdr:sp macro="" textlink="">
      <xdr:nvSpPr>
        <xdr:cNvPr id="142" name="n_1mainValue【道路】&#10;一人当たり延長">
          <a:extLst>
            <a:ext uri="{FF2B5EF4-FFF2-40B4-BE49-F238E27FC236}">
              <a16:creationId xmlns:a16="http://schemas.microsoft.com/office/drawing/2014/main" id="{32D7C96F-C575-40A1-962D-A27C2F1BFC4B}"/>
            </a:ext>
          </a:extLst>
        </xdr:cNvPr>
        <xdr:cNvSpPr txBox="1"/>
      </xdr:nvSpPr>
      <xdr:spPr>
        <a:xfrm>
          <a:off x="8239271" y="558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33</xdr:row>
      <xdr:rowOff>67708</xdr:rowOff>
    </xdr:from>
    <xdr:ext cx="534377" cy="259045"/>
    <xdr:sp macro="" textlink="">
      <xdr:nvSpPr>
        <xdr:cNvPr id="143" name="n_2mainValue【道路】&#10;一人当たり延長">
          <a:extLst>
            <a:ext uri="{FF2B5EF4-FFF2-40B4-BE49-F238E27FC236}">
              <a16:creationId xmlns:a16="http://schemas.microsoft.com/office/drawing/2014/main" id="{83C530FE-37F0-4295-A2F5-B35F0CC0B2DD}"/>
            </a:ext>
          </a:extLst>
        </xdr:cNvPr>
        <xdr:cNvSpPr txBox="1"/>
      </xdr:nvSpPr>
      <xdr:spPr>
        <a:xfrm>
          <a:off x="7477271" y="559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65587</xdr:rowOff>
    </xdr:from>
    <xdr:ext cx="469744" cy="259045"/>
    <xdr:sp macro="" textlink="">
      <xdr:nvSpPr>
        <xdr:cNvPr id="144" name="n_3mainValue【道路】&#10;一人当たり延長">
          <a:extLst>
            <a:ext uri="{FF2B5EF4-FFF2-40B4-BE49-F238E27FC236}">
              <a16:creationId xmlns:a16="http://schemas.microsoft.com/office/drawing/2014/main" id="{F272FE9B-A299-46B2-B8DE-49C9132C0FD1}"/>
            </a:ext>
          </a:extLst>
        </xdr:cNvPr>
        <xdr:cNvSpPr txBox="1"/>
      </xdr:nvSpPr>
      <xdr:spPr>
        <a:xfrm>
          <a:off x="6712027" y="7106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33</xdr:row>
      <xdr:rowOff>108056</xdr:rowOff>
    </xdr:from>
    <xdr:ext cx="534377" cy="259045"/>
    <xdr:sp macro="" textlink="">
      <xdr:nvSpPr>
        <xdr:cNvPr id="145" name="n_4mainValue【道路】&#10;一人当たり延長">
          <a:extLst>
            <a:ext uri="{FF2B5EF4-FFF2-40B4-BE49-F238E27FC236}">
              <a16:creationId xmlns:a16="http://schemas.microsoft.com/office/drawing/2014/main" id="{E83B783D-38F8-4E9E-8458-30081D24317B}"/>
            </a:ext>
          </a:extLst>
        </xdr:cNvPr>
        <xdr:cNvSpPr txBox="1"/>
      </xdr:nvSpPr>
      <xdr:spPr>
        <a:xfrm>
          <a:off x="5905011" y="564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2F01282B-2D05-4308-B9A6-A7FE58D7D977}"/>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BFC235FF-B552-4ED8-9324-85DDFCF83B1E}"/>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238C5E38-58FE-47E0-AB25-809312B3A06E}"/>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49688FF6-9690-471C-AC29-AD0A44242063}"/>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FF6C5E93-AA33-473E-9D1E-DAE984108F1B}"/>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132C0EBD-5D9C-40AE-81F0-5944DC20FB5B}"/>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B7246C79-F5F4-4BB5-8FB6-485050D029FE}"/>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6D854D56-8597-491B-B0C1-AA58E65197FE}"/>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4BFC5200-66E8-40AE-B233-63CDB42E257F}"/>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867FB602-9236-4E37-84B6-F223AE529936}"/>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265537E8-2759-4306-8D3C-CD0B9C4633C8}"/>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B2557BE-2010-49E5-9527-C31366F265D1}"/>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A6A2DB72-FE07-422E-8C8D-81788734F4F7}"/>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686F1298-F6C6-4671-B450-58AF8500AB0B}"/>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4F27F573-CF56-4301-8B0F-79CF22281D63}"/>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142D5375-B7B6-4252-AA4C-86F1687D0D9C}"/>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8930DF5E-0A1E-469A-940F-822262ACA804}"/>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AB22BBA3-3EE3-4927-B20D-D8674FAD0406}"/>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7F54B56D-CBF4-4F26-A42E-173D5BA485B0}"/>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53AAF016-ABE2-4ACB-AC14-192ED89B42D4}"/>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E040D14-E03A-4B27-8D00-DD7394F61099}"/>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FF681AC-7A28-4EB3-8F5A-FAFB74C586DF}"/>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C9F92CF3-F551-463C-81B6-BE98045F32C0}"/>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20D28309-AB9E-4E8A-B45B-38133FE8CC3B}"/>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AC2A784-511A-4C46-918E-DD6C2BFC572A}"/>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52251</xdr:rowOff>
    </xdr:from>
    <xdr:to>
      <xdr:col>24</xdr:col>
      <xdr:colOff>62865</xdr:colOff>
      <xdr:row>63</xdr:row>
      <xdr:rowOff>160020</xdr:rowOff>
    </xdr:to>
    <xdr:cxnSp macro="">
      <xdr:nvCxnSpPr>
        <xdr:cNvPr id="171" name="直線コネクタ 170">
          <a:extLst>
            <a:ext uri="{FF2B5EF4-FFF2-40B4-BE49-F238E27FC236}">
              <a16:creationId xmlns:a16="http://schemas.microsoft.com/office/drawing/2014/main" id="{6FC86952-8877-4FB3-90CF-E532C5455F3F}"/>
            </a:ext>
          </a:extLst>
        </xdr:cNvPr>
        <xdr:cNvCxnSpPr/>
      </xdr:nvCxnSpPr>
      <xdr:spPr>
        <a:xfrm flipV="1">
          <a:off x="4086225" y="9272451"/>
          <a:ext cx="0" cy="1448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A61B37BB-D54C-49FE-A73B-EFD1E6C8F449}"/>
            </a:ext>
          </a:extLst>
        </xdr:cNvPr>
        <xdr:cNvSpPr txBox="1"/>
      </xdr:nvSpPr>
      <xdr:spPr>
        <a:xfrm>
          <a:off x="4124960" y="1072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73" name="直線コネクタ 172">
          <a:extLst>
            <a:ext uri="{FF2B5EF4-FFF2-40B4-BE49-F238E27FC236}">
              <a16:creationId xmlns:a16="http://schemas.microsoft.com/office/drawing/2014/main" id="{01C89117-FB82-4872-8C2C-987928DEF44D}"/>
            </a:ext>
          </a:extLst>
        </xdr:cNvPr>
        <xdr:cNvCxnSpPr/>
      </xdr:nvCxnSpPr>
      <xdr:spPr>
        <a:xfrm>
          <a:off x="4020820" y="1072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170378</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88DD73BA-30B8-4374-8C06-A07B4DF2FB54}"/>
            </a:ext>
          </a:extLst>
        </xdr:cNvPr>
        <xdr:cNvSpPr txBox="1"/>
      </xdr:nvSpPr>
      <xdr:spPr>
        <a:xfrm>
          <a:off x="4124960" y="9055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52251</xdr:rowOff>
    </xdr:from>
    <xdr:to>
      <xdr:col>24</xdr:col>
      <xdr:colOff>152400</xdr:colOff>
      <xdr:row>55</xdr:row>
      <xdr:rowOff>52251</xdr:rowOff>
    </xdr:to>
    <xdr:cxnSp macro="">
      <xdr:nvCxnSpPr>
        <xdr:cNvPr id="175" name="直線コネクタ 174">
          <a:extLst>
            <a:ext uri="{FF2B5EF4-FFF2-40B4-BE49-F238E27FC236}">
              <a16:creationId xmlns:a16="http://schemas.microsoft.com/office/drawing/2014/main" id="{C4E55AAA-3C5E-41EA-966F-F8ADD5D22C03}"/>
            </a:ext>
          </a:extLst>
        </xdr:cNvPr>
        <xdr:cNvCxnSpPr/>
      </xdr:nvCxnSpPr>
      <xdr:spPr>
        <a:xfrm>
          <a:off x="4020820" y="92724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146430</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7DA72EC6-A759-46E4-A6A6-A88201287997}"/>
            </a:ext>
          </a:extLst>
        </xdr:cNvPr>
        <xdr:cNvSpPr txBox="1"/>
      </xdr:nvSpPr>
      <xdr:spPr>
        <a:xfrm>
          <a:off x="4124960" y="102048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168003</xdr:rowOff>
    </xdr:from>
    <xdr:to>
      <xdr:col>24</xdr:col>
      <xdr:colOff>114300</xdr:colOff>
      <xdr:row>61</xdr:row>
      <xdr:rowOff>98153</xdr:rowOff>
    </xdr:to>
    <xdr:sp macro="" textlink="">
      <xdr:nvSpPr>
        <xdr:cNvPr id="177" name="フローチャート: 判断 176">
          <a:extLst>
            <a:ext uri="{FF2B5EF4-FFF2-40B4-BE49-F238E27FC236}">
              <a16:creationId xmlns:a16="http://schemas.microsoft.com/office/drawing/2014/main" id="{02B2F5CF-0DE1-4A9C-9023-88D439D7B904}"/>
            </a:ext>
          </a:extLst>
        </xdr:cNvPr>
        <xdr:cNvSpPr/>
      </xdr:nvSpPr>
      <xdr:spPr>
        <a:xfrm>
          <a:off x="4036060" y="102264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135346</xdr:rowOff>
    </xdr:from>
    <xdr:to>
      <xdr:col>20</xdr:col>
      <xdr:colOff>38100</xdr:colOff>
      <xdr:row>61</xdr:row>
      <xdr:rowOff>65496</xdr:rowOff>
    </xdr:to>
    <xdr:sp macro="" textlink="">
      <xdr:nvSpPr>
        <xdr:cNvPr id="178" name="フローチャート: 判断 177">
          <a:extLst>
            <a:ext uri="{FF2B5EF4-FFF2-40B4-BE49-F238E27FC236}">
              <a16:creationId xmlns:a16="http://schemas.microsoft.com/office/drawing/2014/main" id="{1D3A5B34-103B-44BD-9A6B-EB1D9DDA9630}"/>
            </a:ext>
          </a:extLst>
        </xdr:cNvPr>
        <xdr:cNvSpPr/>
      </xdr:nvSpPr>
      <xdr:spPr>
        <a:xfrm>
          <a:off x="3312160" y="101937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114119</xdr:rowOff>
    </xdr:from>
    <xdr:to>
      <xdr:col>15</xdr:col>
      <xdr:colOff>101600</xdr:colOff>
      <xdr:row>61</xdr:row>
      <xdr:rowOff>44269</xdr:rowOff>
    </xdr:to>
    <xdr:sp macro="" textlink="">
      <xdr:nvSpPr>
        <xdr:cNvPr id="179" name="フローチャート: 判断 178">
          <a:extLst>
            <a:ext uri="{FF2B5EF4-FFF2-40B4-BE49-F238E27FC236}">
              <a16:creationId xmlns:a16="http://schemas.microsoft.com/office/drawing/2014/main" id="{335B2D9E-DEB9-498D-BD0B-F72D2A93F5C6}"/>
            </a:ext>
          </a:extLst>
        </xdr:cNvPr>
        <xdr:cNvSpPr/>
      </xdr:nvSpPr>
      <xdr:spPr>
        <a:xfrm>
          <a:off x="2514600" y="101725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99423</xdr:rowOff>
    </xdr:from>
    <xdr:to>
      <xdr:col>10</xdr:col>
      <xdr:colOff>165100</xdr:colOff>
      <xdr:row>61</xdr:row>
      <xdr:rowOff>29573</xdr:rowOff>
    </xdr:to>
    <xdr:sp macro="" textlink="">
      <xdr:nvSpPr>
        <xdr:cNvPr id="180" name="フローチャート: 判断 179">
          <a:extLst>
            <a:ext uri="{FF2B5EF4-FFF2-40B4-BE49-F238E27FC236}">
              <a16:creationId xmlns:a16="http://schemas.microsoft.com/office/drawing/2014/main" id="{F891E50F-AF82-4FC4-AC1A-AF77D9C426FA}"/>
            </a:ext>
          </a:extLst>
        </xdr:cNvPr>
        <xdr:cNvSpPr/>
      </xdr:nvSpPr>
      <xdr:spPr>
        <a:xfrm>
          <a:off x="1739900" y="101578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79828</xdr:rowOff>
    </xdr:from>
    <xdr:to>
      <xdr:col>6</xdr:col>
      <xdr:colOff>38100</xdr:colOff>
      <xdr:row>61</xdr:row>
      <xdr:rowOff>9978</xdr:rowOff>
    </xdr:to>
    <xdr:sp macro="" textlink="">
      <xdr:nvSpPr>
        <xdr:cNvPr id="181" name="フローチャート: 判断 180">
          <a:extLst>
            <a:ext uri="{FF2B5EF4-FFF2-40B4-BE49-F238E27FC236}">
              <a16:creationId xmlns:a16="http://schemas.microsoft.com/office/drawing/2014/main" id="{04F2BEAF-8CF4-4616-8E08-A6796491ED97}"/>
            </a:ext>
          </a:extLst>
        </xdr:cNvPr>
        <xdr:cNvSpPr/>
      </xdr:nvSpPr>
      <xdr:spPr>
        <a:xfrm>
          <a:off x="965200" y="101382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53F3C725-4F6F-4D4E-98CC-6DCB5E741245}"/>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EAFDB57E-2258-48B2-BBFA-33B3BC8F2AE5}"/>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65ACA052-2F7A-4D94-A1E1-CA5C4EA7CEF2}"/>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1BA4357-7649-4F24-BDE3-0E61ACAC678C}"/>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E0B1BF7F-A468-43CF-8BBF-BC2A506D047E}"/>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107587</xdr:rowOff>
    </xdr:from>
    <xdr:to>
      <xdr:col>24</xdr:col>
      <xdr:colOff>114300</xdr:colOff>
      <xdr:row>61</xdr:row>
      <xdr:rowOff>37737</xdr:rowOff>
    </xdr:to>
    <xdr:sp macro="" textlink="">
      <xdr:nvSpPr>
        <xdr:cNvPr id="187" name="楕円 186">
          <a:extLst>
            <a:ext uri="{FF2B5EF4-FFF2-40B4-BE49-F238E27FC236}">
              <a16:creationId xmlns:a16="http://schemas.microsoft.com/office/drawing/2014/main" id="{F282AD46-2FC5-46F9-9DB7-A7A4B9A9880D}"/>
            </a:ext>
          </a:extLst>
        </xdr:cNvPr>
        <xdr:cNvSpPr/>
      </xdr:nvSpPr>
      <xdr:spPr>
        <a:xfrm>
          <a:off x="4036060" y="101659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130464</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7FD2959B-13F9-4EBD-B824-F871AEB10CCB}"/>
            </a:ext>
          </a:extLst>
        </xdr:cNvPr>
        <xdr:cNvSpPr txBox="1"/>
      </xdr:nvSpPr>
      <xdr:spPr>
        <a:xfrm>
          <a:off x="4124960" y="1002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91259</xdr:rowOff>
    </xdr:from>
    <xdr:to>
      <xdr:col>20</xdr:col>
      <xdr:colOff>38100</xdr:colOff>
      <xdr:row>61</xdr:row>
      <xdr:rowOff>21409</xdr:rowOff>
    </xdr:to>
    <xdr:sp macro="" textlink="">
      <xdr:nvSpPr>
        <xdr:cNvPr id="189" name="楕円 188">
          <a:extLst>
            <a:ext uri="{FF2B5EF4-FFF2-40B4-BE49-F238E27FC236}">
              <a16:creationId xmlns:a16="http://schemas.microsoft.com/office/drawing/2014/main" id="{A7990588-C1A3-4A7E-B3D7-6BF3D516CBA3}"/>
            </a:ext>
          </a:extLst>
        </xdr:cNvPr>
        <xdr:cNvSpPr/>
      </xdr:nvSpPr>
      <xdr:spPr>
        <a:xfrm>
          <a:off x="3312160" y="101496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142059</xdr:rowOff>
    </xdr:from>
    <xdr:to>
      <xdr:col>24</xdr:col>
      <xdr:colOff>63500</xdr:colOff>
      <xdr:row>60</xdr:row>
      <xdr:rowOff>158387</xdr:rowOff>
    </xdr:to>
    <xdr:cxnSp macro="">
      <xdr:nvCxnSpPr>
        <xdr:cNvPr id="190" name="直線コネクタ 189">
          <a:extLst>
            <a:ext uri="{FF2B5EF4-FFF2-40B4-BE49-F238E27FC236}">
              <a16:creationId xmlns:a16="http://schemas.microsoft.com/office/drawing/2014/main" id="{50EAF040-5A1E-4190-AB54-E266E3389409}"/>
            </a:ext>
          </a:extLst>
        </xdr:cNvPr>
        <xdr:cNvCxnSpPr/>
      </xdr:nvCxnSpPr>
      <xdr:spPr>
        <a:xfrm>
          <a:off x="3355340" y="10200459"/>
          <a:ext cx="73152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73297</xdr:rowOff>
    </xdr:from>
    <xdr:to>
      <xdr:col>15</xdr:col>
      <xdr:colOff>101600</xdr:colOff>
      <xdr:row>61</xdr:row>
      <xdr:rowOff>3447</xdr:rowOff>
    </xdr:to>
    <xdr:sp macro="" textlink="">
      <xdr:nvSpPr>
        <xdr:cNvPr id="191" name="楕円 190">
          <a:extLst>
            <a:ext uri="{FF2B5EF4-FFF2-40B4-BE49-F238E27FC236}">
              <a16:creationId xmlns:a16="http://schemas.microsoft.com/office/drawing/2014/main" id="{1192E27A-6F54-4343-9878-9B371DA1CF21}"/>
            </a:ext>
          </a:extLst>
        </xdr:cNvPr>
        <xdr:cNvSpPr/>
      </xdr:nvSpPr>
      <xdr:spPr>
        <a:xfrm>
          <a:off x="2514600" y="101316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124097</xdr:rowOff>
    </xdr:from>
    <xdr:to>
      <xdr:col>19</xdr:col>
      <xdr:colOff>177800</xdr:colOff>
      <xdr:row>60</xdr:row>
      <xdr:rowOff>142059</xdr:rowOff>
    </xdr:to>
    <xdr:cxnSp macro="">
      <xdr:nvCxnSpPr>
        <xdr:cNvPr id="192" name="直線コネクタ 191">
          <a:extLst>
            <a:ext uri="{FF2B5EF4-FFF2-40B4-BE49-F238E27FC236}">
              <a16:creationId xmlns:a16="http://schemas.microsoft.com/office/drawing/2014/main" id="{259E2B33-4AF3-463A-8911-DC03EA424A97}"/>
            </a:ext>
          </a:extLst>
        </xdr:cNvPr>
        <xdr:cNvCxnSpPr/>
      </xdr:nvCxnSpPr>
      <xdr:spPr>
        <a:xfrm>
          <a:off x="2565400" y="10182497"/>
          <a:ext cx="78994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50437</xdr:rowOff>
    </xdr:from>
    <xdr:to>
      <xdr:col>10</xdr:col>
      <xdr:colOff>165100</xdr:colOff>
      <xdr:row>60</xdr:row>
      <xdr:rowOff>152037</xdr:rowOff>
    </xdr:to>
    <xdr:sp macro="" textlink="">
      <xdr:nvSpPr>
        <xdr:cNvPr id="193" name="楕円 192">
          <a:extLst>
            <a:ext uri="{FF2B5EF4-FFF2-40B4-BE49-F238E27FC236}">
              <a16:creationId xmlns:a16="http://schemas.microsoft.com/office/drawing/2014/main" id="{1DB882FF-F604-40E8-9DE4-2B6FA6ED2506}"/>
            </a:ext>
          </a:extLst>
        </xdr:cNvPr>
        <xdr:cNvSpPr/>
      </xdr:nvSpPr>
      <xdr:spPr>
        <a:xfrm>
          <a:off x="1739900" y="1010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101237</xdr:rowOff>
    </xdr:from>
    <xdr:to>
      <xdr:col>15</xdr:col>
      <xdr:colOff>50800</xdr:colOff>
      <xdr:row>60</xdr:row>
      <xdr:rowOff>124097</xdr:rowOff>
    </xdr:to>
    <xdr:cxnSp macro="">
      <xdr:nvCxnSpPr>
        <xdr:cNvPr id="194" name="直線コネクタ 193">
          <a:extLst>
            <a:ext uri="{FF2B5EF4-FFF2-40B4-BE49-F238E27FC236}">
              <a16:creationId xmlns:a16="http://schemas.microsoft.com/office/drawing/2014/main" id="{BBADFB4F-7AE9-407F-B5EB-82A91644AF48}"/>
            </a:ext>
          </a:extLst>
        </xdr:cNvPr>
        <xdr:cNvCxnSpPr/>
      </xdr:nvCxnSpPr>
      <xdr:spPr>
        <a:xfrm>
          <a:off x="1790700" y="10159637"/>
          <a:ext cx="7747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37374</xdr:rowOff>
    </xdr:from>
    <xdr:to>
      <xdr:col>6</xdr:col>
      <xdr:colOff>38100</xdr:colOff>
      <xdr:row>60</xdr:row>
      <xdr:rowOff>138974</xdr:rowOff>
    </xdr:to>
    <xdr:sp macro="" textlink="">
      <xdr:nvSpPr>
        <xdr:cNvPr id="195" name="楕円 194">
          <a:extLst>
            <a:ext uri="{FF2B5EF4-FFF2-40B4-BE49-F238E27FC236}">
              <a16:creationId xmlns:a16="http://schemas.microsoft.com/office/drawing/2014/main" id="{9A31BC27-B6C1-4B19-AD89-22CFA7F52BAA}"/>
            </a:ext>
          </a:extLst>
        </xdr:cNvPr>
        <xdr:cNvSpPr/>
      </xdr:nvSpPr>
      <xdr:spPr>
        <a:xfrm>
          <a:off x="965200" y="1009577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88174</xdr:rowOff>
    </xdr:from>
    <xdr:to>
      <xdr:col>10</xdr:col>
      <xdr:colOff>114300</xdr:colOff>
      <xdr:row>60</xdr:row>
      <xdr:rowOff>101237</xdr:rowOff>
    </xdr:to>
    <xdr:cxnSp macro="">
      <xdr:nvCxnSpPr>
        <xdr:cNvPr id="196" name="直線コネクタ 195">
          <a:extLst>
            <a:ext uri="{FF2B5EF4-FFF2-40B4-BE49-F238E27FC236}">
              <a16:creationId xmlns:a16="http://schemas.microsoft.com/office/drawing/2014/main" id="{CA94C23E-6DAE-4FA1-A38F-A7C9C935CEAD}"/>
            </a:ext>
          </a:extLst>
        </xdr:cNvPr>
        <xdr:cNvCxnSpPr/>
      </xdr:nvCxnSpPr>
      <xdr:spPr>
        <a:xfrm>
          <a:off x="1008380" y="10146574"/>
          <a:ext cx="78232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56623</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19019231-793A-401D-B184-F96855849930}"/>
            </a:ext>
          </a:extLst>
        </xdr:cNvPr>
        <xdr:cNvSpPr txBox="1"/>
      </xdr:nvSpPr>
      <xdr:spPr>
        <a:xfrm>
          <a:off x="3170564" y="10282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35396</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C44F7F7A-3B0F-4A01-BFC4-08A106C07B7F}"/>
            </a:ext>
          </a:extLst>
        </xdr:cNvPr>
        <xdr:cNvSpPr txBox="1"/>
      </xdr:nvSpPr>
      <xdr:spPr>
        <a:xfrm>
          <a:off x="2385704" y="10261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20700</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5A81CAD9-6765-4EA3-872D-9744E7A4F9C2}"/>
            </a:ext>
          </a:extLst>
        </xdr:cNvPr>
        <xdr:cNvSpPr txBox="1"/>
      </xdr:nvSpPr>
      <xdr:spPr>
        <a:xfrm>
          <a:off x="1611004" y="10246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1105</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F88A2DE5-530F-4E6F-9766-5EEFC13C1AB1}"/>
            </a:ext>
          </a:extLst>
        </xdr:cNvPr>
        <xdr:cNvSpPr txBox="1"/>
      </xdr:nvSpPr>
      <xdr:spPr>
        <a:xfrm>
          <a:off x="836304" y="10227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37936</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38CB8D36-2085-4A1C-9F1C-1096BF72FD70}"/>
            </a:ext>
          </a:extLst>
        </xdr:cNvPr>
        <xdr:cNvSpPr txBox="1"/>
      </xdr:nvSpPr>
      <xdr:spPr>
        <a:xfrm>
          <a:off x="3170564" y="9928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19974</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35E6835F-B119-463C-99A9-A3E4742C53DA}"/>
            </a:ext>
          </a:extLst>
        </xdr:cNvPr>
        <xdr:cNvSpPr txBox="1"/>
      </xdr:nvSpPr>
      <xdr:spPr>
        <a:xfrm>
          <a:off x="2385704" y="9910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168564</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6112AEE9-F79D-4719-AA49-8126AF5AC331}"/>
            </a:ext>
          </a:extLst>
        </xdr:cNvPr>
        <xdr:cNvSpPr txBox="1"/>
      </xdr:nvSpPr>
      <xdr:spPr>
        <a:xfrm>
          <a:off x="1611004" y="9891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155501</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1D404391-AA99-4369-BBE6-66195024DE33}"/>
            </a:ext>
          </a:extLst>
        </xdr:cNvPr>
        <xdr:cNvSpPr txBox="1"/>
      </xdr:nvSpPr>
      <xdr:spPr>
        <a:xfrm>
          <a:off x="836304" y="987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81C4C8D4-AB39-44AF-B464-8BA9D2B37B56}"/>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74E16FF3-B9F2-431B-B7B6-6411C64DEFF7}"/>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1A036C24-808F-43D0-8953-B5CB86376933}"/>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4C8EBAB8-574D-47FF-A593-F1A52387DE2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9553BFF2-4936-4737-8374-48A11F8FFCCC}"/>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6EA31160-4A14-4C71-86A6-F8F0EA0D398B}"/>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7435730E-2B44-4BAA-95AC-485A66056DD9}"/>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8CD89F48-55E6-4F2C-A3E6-8662DF7C742A}"/>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2D48D84A-03E1-46B7-A8CF-061456E164FA}"/>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CDF70BE5-1198-4F9E-BAB9-2300D144C72E}"/>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7F4EDEB9-C1D9-4049-8F12-CC8BA71181EE}"/>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21D91448-CEB4-4FD7-AB1B-0BE216643600}"/>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DF3858BF-0BA3-459E-AF2B-03233BC22743}"/>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8" name="テキスト ボックス 217">
          <a:extLst>
            <a:ext uri="{FF2B5EF4-FFF2-40B4-BE49-F238E27FC236}">
              <a16:creationId xmlns:a16="http://schemas.microsoft.com/office/drawing/2014/main" id="{0FA63CA0-18FD-43A8-83AA-C298D78055F0}"/>
            </a:ext>
          </a:extLst>
        </xdr:cNvPr>
        <xdr:cNvSpPr txBox="1"/>
      </xdr:nvSpPr>
      <xdr:spPr>
        <a:xfrm>
          <a:off x="5209768" y="1029336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A80ADDEB-20C9-4CD0-A3B3-C5480A636779}"/>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0D74DFE5-AD6E-4AA9-A9BC-9F4BA61224B5}"/>
            </a:ext>
          </a:extLst>
        </xdr:cNvPr>
        <xdr:cNvSpPr txBox="1"/>
      </xdr:nvSpPr>
      <xdr:spPr>
        <a:xfrm>
          <a:off x="5209768" y="99199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7F2B1D17-941F-41E5-A1F2-430FB3B53208}"/>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838EDFC1-C58C-4282-BD5C-A63FA07824D1}"/>
            </a:ext>
          </a:extLst>
        </xdr:cNvPr>
        <xdr:cNvSpPr txBox="1"/>
      </xdr:nvSpPr>
      <xdr:spPr>
        <a:xfrm>
          <a:off x="5209768" y="95504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D397476C-0A04-49AC-93B1-627D1CCC1ED6}"/>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507FCE43-CC23-4C86-BFA0-717CA4205E98}"/>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6142844B-5D24-4940-905D-F73216E2F6E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72BEEBA9-AD0E-4011-93DC-F072CFB563A8}"/>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AAA0F8FC-BB89-4741-BE9C-1B17AA5DEA74}"/>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117332</xdr:rowOff>
    </xdr:from>
    <xdr:to>
      <xdr:col>54</xdr:col>
      <xdr:colOff>189865</xdr:colOff>
      <xdr:row>64</xdr:row>
      <xdr:rowOff>75043</xdr:rowOff>
    </xdr:to>
    <xdr:cxnSp macro="">
      <xdr:nvCxnSpPr>
        <xdr:cNvPr id="228" name="直線コネクタ 227">
          <a:extLst>
            <a:ext uri="{FF2B5EF4-FFF2-40B4-BE49-F238E27FC236}">
              <a16:creationId xmlns:a16="http://schemas.microsoft.com/office/drawing/2014/main" id="{1BCA2D97-44B4-4E7E-BC13-21F4471EF7D0}"/>
            </a:ext>
          </a:extLst>
        </xdr:cNvPr>
        <xdr:cNvCxnSpPr/>
      </xdr:nvCxnSpPr>
      <xdr:spPr>
        <a:xfrm flipV="1">
          <a:off x="9219565" y="9505172"/>
          <a:ext cx="0" cy="1298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78870</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B0D538EE-B6EE-4FA2-9BB0-A41D9D7CCE3B}"/>
            </a:ext>
          </a:extLst>
        </xdr:cNvPr>
        <xdr:cNvSpPr txBox="1"/>
      </xdr:nvSpPr>
      <xdr:spPr>
        <a:xfrm>
          <a:off x="9258300" y="10807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75043</xdr:rowOff>
    </xdr:from>
    <xdr:to>
      <xdr:col>55</xdr:col>
      <xdr:colOff>88900</xdr:colOff>
      <xdr:row>64</xdr:row>
      <xdr:rowOff>75043</xdr:rowOff>
    </xdr:to>
    <xdr:cxnSp macro="">
      <xdr:nvCxnSpPr>
        <xdr:cNvPr id="230" name="直線コネクタ 229">
          <a:extLst>
            <a:ext uri="{FF2B5EF4-FFF2-40B4-BE49-F238E27FC236}">
              <a16:creationId xmlns:a16="http://schemas.microsoft.com/office/drawing/2014/main" id="{3CABF456-92F9-4EB3-BFE8-9E85BCDB9D95}"/>
            </a:ext>
          </a:extLst>
        </xdr:cNvPr>
        <xdr:cNvCxnSpPr/>
      </xdr:nvCxnSpPr>
      <xdr:spPr>
        <a:xfrm>
          <a:off x="9154160" y="108040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64009</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AB860B5E-2C2F-42E4-ADA5-38C4C6291D8A}"/>
            </a:ext>
          </a:extLst>
        </xdr:cNvPr>
        <xdr:cNvSpPr txBox="1"/>
      </xdr:nvSpPr>
      <xdr:spPr>
        <a:xfrm>
          <a:off x="9258300" y="92842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117332</xdr:rowOff>
    </xdr:from>
    <xdr:to>
      <xdr:col>55</xdr:col>
      <xdr:colOff>88900</xdr:colOff>
      <xdr:row>56</xdr:row>
      <xdr:rowOff>117332</xdr:rowOff>
    </xdr:to>
    <xdr:cxnSp macro="">
      <xdr:nvCxnSpPr>
        <xdr:cNvPr id="232" name="直線コネクタ 231">
          <a:extLst>
            <a:ext uri="{FF2B5EF4-FFF2-40B4-BE49-F238E27FC236}">
              <a16:creationId xmlns:a16="http://schemas.microsoft.com/office/drawing/2014/main" id="{40727F42-5043-415E-A5B3-75984BB93F2F}"/>
            </a:ext>
          </a:extLst>
        </xdr:cNvPr>
        <xdr:cNvCxnSpPr/>
      </xdr:nvCxnSpPr>
      <xdr:spPr>
        <a:xfrm>
          <a:off x="9154160" y="95051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46550</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CFA9DF36-5FBF-4DCA-89D2-E754A35C7C6B}"/>
            </a:ext>
          </a:extLst>
        </xdr:cNvPr>
        <xdr:cNvSpPr txBox="1"/>
      </xdr:nvSpPr>
      <xdr:spPr>
        <a:xfrm>
          <a:off x="9258300" y="106078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68123</xdr:rowOff>
    </xdr:from>
    <xdr:to>
      <xdr:col>55</xdr:col>
      <xdr:colOff>50800</xdr:colOff>
      <xdr:row>63</xdr:row>
      <xdr:rowOff>169723</xdr:rowOff>
    </xdr:to>
    <xdr:sp macro="" textlink="">
      <xdr:nvSpPr>
        <xdr:cNvPr id="234" name="フローチャート: 判断 233">
          <a:extLst>
            <a:ext uri="{FF2B5EF4-FFF2-40B4-BE49-F238E27FC236}">
              <a16:creationId xmlns:a16="http://schemas.microsoft.com/office/drawing/2014/main" id="{39794005-0815-418B-AB1B-F3C88061831E}"/>
            </a:ext>
          </a:extLst>
        </xdr:cNvPr>
        <xdr:cNvSpPr/>
      </xdr:nvSpPr>
      <xdr:spPr>
        <a:xfrm>
          <a:off x="9192260" y="1062944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72703</xdr:rowOff>
    </xdr:from>
    <xdr:to>
      <xdr:col>50</xdr:col>
      <xdr:colOff>165100</xdr:colOff>
      <xdr:row>64</xdr:row>
      <xdr:rowOff>2853</xdr:rowOff>
    </xdr:to>
    <xdr:sp macro="" textlink="">
      <xdr:nvSpPr>
        <xdr:cNvPr id="235" name="フローチャート: 判断 234">
          <a:extLst>
            <a:ext uri="{FF2B5EF4-FFF2-40B4-BE49-F238E27FC236}">
              <a16:creationId xmlns:a16="http://schemas.microsoft.com/office/drawing/2014/main" id="{CE24C257-F894-4A8F-8A07-41F76BC7FFE0}"/>
            </a:ext>
          </a:extLst>
        </xdr:cNvPr>
        <xdr:cNvSpPr/>
      </xdr:nvSpPr>
      <xdr:spPr>
        <a:xfrm>
          <a:off x="8445500" y="106340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70163</xdr:rowOff>
    </xdr:from>
    <xdr:to>
      <xdr:col>46</xdr:col>
      <xdr:colOff>38100</xdr:colOff>
      <xdr:row>64</xdr:row>
      <xdr:rowOff>313</xdr:rowOff>
    </xdr:to>
    <xdr:sp macro="" textlink="">
      <xdr:nvSpPr>
        <xdr:cNvPr id="236" name="フローチャート: 判断 235">
          <a:extLst>
            <a:ext uri="{FF2B5EF4-FFF2-40B4-BE49-F238E27FC236}">
              <a16:creationId xmlns:a16="http://schemas.microsoft.com/office/drawing/2014/main" id="{47DA2493-6C4C-4A13-A5DF-CF649EE9F83B}"/>
            </a:ext>
          </a:extLst>
        </xdr:cNvPr>
        <xdr:cNvSpPr/>
      </xdr:nvSpPr>
      <xdr:spPr>
        <a:xfrm>
          <a:off x="7670800" y="106314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69290</xdr:rowOff>
    </xdr:from>
    <xdr:to>
      <xdr:col>41</xdr:col>
      <xdr:colOff>101600</xdr:colOff>
      <xdr:row>63</xdr:row>
      <xdr:rowOff>170890</xdr:rowOff>
    </xdr:to>
    <xdr:sp macro="" textlink="">
      <xdr:nvSpPr>
        <xdr:cNvPr id="237" name="フローチャート: 判断 236">
          <a:extLst>
            <a:ext uri="{FF2B5EF4-FFF2-40B4-BE49-F238E27FC236}">
              <a16:creationId xmlns:a16="http://schemas.microsoft.com/office/drawing/2014/main" id="{1C5D7E96-EE7D-4D5F-B607-5DA3D861803F}"/>
            </a:ext>
          </a:extLst>
        </xdr:cNvPr>
        <xdr:cNvSpPr/>
      </xdr:nvSpPr>
      <xdr:spPr>
        <a:xfrm>
          <a:off x="6873240" y="1063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74047</xdr:rowOff>
    </xdr:from>
    <xdr:to>
      <xdr:col>36</xdr:col>
      <xdr:colOff>165100</xdr:colOff>
      <xdr:row>64</xdr:row>
      <xdr:rowOff>4197</xdr:rowOff>
    </xdr:to>
    <xdr:sp macro="" textlink="">
      <xdr:nvSpPr>
        <xdr:cNvPr id="238" name="フローチャート: 判断 237">
          <a:extLst>
            <a:ext uri="{FF2B5EF4-FFF2-40B4-BE49-F238E27FC236}">
              <a16:creationId xmlns:a16="http://schemas.microsoft.com/office/drawing/2014/main" id="{DF5E488E-75D5-4DE9-9D6E-EC596EA7FB65}"/>
            </a:ext>
          </a:extLst>
        </xdr:cNvPr>
        <xdr:cNvSpPr/>
      </xdr:nvSpPr>
      <xdr:spPr>
        <a:xfrm>
          <a:off x="6098540" y="106353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1829F518-A11A-4034-9619-CBB86468F5DC}"/>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F4DE0991-2091-431E-9661-B7D7E48EBC73}"/>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F05695DE-7F65-4673-B953-9B1FA42C2B3D}"/>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D05ED844-5D70-4B80-B7FC-998C02FBD81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9F4C426B-51D2-48B1-BA80-E6F7DD7628FB}"/>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63367</xdr:rowOff>
    </xdr:from>
    <xdr:to>
      <xdr:col>55</xdr:col>
      <xdr:colOff>50800</xdr:colOff>
      <xdr:row>63</xdr:row>
      <xdr:rowOff>164967</xdr:rowOff>
    </xdr:to>
    <xdr:sp macro="" textlink="">
      <xdr:nvSpPr>
        <xdr:cNvPr id="244" name="楕円 243">
          <a:extLst>
            <a:ext uri="{FF2B5EF4-FFF2-40B4-BE49-F238E27FC236}">
              <a16:creationId xmlns:a16="http://schemas.microsoft.com/office/drawing/2014/main" id="{A901A0E4-6330-49D1-9792-B244BCA7D513}"/>
            </a:ext>
          </a:extLst>
        </xdr:cNvPr>
        <xdr:cNvSpPr/>
      </xdr:nvSpPr>
      <xdr:spPr>
        <a:xfrm>
          <a:off x="9192260" y="1062468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86244</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45F36AEA-F74B-4AF0-9164-844E45552AF2}"/>
            </a:ext>
          </a:extLst>
        </xdr:cNvPr>
        <xdr:cNvSpPr txBox="1"/>
      </xdr:nvSpPr>
      <xdr:spPr>
        <a:xfrm>
          <a:off x="9258300" y="10479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66120</xdr:rowOff>
    </xdr:from>
    <xdr:to>
      <xdr:col>50</xdr:col>
      <xdr:colOff>165100</xdr:colOff>
      <xdr:row>63</xdr:row>
      <xdr:rowOff>167720</xdr:rowOff>
    </xdr:to>
    <xdr:sp macro="" textlink="">
      <xdr:nvSpPr>
        <xdr:cNvPr id="246" name="楕円 245">
          <a:extLst>
            <a:ext uri="{FF2B5EF4-FFF2-40B4-BE49-F238E27FC236}">
              <a16:creationId xmlns:a16="http://schemas.microsoft.com/office/drawing/2014/main" id="{F149B403-4373-4D99-9B2D-67C15FABC5BE}"/>
            </a:ext>
          </a:extLst>
        </xdr:cNvPr>
        <xdr:cNvSpPr/>
      </xdr:nvSpPr>
      <xdr:spPr>
        <a:xfrm>
          <a:off x="8445500" y="1062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114167</xdr:rowOff>
    </xdr:from>
    <xdr:to>
      <xdr:col>55</xdr:col>
      <xdr:colOff>0</xdr:colOff>
      <xdr:row>63</xdr:row>
      <xdr:rowOff>116920</xdr:rowOff>
    </xdr:to>
    <xdr:cxnSp macro="">
      <xdr:nvCxnSpPr>
        <xdr:cNvPr id="247" name="直線コネクタ 246">
          <a:extLst>
            <a:ext uri="{FF2B5EF4-FFF2-40B4-BE49-F238E27FC236}">
              <a16:creationId xmlns:a16="http://schemas.microsoft.com/office/drawing/2014/main" id="{C3F24B7A-76F5-4A04-9B8D-D4B7573EB188}"/>
            </a:ext>
          </a:extLst>
        </xdr:cNvPr>
        <xdr:cNvCxnSpPr/>
      </xdr:nvCxnSpPr>
      <xdr:spPr>
        <a:xfrm flipV="1">
          <a:off x="8496300" y="10675487"/>
          <a:ext cx="723900" cy="2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68436</xdr:rowOff>
    </xdr:from>
    <xdr:to>
      <xdr:col>46</xdr:col>
      <xdr:colOff>38100</xdr:colOff>
      <xdr:row>63</xdr:row>
      <xdr:rowOff>170036</xdr:rowOff>
    </xdr:to>
    <xdr:sp macro="" textlink="">
      <xdr:nvSpPr>
        <xdr:cNvPr id="248" name="楕円 247">
          <a:extLst>
            <a:ext uri="{FF2B5EF4-FFF2-40B4-BE49-F238E27FC236}">
              <a16:creationId xmlns:a16="http://schemas.microsoft.com/office/drawing/2014/main" id="{DA8E9BA3-EB23-43E5-A498-3CD49E016C42}"/>
            </a:ext>
          </a:extLst>
        </xdr:cNvPr>
        <xdr:cNvSpPr/>
      </xdr:nvSpPr>
      <xdr:spPr>
        <a:xfrm>
          <a:off x="7670800" y="1062975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116920</xdr:rowOff>
    </xdr:from>
    <xdr:to>
      <xdr:col>50</xdr:col>
      <xdr:colOff>114300</xdr:colOff>
      <xdr:row>63</xdr:row>
      <xdr:rowOff>119236</xdr:rowOff>
    </xdr:to>
    <xdr:cxnSp macro="">
      <xdr:nvCxnSpPr>
        <xdr:cNvPr id="249" name="直線コネクタ 248">
          <a:extLst>
            <a:ext uri="{FF2B5EF4-FFF2-40B4-BE49-F238E27FC236}">
              <a16:creationId xmlns:a16="http://schemas.microsoft.com/office/drawing/2014/main" id="{014DFF0E-F641-4239-939E-17476EF86BE4}"/>
            </a:ext>
          </a:extLst>
        </xdr:cNvPr>
        <xdr:cNvCxnSpPr/>
      </xdr:nvCxnSpPr>
      <xdr:spPr>
        <a:xfrm flipV="1">
          <a:off x="7713980" y="10678240"/>
          <a:ext cx="782320" cy="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69877</xdr:rowOff>
    </xdr:from>
    <xdr:to>
      <xdr:col>41</xdr:col>
      <xdr:colOff>101600</xdr:colOff>
      <xdr:row>64</xdr:row>
      <xdr:rowOff>27</xdr:rowOff>
    </xdr:to>
    <xdr:sp macro="" textlink="">
      <xdr:nvSpPr>
        <xdr:cNvPr id="250" name="楕円 249">
          <a:extLst>
            <a:ext uri="{FF2B5EF4-FFF2-40B4-BE49-F238E27FC236}">
              <a16:creationId xmlns:a16="http://schemas.microsoft.com/office/drawing/2014/main" id="{6BA67558-3FA4-4774-9410-E1536F8555A2}"/>
            </a:ext>
          </a:extLst>
        </xdr:cNvPr>
        <xdr:cNvSpPr/>
      </xdr:nvSpPr>
      <xdr:spPr>
        <a:xfrm>
          <a:off x="6873240" y="106311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119236</xdr:rowOff>
    </xdr:from>
    <xdr:to>
      <xdr:col>45</xdr:col>
      <xdr:colOff>177800</xdr:colOff>
      <xdr:row>63</xdr:row>
      <xdr:rowOff>120677</xdr:rowOff>
    </xdr:to>
    <xdr:cxnSp macro="">
      <xdr:nvCxnSpPr>
        <xdr:cNvPr id="251" name="直線コネクタ 250">
          <a:extLst>
            <a:ext uri="{FF2B5EF4-FFF2-40B4-BE49-F238E27FC236}">
              <a16:creationId xmlns:a16="http://schemas.microsoft.com/office/drawing/2014/main" id="{E200D7CD-4C0D-4178-91B9-5AE18F14531A}"/>
            </a:ext>
          </a:extLst>
        </xdr:cNvPr>
        <xdr:cNvCxnSpPr/>
      </xdr:nvCxnSpPr>
      <xdr:spPr>
        <a:xfrm flipV="1">
          <a:off x="6924040" y="10680556"/>
          <a:ext cx="789940" cy="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72244</xdr:rowOff>
    </xdr:from>
    <xdr:to>
      <xdr:col>36</xdr:col>
      <xdr:colOff>165100</xdr:colOff>
      <xdr:row>64</xdr:row>
      <xdr:rowOff>2394</xdr:rowOff>
    </xdr:to>
    <xdr:sp macro="" textlink="">
      <xdr:nvSpPr>
        <xdr:cNvPr id="252" name="楕円 251">
          <a:extLst>
            <a:ext uri="{FF2B5EF4-FFF2-40B4-BE49-F238E27FC236}">
              <a16:creationId xmlns:a16="http://schemas.microsoft.com/office/drawing/2014/main" id="{293D2576-EEB4-49D6-A4D2-8C0E564DF141}"/>
            </a:ext>
          </a:extLst>
        </xdr:cNvPr>
        <xdr:cNvSpPr/>
      </xdr:nvSpPr>
      <xdr:spPr>
        <a:xfrm>
          <a:off x="6098540" y="106335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120677</xdr:rowOff>
    </xdr:from>
    <xdr:to>
      <xdr:col>41</xdr:col>
      <xdr:colOff>50800</xdr:colOff>
      <xdr:row>63</xdr:row>
      <xdr:rowOff>123044</xdr:rowOff>
    </xdr:to>
    <xdr:cxnSp macro="">
      <xdr:nvCxnSpPr>
        <xdr:cNvPr id="253" name="直線コネクタ 252">
          <a:extLst>
            <a:ext uri="{FF2B5EF4-FFF2-40B4-BE49-F238E27FC236}">
              <a16:creationId xmlns:a16="http://schemas.microsoft.com/office/drawing/2014/main" id="{CDD42C64-4DB4-4A79-8FDC-4B69D849A147}"/>
            </a:ext>
          </a:extLst>
        </xdr:cNvPr>
        <xdr:cNvCxnSpPr/>
      </xdr:nvCxnSpPr>
      <xdr:spPr>
        <a:xfrm flipV="1">
          <a:off x="6149340" y="10681997"/>
          <a:ext cx="774700" cy="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165430</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D5DB99BA-AB52-468E-8132-D4A76D6FBB29}"/>
            </a:ext>
          </a:extLst>
        </xdr:cNvPr>
        <xdr:cNvSpPr txBox="1"/>
      </xdr:nvSpPr>
      <xdr:spPr>
        <a:xfrm>
          <a:off x="8214575" y="10726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162890</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9825078D-2FB6-4D38-8A0E-5A02FDD5BD78}"/>
            </a:ext>
          </a:extLst>
        </xdr:cNvPr>
        <xdr:cNvSpPr txBox="1"/>
      </xdr:nvSpPr>
      <xdr:spPr>
        <a:xfrm>
          <a:off x="7444955" y="10724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15967</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8EEE5305-5FE5-4A6D-BC59-5B483FECA1AA}"/>
            </a:ext>
          </a:extLst>
        </xdr:cNvPr>
        <xdr:cNvSpPr txBox="1"/>
      </xdr:nvSpPr>
      <xdr:spPr>
        <a:xfrm>
          <a:off x="6670255" y="10409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166774</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0258B10D-990F-4F50-8365-E183BAC005A4}"/>
            </a:ext>
          </a:extLst>
        </xdr:cNvPr>
        <xdr:cNvSpPr txBox="1"/>
      </xdr:nvSpPr>
      <xdr:spPr>
        <a:xfrm>
          <a:off x="5872695" y="10728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12797</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890947E8-799A-43E3-A134-F7246C8C23B1}"/>
            </a:ext>
          </a:extLst>
        </xdr:cNvPr>
        <xdr:cNvSpPr txBox="1"/>
      </xdr:nvSpPr>
      <xdr:spPr>
        <a:xfrm>
          <a:off x="8214575" y="10406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15113</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6F63C289-D54F-454B-9671-93FC67CDE2BD}"/>
            </a:ext>
          </a:extLst>
        </xdr:cNvPr>
        <xdr:cNvSpPr txBox="1"/>
      </xdr:nvSpPr>
      <xdr:spPr>
        <a:xfrm>
          <a:off x="7444955" y="10408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162604</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D373BF1F-06FC-468B-B36F-DA106B0FF679}"/>
            </a:ext>
          </a:extLst>
        </xdr:cNvPr>
        <xdr:cNvSpPr txBox="1"/>
      </xdr:nvSpPr>
      <xdr:spPr>
        <a:xfrm>
          <a:off x="6670255" y="10723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18921</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12E6BB9A-1ABF-403E-B95F-3011CEBDF77D}"/>
            </a:ext>
          </a:extLst>
        </xdr:cNvPr>
        <xdr:cNvSpPr txBox="1"/>
      </xdr:nvSpPr>
      <xdr:spPr>
        <a:xfrm>
          <a:off x="5872695" y="10412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4733F179-F825-4E0C-8648-11E5407ABBCB}"/>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500AEA00-0368-464C-AFB0-80D01E1EBB4D}"/>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C91F7757-04AB-4420-A110-B30F28F910A9}"/>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34148529-6DAD-4CCD-86D1-430B1FCDAE96}"/>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3F7EF3E1-A0F6-44A0-BD53-8706AF68C254}"/>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1B51416D-6053-4488-86DD-6D96C00474DC}"/>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F40A4039-2817-48ED-97D4-ADCDBC74960C}"/>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A8F9FBDB-F5DA-4334-A98E-05C4BC04473C}"/>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72C49B2C-B918-4EFF-BE8C-38DD1B5B711B}"/>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69D70AC-BE08-4C66-A944-196FEE6F48B5}"/>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E11EFDFB-FFF6-426A-99C9-C73F4307B17C}"/>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BDBDD956-B21D-4811-80E3-8BB8A7F2A640}"/>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36523EDE-4182-4B2A-8AE9-EEEE7F913E49}"/>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E9A74ED0-65AC-4703-93D7-7A7FB150E4C0}"/>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A6E1BE18-47BB-4688-AF2E-7D9F668CE296}"/>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ADC5E813-968D-4365-BB39-5AD0ADA02962}"/>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C1BB05DD-1FE7-4002-AA23-70034F34B02F}"/>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4BDBC082-015E-48EE-9B19-2CB4B6AFD8E2}"/>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5CEE728E-C1FC-498B-A3FB-09E7C0955836}"/>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E9FCCD86-DBB6-4534-9A94-D1FF1ECB505D}"/>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77E2A665-4E07-4B47-9B9D-D0C537D6459F}"/>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D69A17EA-E03A-43A6-A21C-64D478427BB7}"/>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FD0224AC-F7C0-4043-A0AD-CBEF0FBCC47E}"/>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209CE0BB-01AB-45AB-A2FB-AD72BD930153}"/>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7E98204A-4C8F-40F5-ABB3-98EA6A7B9043}"/>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149134</xdr:rowOff>
    </xdr:from>
    <xdr:to>
      <xdr:col>24</xdr:col>
      <xdr:colOff>62865</xdr:colOff>
      <xdr:row>86</xdr:row>
      <xdr:rowOff>134438</xdr:rowOff>
    </xdr:to>
    <xdr:cxnSp macro="">
      <xdr:nvCxnSpPr>
        <xdr:cNvPr id="287" name="直線コネクタ 286">
          <a:extLst>
            <a:ext uri="{FF2B5EF4-FFF2-40B4-BE49-F238E27FC236}">
              <a16:creationId xmlns:a16="http://schemas.microsoft.com/office/drawing/2014/main" id="{DC4DF46E-2B4D-442C-9B73-9FFBC190A599}"/>
            </a:ext>
          </a:extLst>
        </xdr:cNvPr>
        <xdr:cNvCxnSpPr/>
      </xdr:nvCxnSpPr>
      <xdr:spPr>
        <a:xfrm flipV="1">
          <a:off x="4086225" y="13057414"/>
          <a:ext cx="0" cy="149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138265</xdr:rowOff>
    </xdr:from>
    <xdr:ext cx="405111" cy="259045"/>
    <xdr:sp macro="" textlink="">
      <xdr:nvSpPr>
        <xdr:cNvPr id="288" name="【公営住宅】&#10;有形固定資産減価償却率最小値テキスト">
          <a:extLst>
            <a:ext uri="{FF2B5EF4-FFF2-40B4-BE49-F238E27FC236}">
              <a16:creationId xmlns:a16="http://schemas.microsoft.com/office/drawing/2014/main" id="{691C4D7C-8106-4C6D-9A70-8409E0AFF9CC}"/>
            </a:ext>
          </a:extLst>
        </xdr:cNvPr>
        <xdr:cNvSpPr txBox="1"/>
      </xdr:nvSpPr>
      <xdr:spPr>
        <a:xfrm>
          <a:off x="4124960" y="14555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134438</xdr:rowOff>
    </xdr:from>
    <xdr:to>
      <xdr:col>24</xdr:col>
      <xdr:colOff>152400</xdr:colOff>
      <xdr:row>86</xdr:row>
      <xdr:rowOff>134438</xdr:rowOff>
    </xdr:to>
    <xdr:cxnSp macro="">
      <xdr:nvCxnSpPr>
        <xdr:cNvPr id="289" name="直線コネクタ 288">
          <a:extLst>
            <a:ext uri="{FF2B5EF4-FFF2-40B4-BE49-F238E27FC236}">
              <a16:creationId xmlns:a16="http://schemas.microsoft.com/office/drawing/2014/main" id="{94319CE8-0173-4515-B147-5EAE2CA97D83}"/>
            </a:ext>
          </a:extLst>
        </xdr:cNvPr>
        <xdr:cNvCxnSpPr/>
      </xdr:nvCxnSpPr>
      <xdr:spPr>
        <a:xfrm>
          <a:off x="4020820" y="145514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95811</xdr:rowOff>
    </xdr:from>
    <xdr:ext cx="340478" cy="259045"/>
    <xdr:sp macro="" textlink="">
      <xdr:nvSpPr>
        <xdr:cNvPr id="290" name="【公営住宅】&#10;有形固定資産減価償却率最大値テキスト">
          <a:extLst>
            <a:ext uri="{FF2B5EF4-FFF2-40B4-BE49-F238E27FC236}">
              <a16:creationId xmlns:a16="http://schemas.microsoft.com/office/drawing/2014/main" id="{5D04F103-AF80-4081-B482-BD22E143FB39}"/>
            </a:ext>
          </a:extLst>
        </xdr:cNvPr>
        <xdr:cNvSpPr txBox="1"/>
      </xdr:nvSpPr>
      <xdr:spPr>
        <a:xfrm>
          <a:off x="4124960" y="12836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149134</xdr:rowOff>
    </xdr:from>
    <xdr:to>
      <xdr:col>24</xdr:col>
      <xdr:colOff>152400</xdr:colOff>
      <xdr:row>77</xdr:row>
      <xdr:rowOff>149134</xdr:rowOff>
    </xdr:to>
    <xdr:cxnSp macro="">
      <xdr:nvCxnSpPr>
        <xdr:cNvPr id="291" name="直線コネクタ 290">
          <a:extLst>
            <a:ext uri="{FF2B5EF4-FFF2-40B4-BE49-F238E27FC236}">
              <a16:creationId xmlns:a16="http://schemas.microsoft.com/office/drawing/2014/main" id="{E2FD6A1F-F392-482D-9421-01FF2858DA8C}"/>
            </a:ext>
          </a:extLst>
        </xdr:cNvPr>
        <xdr:cNvCxnSpPr/>
      </xdr:nvCxnSpPr>
      <xdr:spPr>
        <a:xfrm>
          <a:off x="4020820" y="130574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139172</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4F457135-7C14-427B-BCBA-E49AD7AC04CB}"/>
            </a:ext>
          </a:extLst>
        </xdr:cNvPr>
        <xdr:cNvSpPr txBox="1"/>
      </xdr:nvSpPr>
      <xdr:spPr>
        <a:xfrm>
          <a:off x="4124960" y="138856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116295</xdr:rowOff>
    </xdr:from>
    <xdr:to>
      <xdr:col>24</xdr:col>
      <xdr:colOff>114300</xdr:colOff>
      <xdr:row>84</xdr:row>
      <xdr:rowOff>46445</xdr:rowOff>
    </xdr:to>
    <xdr:sp macro="" textlink="">
      <xdr:nvSpPr>
        <xdr:cNvPr id="293" name="フローチャート: 判断 292">
          <a:extLst>
            <a:ext uri="{FF2B5EF4-FFF2-40B4-BE49-F238E27FC236}">
              <a16:creationId xmlns:a16="http://schemas.microsoft.com/office/drawing/2014/main" id="{7C904963-52D8-47CD-9664-DF91E7FC1B3B}"/>
            </a:ext>
          </a:extLst>
        </xdr:cNvPr>
        <xdr:cNvSpPr/>
      </xdr:nvSpPr>
      <xdr:spPr>
        <a:xfrm>
          <a:off x="4036060" y="140304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104866</xdr:rowOff>
    </xdr:from>
    <xdr:to>
      <xdr:col>20</xdr:col>
      <xdr:colOff>38100</xdr:colOff>
      <xdr:row>84</xdr:row>
      <xdr:rowOff>35016</xdr:rowOff>
    </xdr:to>
    <xdr:sp macro="" textlink="">
      <xdr:nvSpPr>
        <xdr:cNvPr id="294" name="フローチャート: 判断 293">
          <a:extLst>
            <a:ext uri="{FF2B5EF4-FFF2-40B4-BE49-F238E27FC236}">
              <a16:creationId xmlns:a16="http://schemas.microsoft.com/office/drawing/2014/main" id="{F92797AE-7A45-4B08-8943-2533FC96F68D}"/>
            </a:ext>
          </a:extLst>
        </xdr:cNvPr>
        <xdr:cNvSpPr/>
      </xdr:nvSpPr>
      <xdr:spPr>
        <a:xfrm>
          <a:off x="3312160" y="140189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96701</xdr:rowOff>
    </xdr:from>
    <xdr:to>
      <xdr:col>15</xdr:col>
      <xdr:colOff>101600</xdr:colOff>
      <xdr:row>84</xdr:row>
      <xdr:rowOff>26851</xdr:rowOff>
    </xdr:to>
    <xdr:sp macro="" textlink="">
      <xdr:nvSpPr>
        <xdr:cNvPr id="295" name="フローチャート: 判断 294">
          <a:extLst>
            <a:ext uri="{FF2B5EF4-FFF2-40B4-BE49-F238E27FC236}">
              <a16:creationId xmlns:a16="http://schemas.microsoft.com/office/drawing/2014/main" id="{224E6DB6-9FCD-4D94-94A1-8FFA458A55DC}"/>
            </a:ext>
          </a:extLst>
        </xdr:cNvPr>
        <xdr:cNvSpPr/>
      </xdr:nvSpPr>
      <xdr:spPr>
        <a:xfrm>
          <a:off x="2514600" y="140108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83638</xdr:rowOff>
    </xdr:from>
    <xdr:to>
      <xdr:col>10</xdr:col>
      <xdr:colOff>165100</xdr:colOff>
      <xdr:row>84</xdr:row>
      <xdr:rowOff>13788</xdr:rowOff>
    </xdr:to>
    <xdr:sp macro="" textlink="">
      <xdr:nvSpPr>
        <xdr:cNvPr id="296" name="フローチャート: 判断 295">
          <a:extLst>
            <a:ext uri="{FF2B5EF4-FFF2-40B4-BE49-F238E27FC236}">
              <a16:creationId xmlns:a16="http://schemas.microsoft.com/office/drawing/2014/main" id="{8197BFA6-0177-4028-B3D5-A9A3928E372D}"/>
            </a:ext>
          </a:extLst>
        </xdr:cNvPr>
        <xdr:cNvSpPr/>
      </xdr:nvSpPr>
      <xdr:spPr>
        <a:xfrm>
          <a:off x="1739900" y="139977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65677</xdr:rowOff>
    </xdr:from>
    <xdr:to>
      <xdr:col>6</xdr:col>
      <xdr:colOff>38100</xdr:colOff>
      <xdr:row>83</xdr:row>
      <xdr:rowOff>167277</xdr:rowOff>
    </xdr:to>
    <xdr:sp macro="" textlink="">
      <xdr:nvSpPr>
        <xdr:cNvPr id="297" name="フローチャート: 判断 296">
          <a:extLst>
            <a:ext uri="{FF2B5EF4-FFF2-40B4-BE49-F238E27FC236}">
              <a16:creationId xmlns:a16="http://schemas.microsoft.com/office/drawing/2014/main" id="{3C2B6FB1-40CB-4520-9E3A-933E6622D1F2}"/>
            </a:ext>
          </a:extLst>
        </xdr:cNvPr>
        <xdr:cNvSpPr/>
      </xdr:nvSpPr>
      <xdr:spPr>
        <a:xfrm>
          <a:off x="965200" y="1397979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14BC063B-5BAA-4424-BBB7-312120DE5A1C}"/>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5DD09A52-938C-4BEB-919E-CC862D861B07}"/>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207BF293-C6A3-45BC-A706-B139B6B2F15F}"/>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BA78CAE5-78FA-4D5E-A40C-7BBDAF4BB2BB}"/>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DA61CE6C-E587-433D-9AEC-6662BFF768AF}"/>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140788</xdr:rowOff>
    </xdr:from>
    <xdr:to>
      <xdr:col>24</xdr:col>
      <xdr:colOff>114300</xdr:colOff>
      <xdr:row>85</xdr:row>
      <xdr:rowOff>70938</xdr:rowOff>
    </xdr:to>
    <xdr:sp macro="" textlink="">
      <xdr:nvSpPr>
        <xdr:cNvPr id="303" name="楕円 302">
          <a:extLst>
            <a:ext uri="{FF2B5EF4-FFF2-40B4-BE49-F238E27FC236}">
              <a16:creationId xmlns:a16="http://schemas.microsoft.com/office/drawing/2014/main" id="{17174534-087C-4DFA-A890-F50D072FB518}"/>
            </a:ext>
          </a:extLst>
        </xdr:cNvPr>
        <xdr:cNvSpPr/>
      </xdr:nvSpPr>
      <xdr:spPr>
        <a:xfrm>
          <a:off x="4036060" y="142225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119215</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172701D2-2FC6-4415-A8C0-2D03896A8CC7}"/>
            </a:ext>
          </a:extLst>
        </xdr:cNvPr>
        <xdr:cNvSpPr txBox="1"/>
      </xdr:nvSpPr>
      <xdr:spPr>
        <a:xfrm>
          <a:off x="4124960" y="14200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126093</xdr:rowOff>
    </xdr:from>
    <xdr:to>
      <xdr:col>20</xdr:col>
      <xdr:colOff>38100</xdr:colOff>
      <xdr:row>85</xdr:row>
      <xdr:rowOff>56243</xdr:rowOff>
    </xdr:to>
    <xdr:sp macro="" textlink="">
      <xdr:nvSpPr>
        <xdr:cNvPr id="305" name="楕円 304">
          <a:extLst>
            <a:ext uri="{FF2B5EF4-FFF2-40B4-BE49-F238E27FC236}">
              <a16:creationId xmlns:a16="http://schemas.microsoft.com/office/drawing/2014/main" id="{24A967B5-3D27-4B17-B47B-951868C00D13}"/>
            </a:ext>
          </a:extLst>
        </xdr:cNvPr>
        <xdr:cNvSpPr/>
      </xdr:nvSpPr>
      <xdr:spPr>
        <a:xfrm>
          <a:off x="3312160" y="142078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5443</xdr:rowOff>
    </xdr:from>
    <xdr:to>
      <xdr:col>24</xdr:col>
      <xdr:colOff>63500</xdr:colOff>
      <xdr:row>85</xdr:row>
      <xdr:rowOff>20138</xdr:rowOff>
    </xdr:to>
    <xdr:cxnSp macro="">
      <xdr:nvCxnSpPr>
        <xdr:cNvPr id="306" name="直線コネクタ 305">
          <a:extLst>
            <a:ext uri="{FF2B5EF4-FFF2-40B4-BE49-F238E27FC236}">
              <a16:creationId xmlns:a16="http://schemas.microsoft.com/office/drawing/2014/main" id="{7058D121-2F61-426A-9234-098334CBB6C5}"/>
            </a:ext>
          </a:extLst>
        </xdr:cNvPr>
        <xdr:cNvCxnSpPr/>
      </xdr:nvCxnSpPr>
      <xdr:spPr>
        <a:xfrm>
          <a:off x="3355340" y="14254843"/>
          <a:ext cx="73152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109764</xdr:rowOff>
    </xdr:from>
    <xdr:to>
      <xdr:col>15</xdr:col>
      <xdr:colOff>101600</xdr:colOff>
      <xdr:row>85</xdr:row>
      <xdr:rowOff>39914</xdr:rowOff>
    </xdr:to>
    <xdr:sp macro="" textlink="">
      <xdr:nvSpPr>
        <xdr:cNvPr id="307" name="楕円 306">
          <a:extLst>
            <a:ext uri="{FF2B5EF4-FFF2-40B4-BE49-F238E27FC236}">
              <a16:creationId xmlns:a16="http://schemas.microsoft.com/office/drawing/2014/main" id="{4FA2FE86-91A2-47CA-90AA-3FEE747D9F03}"/>
            </a:ext>
          </a:extLst>
        </xdr:cNvPr>
        <xdr:cNvSpPr/>
      </xdr:nvSpPr>
      <xdr:spPr>
        <a:xfrm>
          <a:off x="2514600" y="141915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160564</xdr:rowOff>
    </xdr:from>
    <xdr:to>
      <xdr:col>19</xdr:col>
      <xdr:colOff>177800</xdr:colOff>
      <xdr:row>85</xdr:row>
      <xdr:rowOff>5443</xdr:rowOff>
    </xdr:to>
    <xdr:cxnSp macro="">
      <xdr:nvCxnSpPr>
        <xdr:cNvPr id="308" name="直線コネクタ 307">
          <a:extLst>
            <a:ext uri="{FF2B5EF4-FFF2-40B4-BE49-F238E27FC236}">
              <a16:creationId xmlns:a16="http://schemas.microsoft.com/office/drawing/2014/main" id="{961C35F7-0671-4D85-B1E1-D97686ED7350}"/>
            </a:ext>
          </a:extLst>
        </xdr:cNvPr>
        <xdr:cNvCxnSpPr/>
      </xdr:nvCxnSpPr>
      <xdr:spPr>
        <a:xfrm>
          <a:off x="2565400" y="14242324"/>
          <a:ext cx="789940" cy="1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108131</xdr:rowOff>
    </xdr:from>
    <xdr:to>
      <xdr:col>10</xdr:col>
      <xdr:colOff>165100</xdr:colOff>
      <xdr:row>85</xdr:row>
      <xdr:rowOff>38281</xdr:rowOff>
    </xdr:to>
    <xdr:sp macro="" textlink="">
      <xdr:nvSpPr>
        <xdr:cNvPr id="309" name="楕円 308">
          <a:extLst>
            <a:ext uri="{FF2B5EF4-FFF2-40B4-BE49-F238E27FC236}">
              <a16:creationId xmlns:a16="http://schemas.microsoft.com/office/drawing/2014/main" id="{713D2753-1EB9-4C7E-97D5-926421E3D6D3}"/>
            </a:ext>
          </a:extLst>
        </xdr:cNvPr>
        <xdr:cNvSpPr/>
      </xdr:nvSpPr>
      <xdr:spPr>
        <a:xfrm>
          <a:off x="1739900" y="141898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158931</xdr:rowOff>
    </xdr:from>
    <xdr:to>
      <xdr:col>15</xdr:col>
      <xdr:colOff>50800</xdr:colOff>
      <xdr:row>84</xdr:row>
      <xdr:rowOff>160564</xdr:rowOff>
    </xdr:to>
    <xdr:cxnSp macro="">
      <xdr:nvCxnSpPr>
        <xdr:cNvPr id="310" name="直線コネクタ 309">
          <a:extLst>
            <a:ext uri="{FF2B5EF4-FFF2-40B4-BE49-F238E27FC236}">
              <a16:creationId xmlns:a16="http://schemas.microsoft.com/office/drawing/2014/main" id="{90382FC5-7343-4489-B1D4-65A18EF467A6}"/>
            </a:ext>
          </a:extLst>
        </xdr:cNvPr>
        <xdr:cNvCxnSpPr/>
      </xdr:nvCxnSpPr>
      <xdr:spPr>
        <a:xfrm>
          <a:off x="1790700" y="14240691"/>
          <a:ext cx="7747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130992</xdr:rowOff>
    </xdr:from>
    <xdr:to>
      <xdr:col>6</xdr:col>
      <xdr:colOff>38100</xdr:colOff>
      <xdr:row>85</xdr:row>
      <xdr:rowOff>61142</xdr:rowOff>
    </xdr:to>
    <xdr:sp macro="" textlink="">
      <xdr:nvSpPr>
        <xdr:cNvPr id="311" name="楕円 310">
          <a:extLst>
            <a:ext uri="{FF2B5EF4-FFF2-40B4-BE49-F238E27FC236}">
              <a16:creationId xmlns:a16="http://schemas.microsoft.com/office/drawing/2014/main" id="{EB80B1AB-5B58-4849-9710-C9937433363A}"/>
            </a:ext>
          </a:extLst>
        </xdr:cNvPr>
        <xdr:cNvSpPr/>
      </xdr:nvSpPr>
      <xdr:spPr>
        <a:xfrm>
          <a:off x="965200" y="1421275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158931</xdr:rowOff>
    </xdr:from>
    <xdr:to>
      <xdr:col>10</xdr:col>
      <xdr:colOff>114300</xdr:colOff>
      <xdr:row>85</xdr:row>
      <xdr:rowOff>10342</xdr:rowOff>
    </xdr:to>
    <xdr:cxnSp macro="">
      <xdr:nvCxnSpPr>
        <xdr:cNvPr id="312" name="直線コネクタ 311">
          <a:extLst>
            <a:ext uri="{FF2B5EF4-FFF2-40B4-BE49-F238E27FC236}">
              <a16:creationId xmlns:a16="http://schemas.microsoft.com/office/drawing/2014/main" id="{1B8AEFB2-0372-41EF-9AC5-2F2CFE7E068B}"/>
            </a:ext>
          </a:extLst>
        </xdr:cNvPr>
        <xdr:cNvCxnSpPr/>
      </xdr:nvCxnSpPr>
      <xdr:spPr>
        <a:xfrm flipV="1">
          <a:off x="1008380" y="14240691"/>
          <a:ext cx="782320" cy="1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51543</xdr:rowOff>
    </xdr:from>
    <xdr:ext cx="405111" cy="259045"/>
    <xdr:sp macro="" textlink="">
      <xdr:nvSpPr>
        <xdr:cNvPr id="313" name="n_1aveValue【公営住宅】&#10;有形固定資産減価償却率">
          <a:extLst>
            <a:ext uri="{FF2B5EF4-FFF2-40B4-BE49-F238E27FC236}">
              <a16:creationId xmlns:a16="http://schemas.microsoft.com/office/drawing/2014/main" id="{2F96A443-1B0E-4E19-AA0A-60ABEE631088}"/>
            </a:ext>
          </a:extLst>
        </xdr:cNvPr>
        <xdr:cNvSpPr txBox="1"/>
      </xdr:nvSpPr>
      <xdr:spPr>
        <a:xfrm>
          <a:off x="3170564" y="13798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43378</xdr:rowOff>
    </xdr:from>
    <xdr:ext cx="405111" cy="259045"/>
    <xdr:sp macro="" textlink="">
      <xdr:nvSpPr>
        <xdr:cNvPr id="314" name="n_2aveValue【公営住宅】&#10;有形固定資産減価償却率">
          <a:extLst>
            <a:ext uri="{FF2B5EF4-FFF2-40B4-BE49-F238E27FC236}">
              <a16:creationId xmlns:a16="http://schemas.microsoft.com/office/drawing/2014/main" id="{F48DAF77-A356-4A90-9E4F-A6F5F93A129E}"/>
            </a:ext>
          </a:extLst>
        </xdr:cNvPr>
        <xdr:cNvSpPr txBox="1"/>
      </xdr:nvSpPr>
      <xdr:spPr>
        <a:xfrm>
          <a:off x="2385704" y="13789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30315</xdr:rowOff>
    </xdr:from>
    <xdr:ext cx="405111" cy="259045"/>
    <xdr:sp macro="" textlink="">
      <xdr:nvSpPr>
        <xdr:cNvPr id="315" name="n_3aveValue【公営住宅】&#10;有形固定資産減価償却率">
          <a:extLst>
            <a:ext uri="{FF2B5EF4-FFF2-40B4-BE49-F238E27FC236}">
              <a16:creationId xmlns:a16="http://schemas.microsoft.com/office/drawing/2014/main" id="{98366EE6-0325-4199-9B58-6BE3A98CA765}"/>
            </a:ext>
          </a:extLst>
        </xdr:cNvPr>
        <xdr:cNvSpPr txBox="1"/>
      </xdr:nvSpPr>
      <xdr:spPr>
        <a:xfrm>
          <a:off x="1611004" y="13776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12354</xdr:rowOff>
    </xdr:from>
    <xdr:ext cx="405111" cy="259045"/>
    <xdr:sp macro="" textlink="">
      <xdr:nvSpPr>
        <xdr:cNvPr id="316" name="n_4aveValue【公営住宅】&#10;有形固定資産減価償却率">
          <a:extLst>
            <a:ext uri="{FF2B5EF4-FFF2-40B4-BE49-F238E27FC236}">
              <a16:creationId xmlns:a16="http://schemas.microsoft.com/office/drawing/2014/main" id="{73849600-FF20-406C-A496-83F2EB42B2A3}"/>
            </a:ext>
          </a:extLst>
        </xdr:cNvPr>
        <xdr:cNvSpPr txBox="1"/>
      </xdr:nvSpPr>
      <xdr:spPr>
        <a:xfrm>
          <a:off x="836304" y="13758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47370</xdr:rowOff>
    </xdr:from>
    <xdr:ext cx="405111" cy="259045"/>
    <xdr:sp macro="" textlink="">
      <xdr:nvSpPr>
        <xdr:cNvPr id="317" name="n_1mainValue【公営住宅】&#10;有形固定資産減価償却率">
          <a:extLst>
            <a:ext uri="{FF2B5EF4-FFF2-40B4-BE49-F238E27FC236}">
              <a16:creationId xmlns:a16="http://schemas.microsoft.com/office/drawing/2014/main" id="{54D3243D-66FA-4117-B2FA-FC73CD881200}"/>
            </a:ext>
          </a:extLst>
        </xdr:cNvPr>
        <xdr:cNvSpPr txBox="1"/>
      </xdr:nvSpPr>
      <xdr:spPr>
        <a:xfrm>
          <a:off x="3170564" y="14296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31041</xdr:rowOff>
    </xdr:from>
    <xdr:ext cx="405111" cy="259045"/>
    <xdr:sp macro="" textlink="">
      <xdr:nvSpPr>
        <xdr:cNvPr id="318" name="n_2mainValue【公営住宅】&#10;有形固定資産減価償却率">
          <a:extLst>
            <a:ext uri="{FF2B5EF4-FFF2-40B4-BE49-F238E27FC236}">
              <a16:creationId xmlns:a16="http://schemas.microsoft.com/office/drawing/2014/main" id="{FCB1DC51-CECA-4FEC-B92B-805EFC1E9798}"/>
            </a:ext>
          </a:extLst>
        </xdr:cNvPr>
        <xdr:cNvSpPr txBox="1"/>
      </xdr:nvSpPr>
      <xdr:spPr>
        <a:xfrm>
          <a:off x="2385704" y="1428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29408</xdr:rowOff>
    </xdr:from>
    <xdr:ext cx="405111" cy="259045"/>
    <xdr:sp macro="" textlink="">
      <xdr:nvSpPr>
        <xdr:cNvPr id="319" name="n_3mainValue【公営住宅】&#10;有形固定資産減価償却率">
          <a:extLst>
            <a:ext uri="{FF2B5EF4-FFF2-40B4-BE49-F238E27FC236}">
              <a16:creationId xmlns:a16="http://schemas.microsoft.com/office/drawing/2014/main" id="{1A6527A5-CC90-41C9-A91B-C14A8EAB8252}"/>
            </a:ext>
          </a:extLst>
        </xdr:cNvPr>
        <xdr:cNvSpPr txBox="1"/>
      </xdr:nvSpPr>
      <xdr:spPr>
        <a:xfrm>
          <a:off x="1611004" y="14278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52269</xdr:rowOff>
    </xdr:from>
    <xdr:ext cx="405111" cy="259045"/>
    <xdr:sp macro="" textlink="">
      <xdr:nvSpPr>
        <xdr:cNvPr id="320" name="n_4mainValue【公営住宅】&#10;有形固定資産減価償却率">
          <a:extLst>
            <a:ext uri="{FF2B5EF4-FFF2-40B4-BE49-F238E27FC236}">
              <a16:creationId xmlns:a16="http://schemas.microsoft.com/office/drawing/2014/main" id="{71FEEC0F-95A4-4625-98D2-12333576CDD6}"/>
            </a:ext>
          </a:extLst>
        </xdr:cNvPr>
        <xdr:cNvSpPr txBox="1"/>
      </xdr:nvSpPr>
      <xdr:spPr>
        <a:xfrm>
          <a:off x="836304" y="14301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17EC531A-D812-4B65-B9A7-2A323CC8BE84}"/>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D5F6DC39-C1D3-481F-AA39-DAC4549A8041}"/>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DCFD8FD6-114C-4FF7-9C6A-CFF2FDA394C4}"/>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5689B7ED-C102-4A7F-A116-F492D61FCE83}"/>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BB43AEE3-FDDF-42ED-AF77-A7D64A052A49}"/>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9D74890A-2A38-42A5-9655-C8B4D7CBF5FC}"/>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CD32FEF-2E61-4C2D-A53A-C6C8AAAA6E8F}"/>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5A30D69C-F5BC-4FF2-8CA7-ED26168F6487}"/>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78FC4FA1-0670-4045-9B75-DC9FEE6DE4C4}"/>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3EA14651-05EA-4FBA-AA37-75F87E3483AF}"/>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CC3826D2-98A6-44C4-A72E-1778C909D914}"/>
            </a:ext>
          </a:extLst>
        </xdr:cNvPr>
        <xdr:cNvCxnSpPr/>
      </xdr:nvCxnSpPr>
      <xdr:spPr>
        <a:xfrm>
          <a:off x="5826760" y="14344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88DDC0DD-2BE3-4B74-8154-BE1ED6CCB8B0}"/>
            </a:ext>
          </a:extLst>
        </xdr:cNvPr>
        <xdr:cNvSpPr txBox="1"/>
      </xdr:nvSpPr>
      <xdr:spPr>
        <a:xfrm>
          <a:off x="540530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D8C31B3E-10A9-42E0-AACA-16C268320584}"/>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1685A99C-48E0-4BD1-80DC-977F61AADE54}"/>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EEFB07FF-655C-4EA3-B58D-D0ABC66F0853}"/>
            </a:ext>
          </a:extLst>
        </xdr:cNvPr>
        <xdr:cNvCxnSpPr/>
      </xdr:nvCxnSpPr>
      <xdr:spPr>
        <a:xfrm>
          <a:off x="5826760" y="13228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6C3B7A0E-956E-421C-B616-E2DDED884623}"/>
            </a:ext>
          </a:extLst>
        </xdr:cNvPr>
        <xdr:cNvSpPr txBox="1"/>
      </xdr:nvSpPr>
      <xdr:spPr>
        <a:xfrm>
          <a:off x="540530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8B0AAD39-B3A2-45A7-B306-608126B0B117}"/>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CA56AB05-9845-43A4-9C23-56B5E1E152A1}"/>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公営住宅】&#10;一人当たり面積グラフ枠">
          <a:extLst>
            <a:ext uri="{FF2B5EF4-FFF2-40B4-BE49-F238E27FC236}">
              <a16:creationId xmlns:a16="http://schemas.microsoft.com/office/drawing/2014/main" id="{C953B5BF-5F9C-4EB1-B5DE-12EBC87D2DAE}"/>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120968</xdr:rowOff>
    </xdr:from>
    <xdr:to>
      <xdr:col>54</xdr:col>
      <xdr:colOff>189865</xdr:colOff>
      <xdr:row>85</xdr:row>
      <xdr:rowOff>93535</xdr:rowOff>
    </xdr:to>
    <xdr:cxnSp macro="">
      <xdr:nvCxnSpPr>
        <xdr:cNvPr id="340" name="直線コネクタ 339">
          <a:extLst>
            <a:ext uri="{FF2B5EF4-FFF2-40B4-BE49-F238E27FC236}">
              <a16:creationId xmlns:a16="http://schemas.microsoft.com/office/drawing/2014/main" id="{1951FD48-BFE2-420A-8D17-CBA5FC8C790D}"/>
            </a:ext>
          </a:extLst>
        </xdr:cNvPr>
        <xdr:cNvCxnSpPr/>
      </xdr:nvCxnSpPr>
      <xdr:spPr>
        <a:xfrm flipV="1">
          <a:off x="9219565" y="13196888"/>
          <a:ext cx="0" cy="1146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41" name="【公営住宅】&#10;一人当たり面積最小値テキスト">
          <a:extLst>
            <a:ext uri="{FF2B5EF4-FFF2-40B4-BE49-F238E27FC236}">
              <a16:creationId xmlns:a16="http://schemas.microsoft.com/office/drawing/2014/main" id="{670CCE08-5481-42DF-BCDB-6E840006EE87}"/>
            </a:ext>
          </a:extLst>
        </xdr:cNvPr>
        <xdr:cNvSpPr txBox="1"/>
      </xdr:nvSpPr>
      <xdr:spPr>
        <a:xfrm>
          <a:off x="9258300" y="14346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42" name="直線コネクタ 341">
          <a:extLst>
            <a:ext uri="{FF2B5EF4-FFF2-40B4-BE49-F238E27FC236}">
              <a16:creationId xmlns:a16="http://schemas.microsoft.com/office/drawing/2014/main" id="{FACCF542-3AE2-4C90-B2C9-F1D144FE7982}"/>
            </a:ext>
          </a:extLst>
        </xdr:cNvPr>
        <xdr:cNvCxnSpPr/>
      </xdr:nvCxnSpPr>
      <xdr:spPr>
        <a:xfrm>
          <a:off x="9154160" y="143429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67645</xdr:rowOff>
    </xdr:from>
    <xdr:ext cx="469744" cy="259045"/>
    <xdr:sp macro="" textlink="">
      <xdr:nvSpPr>
        <xdr:cNvPr id="343" name="【公営住宅】&#10;一人当たり面積最大値テキスト">
          <a:extLst>
            <a:ext uri="{FF2B5EF4-FFF2-40B4-BE49-F238E27FC236}">
              <a16:creationId xmlns:a16="http://schemas.microsoft.com/office/drawing/2014/main" id="{45B4F123-F549-450C-A2A8-E64E48B9DB11}"/>
            </a:ext>
          </a:extLst>
        </xdr:cNvPr>
        <xdr:cNvSpPr txBox="1"/>
      </xdr:nvSpPr>
      <xdr:spPr>
        <a:xfrm>
          <a:off x="9258300" y="1297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120968</xdr:rowOff>
    </xdr:from>
    <xdr:to>
      <xdr:col>55</xdr:col>
      <xdr:colOff>88900</xdr:colOff>
      <xdr:row>78</xdr:row>
      <xdr:rowOff>120968</xdr:rowOff>
    </xdr:to>
    <xdr:cxnSp macro="">
      <xdr:nvCxnSpPr>
        <xdr:cNvPr id="344" name="直線コネクタ 343">
          <a:extLst>
            <a:ext uri="{FF2B5EF4-FFF2-40B4-BE49-F238E27FC236}">
              <a16:creationId xmlns:a16="http://schemas.microsoft.com/office/drawing/2014/main" id="{AF27696E-6B06-4298-AD30-EE01266571AB}"/>
            </a:ext>
          </a:extLst>
        </xdr:cNvPr>
        <xdr:cNvCxnSpPr/>
      </xdr:nvCxnSpPr>
      <xdr:spPr>
        <a:xfrm>
          <a:off x="9154160" y="131968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109745</xdr:rowOff>
    </xdr:from>
    <xdr:ext cx="469744" cy="259045"/>
    <xdr:sp macro="" textlink="">
      <xdr:nvSpPr>
        <xdr:cNvPr id="345" name="【公営住宅】&#10;一人当たり面積平均値テキスト">
          <a:extLst>
            <a:ext uri="{FF2B5EF4-FFF2-40B4-BE49-F238E27FC236}">
              <a16:creationId xmlns:a16="http://schemas.microsoft.com/office/drawing/2014/main" id="{BF420CFF-8040-4425-848A-3F8E57CD18D7}"/>
            </a:ext>
          </a:extLst>
        </xdr:cNvPr>
        <xdr:cNvSpPr txBox="1"/>
      </xdr:nvSpPr>
      <xdr:spPr>
        <a:xfrm>
          <a:off x="9258300" y="13856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131318</xdr:rowOff>
    </xdr:from>
    <xdr:to>
      <xdr:col>55</xdr:col>
      <xdr:colOff>50800</xdr:colOff>
      <xdr:row>83</xdr:row>
      <xdr:rowOff>61468</xdr:rowOff>
    </xdr:to>
    <xdr:sp macro="" textlink="">
      <xdr:nvSpPr>
        <xdr:cNvPr id="346" name="フローチャート: 判断 345">
          <a:extLst>
            <a:ext uri="{FF2B5EF4-FFF2-40B4-BE49-F238E27FC236}">
              <a16:creationId xmlns:a16="http://schemas.microsoft.com/office/drawing/2014/main" id="{8ACA860A-8F4F-4998-B40F-6EAC35747308}"/>
            </a:ext>
          </a:extLst>
        </xdr:cNvPr>
        <xdr:cNvSpPr/>
      </xdr:nvSpPr>
      <xdr:spPr>
        <a:xfrm>
          <a:off x="9192260" y="1387779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133032</xdr:rowOff>
    </xdr:from>
    <xdr:to>
      <xdr:col>50</xdr:col>
      <xdr:colOff>165100</xdr:colOff>
      <xdr:row>83</xdr:row>
      <xdr:rowOff>63182</xdr:rowOff>
    </xdr:to>
    <xdr:sp macro="" textlink="">
      <xdr:nvSpPr>
        <xdr:cNvPr id="347" name="フローチャート: 判断 346">
          <a:extLst>
            <a:ext uri="{FF2B5EF4-FFF2-40B4-BE49-F238E27FC236}">
              <a16:creationId xmlns:a16="http://schemas.microsoft.com/office/drawing/2014/main" id="{4C606987-37F2-43C6-815E-0377350B96A0}"/>
            </a:ext>
          </a:extLst>
        </xdr:cNvPr>
        <xdr:cNvSpPr/>
      </xdr:nvSpPr>
      <xdr:spPr>
        <a:xfrm>
          <a:off x="8445500" y="138795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135319</xdr:rowOff>
    </xdr:from>
    <xdr:to>
      <xdr:col>46</xdr:col>
      <xdr:colOff>38100</xdr:colOff>
      <xdr:row>83</xdr:row>
      <xdr:rowOff>65469</xdr:rowOff>
    </xdr:to>
    <xdr:sp macro="" textlink="">
      <xdr:nvSpPr>
        <xdr:cNvPr id="348" name="フローチャート: 判断 347">
          <a:extLst>
            <a:ext uri="{FF2B5EF4-FFF2-40B4-BE49-F238E27FC236}">
              <a16:creationId xmlns:a16="http://schemas.microsoft.com/office/drawing/2014/main" id="{72F1770D-91F5-4E2C-9F6F-FD095AE66742}"/>
            </a:ext>
          </a:extLst>
        </xdr:cNvPr>
        <xdr:cNvSpPr/>
      </xdr:nvSpPr>
      <xdr:spPr>
        <a:xfrm>
          <a:off x="7670800" y="1388179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124461</xdr:rowOff>
    </xdr:from>
    <xdr:to>
      <xdr:col>41</xdr:col>
      <xdr:colOff>101600</xdr:colOff>
      <xdr:row>83</xdr:row>
      <xdr:rowOff>54611</xdr:rowOff>
    </xdr:to>
    <xdr:sp macro="" textlink="">
      <xdr:nvSpPr>
        <xdr:cNvPr id="349" name="フローチャート: 判断 348">
          <a:extLst>
            <a:ext uri="{FF2B5EF4-FFF2-40B4-BE49-F238E27FC236}">
              <a16:creationId xmlns:a16="http://schemas.microsoft.com/office/drawing/2014/main" id="{1D8E514A-7462-4BAD-A5A3-BBA0C121CFCA}"/>
            </a:ext>
          </a:extLst>
        </xdr:cNvPr>
        <xdr:cNvSpPr/>
      </xdr:nvSpPr>
      <xdr:spPr>
        <a:xfrm>
          <a:off x="6873240" y="138709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158178</xdr:rowOff>
    </xdr:from>
    <xdr:to>
      <xdr:col>36</xdr:col>
      <xdr:colOff>165100</xdr:colOff>
      <xdr:row>83</xdr:row>
      <xdr:rowOff>88328</xdr:rowOff>
    </xdr:to>
    <xdr:sp macro="" textlink="">
      <xdr:nvSpPr>
        <xdr:cNvPr id="350" name="フローチャート: 判断 349">
          <a:extLst>
            <a:ext uri="{FF2B5EF4-FFF2-40B4-BE49-F238E27FC236}">
              <a16:creationId xmlns:a16="http://schemas.microsoft.com/office/drawing/2014/main" id="{23E7B348-8107-4704-8227-EF4AC0F4CDD1}"/>
            </a:ext>
          </a:extLst>
        </xdr:cNvPr>
        <xdr:cNvSpPr/>
      </xdr:nvSpPr>
      <xdr:spPr>
        <a:xfrm>
          <a:off x="6098540" y="139046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3B916A22-FE4A-49B4-8177-8A7A2DFE8C57}"/>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B1AF840B-7F41-4116-86CC-80AB65ED20E6}"/>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4DBA1A32-2E04-470E-B5C5-9B547D505C0B}"/>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A230B042-6389-41CC-BE6F-63C7345C076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DF17E278-EF0C-47A7-A567-5EEFFFBA83A3}"/>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35877</xdr:rowOff>
    </xdr:from>
    <xdr:to>
      <xdr:col>55</xdr:col>
      <xdr:colOff>50800</xdr:colOff>
      <xdr:row>79</xdr:row>
      <xdr:rowOff>137477</xdr:rowOff>
    </xdr:to>
    <xdr:sp macro="" textlink="">
      <xdr:nvSpPr>
        <xdr:cNvPr id="356" name="楕円 355">
          <a:extLst>
            <a:ext uri="{FF2B5EF4-FFF2-40B4-BE49-F238E27FC236}">
              <a16:creationId xmlns:a16="http://schemas.microsoft.com/office/drawing/2014/main" id="{A854CD50-406D-4CF3-9DF0-C048740C6D33}"/>
            </a:ext>
          </a:extLst>
        </xdr:cNvPr>
        <xdr:cNvSpPr/>
      </xdr:nvSpPr>
      <xdr:spPr>
        <a:xfrm>
          <a:off x="9192260" y="1327943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58754</xdr:rowOff>
    </xdr:from>
    <xdr:ext cx="469744" cy="259045"/>
    <xdr:sp macro="" textlink="">
      <xdr:nvSpPr>
        <xdr:cNvPr id="357" name="【公営住宅】&#10;一人当たり面積該当値テキスト">
          <a:extLst>
            <a:ext uri="{FF2B5EF4-FFF2-40B4-BE49-F238E27FC236}">
              <a16:creationId xmlns:a16="http://schemas.microsoft.com/office/drawing/2014/main" id="{7F432547-E5E3-4210-8525-E626D9B1AF00}"/>
            </a:ext>
          </a:extLst>
        </xdr:cNvPr>
        <xdr:cNvSpPr txBox="1"/>
      </xdr:nvSpPr>
      <xdr:spPr>
        <a:xfrm>
          <a:off x="9258300" y="13134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46165</xdr:rowOff>
    </xdr:from>
    <xdr:to>
      <xdr:col>50</xdr:col>
      <xdr:colOff>165100</xdr:colOff>
      <xdr:row>79</xdr:row>
      <xdr:rowOff>147765</xdr:rowOff>
    </xdr:to>
    <xdr:sp macro="" textlink="">
      <xdr:nvSpPr>
        <xdr:cNvPr id="358" name="楕円 357">
          <a:extLst>
            <a:ext uri="{FF2B5EF4-FFF2-40B4-BE49-F238E27FC236}">
              <a16:creationId xmlns:a16="http://schemas.microsoft.com/office/drawing/2014/main" id="{B45C97E2-85BC-4AC7-9A5F-BA82B935F826}"/>
            </a:ext>
          </a:extLst>
        </xdr:cNvPr>
        <xdr:cNvSpPr/>
      </xdr:nvSpPr>
      <xdr:spPr>
        <a:xfrm>
          <a:off x="8445500" y="1328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86677</xdr:rowOff>
    </xdr:from>
    <xdr:to>
      <xdr:col>55</xdr:col>
      <xdr:colOff>0</xdr:colOff>
      <xdr:row>79</xdr:row>
      <xdr:rowOff>96965</xdr:rowOff>
    </xdr:to>
    <xdr:cxnSp macro="">
      <xdr:nvCxnSpPr>
        <xdr:cNvPr id="359" name="直線コネクタ 358">
          <a:extLst>
            <a:ext uri="{FF2B5EF4-FFF2-40B4-BE49-F238E27FC236}">
              <a16:creationId xmlns:a16="http://schemas.microsoft.com/office/drawing/2014/main" id="{34014209-0AE0-4580-AD94-DCFC3198CCF1}"/>
            </a:ext>
          </a:extLst>
        </xdr:cNvPr>
        <xdr:cNvCxnSpPr/>
      </xdr:nvCxnSpPr>
      <xdr:spPr>
        <a:xfrm flipV="1">
          <a:off x="8496300" y="13330237"/>
          <a:ext cx="723900" cy="1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54738</xdr:rowOff>
    </xdr:from>
    <xdr:to>
      <xdr:col>46</xdr:col>
      <xdr:colOff>38100</xdr:colOff>
      <xdr:row>79</xdr:row>
      <xdr:rowOff>156338</xdr:rowOff>
    </xdr:to>
    <xdr:sp macro="" textlink="">
      <xdr:nvSpPr>
        <xdr:cNvPr id="360" name="楕円 359">
          <a:extLst>
            <a:ext uri="{FF2B5EF4-FFF2-40B4-BE49-F238E27FC236}">
              <a16:creationId xmlns:a16="http://schemas.microsoft.com/office/drawing/2014/main" id="{D51F423A-CF0F-4C19-B6A0-A1172608A029}"/>
            </a:ext>
          </a:extLst>
        </xdr:cNvPr>
        <xdr:cNvSpPr/>
      </xdr:nvSpPr>
      <xdr:spPr>
        <a:xfrm>
          <a:off x="7670800" y="1329829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96965</xdr:rowOff>
    </xdr:from>
    <xdr:to>
      <xdr:col>50</xdr:col>
      <xdr:colOff>114300</xdr:colOff>
      <xdr:row>79</xdr:row>
      <xdr:rowOff>105538</xdr:rowOff>
    </xdr:to>
    <xdr:cxnSp macro="">
      <xdr:nvCxnSpPr>
        <xdr:cNvPr id="361" name="直線コネクタ 360">
          <a:extLst>
            <a:ext uri="{FF2B5EF4-FFF2-40B4-BE49-F238E27FC236}">
              <a16:creationId xmlns:a16="http://schemas.microsoft.com/office/drawing/2014/main" id="{C65E6245-EE9B-4632-A03D-BBC500865A33}"/>
            </a:ext>
          </a:extLst>
        </xdr:cNvPr>
        <xdr:cNvCxnSpPr/>
      </xdr:nvCxnSpPr>
      <xdr:spPr>
        <a:xfrm flipV="1">
          <a:off x="7713980" y="13340525"/>
          <a:ext cx="78232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63881</xdr:rowOff>
    </xdr:from>
    <xdr:to>
      <xdr:col>41</xdr:col>
      <xdr:colOff>101600</xdr:colOff>
      <xdr:row>79</xdr:row>
      <xdr:rowOff>165481</xdr:rowOff>
    </xdr:to>
    <xdr:sp macro="" textlink="">
      <xdr:nvSpPr>
        <xdr:cNvPr id="362" name="楕円 361">
          <a:extLst>
            <a:ext uri="{FF2B5EF4-FFF2-40B4-BE49-F238E27FC236}">
              <a16:creationId xmlns:a16="http://schemas.microsoft.com/office/drawing/2014/main" id="{DBDC141F-8070-4C34-B6E2-C429F6B611DB}"/>
            </a:ext>
          </a:extLst>
        </xdr:cNvPr>
        <xdr:cNvSpPr/>
      </xdr:nvSpPr>
      <xdr:spPr>
        <a:xfrm>
          <a:off x="6873240" y="13307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105538</xdr:rowOff>
    </xdr:from>
    <xdr:to>
      <xdr:col>45</xdr:col>
      <xdr:colOff>177800</xdr:colOff>
      <xdr:row>79</xdr:row>
      <xdr:rowOff>114681</xdr:rowOff>
    </xdr:to>
    <xdr:cxnSp macro="">
      <xdr:nvCxnSpPr>
        <xdr:cNvPr id="363" name="直線コネクタ 362">
          <a:extLst>
            <a:ext uri="{FF2B5EF4-FFF2-40B4-BE49-F238E27FC236}">
              <a16:creationId xmlns:a16="http://schemas.microsoft.com/office/drawing/2014/main" id="{F489760C-1A28-4C57-BC4A-89D1841EE291}"/>
            </a:ext>
          </a:extLst>
        </xdr:cNvPr>
        <xdr:cNvCxnSpPr/>
      </xdr:nvCxnSpPr>
      <xdr:spPr>
        <a:xfrm flipV="1">
          <a:off x="6924040" y="13349098"/>
          <a:ext cx="78994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77025</xdr:rowOff>
    </xdr:from>
    <xdr:to>
      <xdr:col>36</xdr:col>
      <xdr:colOff>165100</xdr:colOff>
      <xdr:row>80</xdr:row>
      <xdr:rowOff>7175</xdr:rowOff>
    </xdr:to>
    <xdr:sp macro="" textlink="">
      <xdr:nvSpPr>
        <xdr:cNvPr id="364" name="楕円 363">
          <a:extLst>
            <a:ext uri="{FF2B5EF4-FFF2-40B4-BE49-F238E27FC236}">
              <a16:creationId xmlns:a16="http://schemas.microsoft.com/office/drawing/2014/main" id="{7A3C7541-4765-402B-A94C-37181D1131FC}"/>
            </a:ext>
          </a:extLst>
        </xdr:cNvPr>
        <xdr:cNvSpPr/>
      </xdr:nvSpPr>
      <xdr:spPr>
        <a:xfrm>
          <a:off x="6098540" y="133205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114681</xdr:rowOff>
    </xdr:from>
    <xdr:to>
      <xdr:col>41</xdr:col>
      <xdr:colOff>50800</xdr:colOff>
      <xdr:row>79</xdr:row>
      <xdr:rowOff>127825</xdr:rowOff>
    </xdr:to>
    <xdr:cxnSp macro="">
      <xdr:nvCxnSpPr>
        <xdr:cNvPr id="365" name="直線コネクタ 364">
          <a:extLst>
            <a:ext uri="{FF2B5EF4-FFF2-40B4-BE49-F238E27FC236}">
              <a16:creationId xmlns:a16="http://schemas.microsoft.com/office/drawing/2014/main" id="{E6840915-3F1F-4359-B39D-9BE0FFC1235B}"/>
            </a:ext>
          </a:extLst>
        </xdr:cNvPr>
        <xdr:cNvCxnSpPr/>
      </xdr:nvCxnSpPr>
      <xdr:spPr>
        <a:xfrm flipV="1">
          <a:off x="6149340" y="13358241"/>
          <a:ext cx="774700" cy="1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54309</xdr:rowOff>
    </xdr:from>
    <xdr:ext cx="469744" cy="259045"/>
    <xdr:sp macro="" textlink="">
      <xdr:nvSpPr>
        <xdr:cNvPr id="366" name="n_1aveValue【公営住宅】&#10;一人当たり面積">
          <a:extLst>
            <a:ext uri="{FF2B5EF4-FFF2-40B4-BE49-F238E27FC236}">
              <a16:creationId xmlns:a16="http://schemas.microsoft.com/office/drawing/2014/main" id="{037E741A-8BCC-433B-93F5-B96F7B83DC20}"/>
            </a:ext>
          </a:extLst>
        </xdr:cNvPr>
        <xdr:cNvSpPr txBox="1"/>
      </xdr:nvSpPr>
      <xdr:spPr>
        <a:xfrm>
          <a:off x="8271587" y="1396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56596</xdr:rowOff>
    </xdr:from>
    <xdr:ext cx="469744" cy="259045"/>
    <xdr:sp macro="" textlink="">
      <xdr:nvSpPr>
        <xdr:cNvPr id="367" name="n_2aveValue【公営住宅】&#10;一人当たり面積">
          <a:extLst>
            <a:ext uri="{FF2B5EF4-FFF2-40B4-BE49-F238E27FC236}">
              <a16:creationId xmlns:a16="http://schemas.microsoft.com/office/drawing/2014/main" id="{374E85DC-3851-4797-9B52-359B33E2A339}"/>
            </a:ext>
          </a:extLst>
        </xdr:cNvPr>
        <xdr:cNvSpPr txBox="1"/>
      </xdr:nvSpPr>
      <xdr:spPr>
        <a:xfrm>
          <a:off x="7509587" y="1397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45738</xdr:rowOff>
    </xdr:from>
    <xdr:ext cx="469744" cy="259045"/>
    <xdr:sp macro="" textlink="">
      <xdr:nvSpPr>
        <xdr:cNvPr id="368" name="n_3aveValue【公営住宅】&#10;一人当たり面積">
          <a:extLst>
            <a:ext uri="{FF2B5EF4-FFF2-40B4-BE49-F238E27FC236}">
              <a16:creationId xmlns:a16="http://schemas.microsoft.com/office/drawing/2014/main" id="{176FD276-AB9E-49B9-8BC5-6FF1599F404E}"/>
            </a:ext>
          </a:extLst>
        </xdr:cNvPr>
        <xdr:cNvSpPr txBox="1"/>
      </xdr:nvSpPr>
      <xdr:spPr>
        <a:xfrm>
          <a:off x="6712027" y="13959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79455</xdr:rowOff>
    </xdr:from>
    <xdr:ext cx="469744" cy="259045"/>
    <xdr:sp macro="" textlink="">
      <xdr:nvSpPr>
        <xdr:cNvPr id="369" name="n_4aveValue【公営住宅】&#10;一人当たり面積">
          <a:extLst>
            <a:ext uri="{FF2B5EF4-FFF2-40B4-BE49-F238E27FC236}">
              <a16:creationId xmlns:a16="http://schemas.microsoft.com/office/drawing/2014/main" id="{BE561BFC-5C5F-49BF-849C-5455ED463541}"/>
            </a:ext>
          </a:extLst>
        </xdr:cNvPr>
        <xdr:cNvSpPr txBox="1"/>
      </xdr:nvSpPr>
      <xdr:spPr>
        <a:xfrm>
          <a:off x="5937327" y="13993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164292</xdr:rowOff>
    </xdr:from>
    <xdr:ext cx="469744" cy="259045"/>
    <xdr:sp macro="" textlink="">
      <xdr:nvSpPr>
        <xdr:cNvPr id="370" name="n_1mainValue【公営住宅】&#10;一人当たり面積">
          <a:extLst>
            <a:ext uri="{FF2B5EF4-FFF2-40B4-BE49-F238E27FC236}">
              <a16:creationId xmlns:a16="http://schemas.microsoft.com/office/drawing/2014/main" id="{6EA46D3D-3398-42B1-9AA8-CE8ADF09313A}"/>
            </a:ext>
          </a:extLst>
        </xdr:cNvPr>
        <xdr:cNvSpPr txBox="1"/>
      </xdr:nvSpPr>
      <xdr:spPr>
        <a:xfrm>
          <a:off x="8271587" y="13072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1415</xdr:rowOff>
    </xdr:from>
    <xdr:ext cx="469744" cy="259045"/>
    <xdr:sp macro="" textlink="">
      <xdr:nvSpPr>
        <xdr:cNvPr id="371" name="n_2mainValue【公営住宅】&#10;一人当たり面積">
          <a:extLst>
            <a:ext uri="{FF2B5EF4-FFF2-40B4-BE49-F238E27FC236}">
              <a16:creationId xmlns:a16="http://schemas.microsoft.com/office/drawing/2014/main" id="{97060FF7-AF0F-4934-818C-EA2E9E9A7A6B}"/>
            </a:ext>
          </a:extLst>
        </xdr:cNvPr>
        <xdr:cNvSpPr txBox="1"/>
      </xdr:nvSpPr>
      <xdr:spPr>
        <a:xfrm>
          <a:off x="7509587" y="1307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10558</xdr:rowOff>
    </xdr:from>
    <xdr:ext cx="469744" cy="259045"/>
    <xdr:sp macro="" textlink="">
      <xdr:nvSpPr>
        <xdr:cNvPr id="372" name="n_3mainValue【公営住宅】&#10;一人当たり面積">
          <a:extLst>
            <a:ext uri="{FF2B5EF4-FFF2-40B4-BE49-F238E27FC236}">
              <a16:creationId xmlns:a16="http://schemas.microsoft.com/office/drawing/2014/main" id="{4EA5565A-A904-4D8E-B3B6-DB85F1BF2A78}"/>
            </a:ext>
          </a:extLst>
        </xdr:cNvPr>
        <xdr:cNvSpPr txBox="1"/>
      </xdr:nvSpPr>
      <xdr:spPr>
        <a:xfrm>
          <a:off x="6712027" y="13086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23702</xdr:rowOff>
    </xdr:from>
    <xdr:ext cx="469744" cy="259045"/>
    <xdr:sp macro="" textlink="">
      <xdr:nvSpPr>
        <xdr:cNvPr id="373" name="n_4mainValue【公営住宅】&#10;一人当たり面積">
          <a:extLst>
            <a:ext uri="{FF2B5EF4-FFF2-40B4-BE49-F238E27FC236}">
              <a16:creationId xmlns:a16="http://schemas.microsoft.com/office/drawing/2014/main" id="{9362738F-2268-42F1-9D45-0C5C49585DD6}"/>
            </a:ext>
          </a:extLst>
        </xdr:cNvPr>
        <xdr:cNvSpPr txBox="1"/>
      </xdr:nvSpPr>
      <xdr:spPr>
        <a:xfrm>
          <a:off x="5937327" y="13099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C86DDF4F-2E2F-4811-8600-1DB0BA33437F}"/>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D85E4504-DF76-4466-A0AB-85F1E021E615}"/>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C61770BB-0F2A-4219-AAE8-7BB541FE18D1}"/>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DCD074DC-7DF3-4BC0-87CD-B646ADA08F38}"/>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F6974C04-9B8C-4B0A-8E92-7D024F954A3F}"/>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F5D72F8D-BEE2-4F2B-8976-2A7B931F40F4}"/>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0CE93A78-256B-4F64-946A-05D0E3C228AD}"/>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0A26C330-BD64-485C-871D-F5E7BAFFF83D}"/>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44F8F791-79AA-4111-976C-649643A9E6E9}"/>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76A88AF8-EAF1-4AEB-A227-FF45B26B20C4}"/>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1992FCE0-E1B6-4242-A98C-D664C81DCA1B}"/>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a:extLst>
            <a:ext uri="{FF2B5EF4-FFF2-40B4-BE49-F238E27FC236}">
              <a16:creationId xmlns:a16="http://schemas.microsoft.com/office/drawing/2014/main" id="{A2E4B184-3472-497E-A929-C9D7B42955A3}"/>
            </a:ext>
          </a:extLst>
        </xdr:cNvPr>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a:extLst>
            <a:ext uri="{FF2B5EF4-FFF2-40B4-BE49-F238E27FC236}">
              <a16:creationId xmlns:a16="http://schemas.microsoft.com/office/drawing/2014/main" id="{DF8C2335-EE5F-45DE-8F93-80828AD98251}"/>
            </a:ext>
          </a:extLst>
        </xdr:cNvPr>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a:extLst>
            <a:ext uri="{FF2B5EF4-FFF2-40B4-BE49-F238E27FC236}">
              <a16:creationId xmlns:a16="http://schemas.microsoft.com/office/drawing/2014/main" id="{A6FE019F-F5E5-415B-B98F-8D6146C01C26}"/>
            </a:ext>
          </a:extLst>
        </xdr:cNvPr>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a:extLst>
            <a:ext uri="{FF2B5EF4-FFF2-40B4-BE49-F238E27FC236}">
              <a16:creationId xmlns:a16="http://schemas.microsoft.com/office/drawing/2014/main" id="{F1B114C2-5CF1-46DA-92C1-D601DDF0CFBC}"/>
            </a:ext>
          </a:extLst>
        </xdr:cNvPr>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a:extLst>
            <a:ext uri="{FF2B5EF4-FFF2-40B4-BE49-F238E27FC236}">
              <a16:creationId xmlns:a16="http://schemas.microsoft.com/office/drawing/2014/main" id="{8B533B8B-73F6-4A07-84B9-8F62F3E3D30A}"/>
            </a:ext>
          </a:extLst>
        </xdr:cNvPr>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a:extLst>
            <a:ext uri="{FF2B5EF4-FFF2-40B4-BE49-F238E27FC236}">
              <a16:creationId xmlns:a16="http://schemas.microsoft.com/office/drawing/2014/main" id="{A9B868A4-0C9E-455E-A57B-3F71FEB0B508}"/>
            </a:ext>
          </a:extLst>
        </xdr:cNvPr>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a:extLst>
            <a:ext uri="{FF2B5EF4-FFF2-40B4-BE49-F238E27FC236}">
              <a16:creationId xmlns:a16="http://schemas.microsoft.com/office/drawing/2014/main" id="{8FBB4BE8-9F98-464C-BC17-D5BB9344D590}"/>
            </a:ext>
          </a:extLst>
        </xdr:cNvPr>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a:extLst>
            <a:ext uri="{FF2B5EF4-FFF2-40B4-BE49-F238E27FC236}">
              <a16:creationId xmlns:a16="http://schemas.microsoft.com/office/drawing/2014/main" id="{DB6EFD5A-633F-4149-A155-096EAD3CD6F2}"/>
            </a:ext>
          </a:extLst>
        </xdr:cNvPr>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a:extLst>
            <a:ext uri="{FF2B5EF4-FFF2-40B4-BE49-F238E27FC236}">
              <a16:creationId xmlns:a16="http://schemas.microsoft.com/office/drawing/2014/main" id="{0A608F4B-8F85-4B8E-BCEA-E293A2B9175D}"/>
            </a:ext>
          </a:extLst>
        </xdr:cNvPr>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4" name="テキスト ボックス 393">
          <a:extLst>
            <a:ext uri="{FF2B5EF4-FFF2-40B4-BE49-F238E27FC236}">
              <a16:creationId xmlns:a16="http://schemas.microsoft.com/office/drawing/2014/main" id="{26375FA5-6D4D-447F-A940-268F9492A778}"/>
            </a:ext>
          </a:extLst>
        </xdr:cNvPr>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E2BA5F6D-7EB1-4D7F-97EA-8DABD6CADFC1}"/>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6" name="テキスト ボックス 395">
          <a:extLst>
            <a:ext uri="{FF2B5EF4-FFF2-40B4-BE49-F238E27FC236}">
              <a16:creationId xmlns:a16="http://schemas.microsoft.com/office/drawing/2014/main" id="{E9686E57-4FBA-4F67-A464-15261A18AE20}"/>
            </a:ext>
          </a:extLst>
        </xdr:cNvPr>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港湾・漁港】&#10;有形固定資産減価償却率グラフ枠">
          <a:extLst>
            <a:ext uri="{FF2B5EF4-FFF2-40B4-BE49-F238E27FC236}">
              <a16:creationId xmlns:a16="http://schemas.microsoft.com/office/drawing/2014/main" id="{970A9925-2DE8-4CA5-B62F-86A458568171}"/>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47625</xdr:rowOff>
    </xdr:from>
    <xdr:to>
      <xdr:col>24</xdr:col>
      <xdr:colOff>62865</xdr:colOff>
      <xdr:row>107</xdr:row>
      <xdr:rowOff>160020</xdr:rowOff>
    </xdr:to>
    <xdr:cxnSp macro="">
      <xdr:nvCxnSpPr>
        <xdr:cNvPr id="398" name="直線コネクタ 397">
          <a:extLst>
            <a:ext uri="{FF2B5EF4-FFF2-40B4-BE49-F238E27FC236}">
              <a16:creationId xmlns:a16="http://schemas.microsoft.com/office/drawing/2014/main" id="{40B7F1E5-5D30-4519-952C-7B99B0E9C431}"/>
            </a:ext>
          </a:extLst>
        </xdr:cNvPr>
        <xdr:cNvCxnSpPr/>
      </xdr:nvCxnSpPr>
      <xdr:spPr>
        <a:xfrm flipV="1">
          <a:off x="4086225" y="16979265"/>
          <a:ext cx="0" cy="1118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163847</xdr:rowOff>
    </xdr:from>
    <xdr:ext cx="405111" cy="259045"/>
    <xdr:sp macro="" textlink="">
      <xdr:nvSpPr>
        <xdr:cNvPr id="399" name="【港湾・漁港】&#10;有形固定資産減価償却率最小値テキスト">
          <a:extLst>
            <a:ext uri="{FF2B5EF4-FFF2-40B4-BE49-F238E27FC236}">
              <a16:creationId xmlns:a16="http://schemas.microsoft.com/office/drawing/2014/main" id="{55D3508E-F894-4D97-AB32-905170B751C8}"/>
            </a:ext>
          </a:extLst>
        </xdr:cNvPr>
        <xdr:cNvSpPr txBox="1"/>
      </xdr:nvSpPr>
      <xdr:spPr>
        <a:xfrm>
          <a:off x="4124960" y="1810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160020</xdr:rowOff>
    </xdr:from>
    <xdr:to>
      <xdr:col>24</xdr:col>
      <xdr:colOff>152400</xdr:colOff>
      <xdr:row>107</xdr:row>
      <xdr:rowOff>160020</xdr:rowOff>
    </xdr:to>
    <xdr:cxnSp macro="">
      <xdr:nvCxnSpPr>
        <xdr:cNvPr id="400" name="直線コネクタ 399">
          <a:extLst>
            <a:ext uri="{FF2B5EF4-FFF2-40B4-BE49-F238E27FC236}">
              <a16:creationId xmlns:a16="http://schemas.microsoft.com/office/drawing/2014/main" id="{42962AEC-4010-4FE4-A3EE-00CC16E6CA3E}"/>
            </a:ext>
          </a:extLst>
        </xdr:cNvPr>
        <xdr:cNvCxnSpPr/>
      </xdr:nvCxnSpPr>
      <xdr:spPr>
        <a:xfrm>
          <a:off x="4020820" y="180975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165752</xdr:rowOff>
    </xdr:from>
    <xdr:ext cx="405111" cy="259045"/>
    <xdr:sp macro="" textlink="">
      <xdr:nvSpPr>
        <xdr:cNvPr id="401" name="【港湾・漁港】&#10;有形固定資産減価償却率最大値テキスト">
          <a:extLst>
            <a:ext uri="{FF2B5EF4-FFF2-40B4-BE49-F238E27FC236}">
              <a16:creationId xmlns:a16="http://schemas.microsoft.com/office/drawing/2014/main" id="{59BB89D7-E6B7-4B97-948F-E76865B803A6}"/>
            </a:ext>
          </a:extLst>
        </xdr:cNvPr>
        <xdr:cNvSpPr txBox="1"/>
      </xdr:nvSpPr>
      <xdr:spPr>
        <a:xfrm>
          <a:off x="4124960" y="16762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47625</xdr:rowOff>
    </xdr:from>
    <xdr:to>
      <xdr:col>24</xdr:col>
      <xdr:colOff>152400</xdr:colOff>
      <xdr:row>101</xdr:row>
      <xdr:rowOff>47625</xdr:rowOff>
    </xdr:to>
    <xdr:cxnSp macro="">
      <xdr:nvCxnSpPr>
        <xdr:cNvPr id="402" name="直線コネクタ 401">
          <a:extLst>
            <a:ext uri="{FF2B5EF4-FFF2-40B4-BE49-F238E27FC236}">
              <a16:creationId xmlns:a16="http://schemas.microsoft.com/office/drawing/2014/main" id="{610740D7-90C7-46F1-B86F-CD21A7F5215D}"/>
            </a:ext>
          </a:extLst>
        </xdr:cNvPr>
        <xdr:cNvCxnSpPr/>
      </xdr:nvCxnSpPr>
      <xdr:spPr>
        <a:xfrm>
          <a:off x="4020820" y="169792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22877</xdr:rowOff>
    </xdr:from>
    <xdr:ext cx="405111" cy="259045"/>
    <xdr:sp macro="" textlink="">
      <xdr:nvSpPr>
        <xdr:cNvPr id="403" name="【港湾・漁港】&#10;有形固定資産減価償却率平均値テキスト">
          <a:extLst>
            <a:ext uri="{FF2B5EF4-FFF2-40B4-BE49-F238E27FC236}">
              <a16:creationId xmlns:a16="http://schemas.microsoft.com/office/drawing/2014/main" id="{90F9F28A-D797-41A2-B243-2F6A998F12D6}"/>
            </a:ext>
          </a:extLst>
        </xdr:cNvPr>
        <xdr:cNvSpPr txBox="1"/>
      </xdr:nvSpPr>
      <xdr:spPr>
        <a:xfrm>
          <a:off x="4124960" y="17625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44450</xdr:rowOff>
    </xdr:from>
    <xdr:to>
      <xdr:col>24</xdr:col>
      <xdr:colOff>114300</xdr:colOff>
      <xdr:row>105</xdr:row>
      <xdr:rowOff>146050</xdr:rowOff>
    </xdr:to>
    <xdr:sp macro="" textlink="">
      <xdr:nvSpPr>
        <xdr:cNvPr id="404" name="フローチャート: 判断 403">
          <a:extLst>
            <a:ext uri="{FF2B5EF4-FFF2-40B4-BE49-F238E27FC236}">
              <a16:creationId xmlns:a16="http://schemas.microsoft.com/office/drawing/2014/main" id="{4E8ABF2C-5A8D-4B72-9427-D2D1D3FAA9FB}"/>
            </a:ext>
          </a:extLst>
        </xdr:cNvPr>
        <xdr:cNvSpPr/>
      </xdr:nvSpPr>
      <xdr:spPr>
        <a:xfrm>
          <a:off x="4036060" y="1764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42545</xdr:rowOff>
    </xdr:from>
    <xdr:to>
      <xdr:col>20</xdr:col>
      <xdr:colOff>38100</xdr:colOff>
      <xdr:row>104</xdr:row>
      <xdr:rowOff>144145</xdr:rowOff>
    </xdr:to>
    <xdr:sp macro="" textlink="">
      <xdr:nvSpPr>
        <xdr:cNvPr id="405" name="フローチャート: 判断 404">
          <a:extLst>
            <a:ext uri="{FF2B5EF4-FFF2-40B4-BE49-F238E27FC236}">
              <a16:creationId xmlns:a16="http://schemas.microsoft.com/office/drawing/2014/main" id="{1A691B39-11B1-471C-8DD1-7ED35DA103A4}"/>
            </a:ext>
          </a:extLst>
        </xdr:cNvPr>
        <xdr:cNvSpPr/>
      </xdr:nvSpPr>
      <xdr:spPr>
        <a:xfrm>
          <a:off x="3312160" y="1747710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10161</xdr:rowOff>
    </xdr:from>
    <xdr:to>
      <xdr:col>15</xdr:col>
      <xdr:colOff>101600</xdr:colOff>
      <xdr:row>104</xdr:row>
      <xdr:rowOff>111761</xdr:rowOff>
    </xdr:to>
    <xdr:sp macro="" textlink="">
      <xdr:nvSpPr>
        <xdr:cNvPr id="406" name="フローチャート: 判断 405">
          <a:extLst>
            <a:ext uri="{FF2B5EF4-FFF2-40B4-BE49-F238E27FC236}">
              <a16:creationId xmlns:a16="http://schemas.microsoft.com/office/drawing/2014/main" id="{CB88FD53-E202-490D-9488-BBE4F529A6DE}"/>
            </a:ext>
          </a:extLst>
        </xdr:cNvPr>
        <xdr:cNvSpPr/>
      </xdr:nvSpPr>
      <xdr:spPr>
        <a:xfrm>
          <a:off x="2514600" y="1744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164464</xdr:rowOff>
    </xdr:from>
    <xdr:to>
      <xdr:col>10</xdr:col>
      <xdr:colOff>165100</xdr:colOff>
      <xdr:row>104</xdr:row>
      <xdr:rowOff>94614</xdr:rowOff>
    </xdr:to>
    <xdr:sp macro="" textlink="">
      <xdr:nvSpPr>
        <xdr:cNvPr id="407" name="フローチャート: 判断 406">
          <a:extLst>
            <a:ext uri="{FF2B5EF4-FFF2-40B4-BE49-F238E27FC236}">
              <a16:creationId xmlns:a16="http://schemas.microsoft.com/office/drawing/2014/main" id="{8EA8C9AB-FD1B-46CB-BC63-AA58623F5C1E}"/>
            </a:ext>
          </a:extLst>
        </xdr:cNvPr>
        <xdr:cNvSpPr/>
      </xdr:nvSpPr>
      <xdr:spPr>
        <a:xfrm>
          <a:off x="1739900" y="174313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21589</xdr:rowOff>
    </xdr:from>
    <xdr:to>
      <xdr:col>6</xdr:col>
      <xdr:colOff>38100</xdr:colOff>
      <xdr:row>105</xdr:row>
      <xdr:rowOff>123189</xdr:rowOff>
    </xdr:to>
    <xdr:sp macro="" textlink="">
      <xdr:nvSpPr>
        <xdr:cNvPr id="408" name="フローチャート: 判断 407">
          <a:extLst>
            <a:ext uri="{FF2B5EF4-FFF2-40B4-BE49-F238E27FC236}">
              <a16:creationId xmlns:a16="http://schemas.microsoft.com/office/drawing/2014/main" id="{86FB780C-752F-42EB-B28B-F925453AAA76}"/>
            </a:ext>
          </a:extLst>
        </xdr:cNvPr>
        <xdr:cNvSpPr/>
      </xdr:nvSpPr>
      <xdr:spPr>
        <a:xfrm>
          <a:off x="965200" y="176237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4615D4A2-D7BF-4069-B2AF-4910D856B3C3}"/>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F85581BB-6248-44C8-86EC-C1FA8A5AF0B5}"/>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C8CBDC17-8E9C-4206-9FA9-3E3319FE6A4E}"/>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B0902ADD-DAFE-4FD3-9E79-D20D87C3F78F}"/>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DA215B01-BEF1-4D4A-A0F5-CB8D05373752}"/>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108</xdr:row>
      <xdr:rowOff>101600</xdr:rowOff>
    </xdr:from>
    <xdr:to>
      <xdr:col>6</xdr:col>
      <xdr:colOff>38100</xdr:colOff>
      <xdr:row>109</xdr:row>
      <xdr:rowOff>31750</xdr:rowOff>
    </xdr:to>
    <xdr:sp macro="" textlink="">
      <xdr:nvSpPr>
        <xdr:cNvPr id="414" name="楕円 413">
          <a:extLst>
            <a:ext uri="{FF2B5EF4-FFF2-40B4-BE49-F238E27FC236}">
              <a16:creationId xmlns:a16="http://schemas.microsoft.com/office/drawing/2014/main" id="{75D6F4A3-6FA6-4EB1-BE70-940507B6CEAC}"/>
            </a:ext>
          </a:extLst>
        </xdr:cNvPr>
        <xdr:cNvSpPr/>
      </xdr:nvSpPr>
      <xdr:spPr>
        <a:xfrm>
          <a:off x="965200" y="182067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160672</xdr:rowOff>
    </xdr:from>
    <xdr:ext cx="405111" cy="259045"/>
    <xdr:sp macro="" textlink="">
      <xdr:nvSpPr>
        <xdr:cNvPr id="415" name="n_1aveValue【港湾・漁港】&#10;有形固定資産減価償却率">
          <a:extLst>
            <a:ext uri="{FF2B5EF4-FFF2-40B4-BE49-F238E27FC236}">
              <a16:creationId xmlns:a16="http://schemas.microsoft.com/office/drawing/2014/main" id="{4AD7729B-C396-4C69-8E95-3E6436EED9DF}"/>
            </a:ext>
          </a:extLst>
        </xdr:cNvPr>
        <xdr:cNvSpPr txBox="1"/>
      </xdr:nvSpPr>
      <xdr:spPr>
        <a:xfrm>
          <a:off x="3170564" y="1725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128288</xdr:rowOff>
    </xdr:from>
    <xdr:ext cx="405111" cy="259045"/>
    <xdr:sp macro="" textlink="">
      <xdr:nvSpPr>
        <xdr:cNvPr id="416" name="n_2aveValue【港湾・漁港】&#10;有形固定資産減価償却率">
          <a:extLst>
            <a:ext uri="{FF2B5EF4-FFF2-40B4-BE49-F238E27FC236}">
              <a16:creationId xmlns:a16="http://schemas.microsoft.com/office/drawing/2014/main" id="{3AFDD72A-F2B3-4747-A556-40C55F5994A6}"/>
            </a:ext>
          </a:extLst>
        </xdr:cNvPr>
        <xdr:cNvSpPr txBox="1"/>
      </xdr:nvSpPr>
      <xdr:spPr>
        <a:xfrm>
          <a:off x="2385704" y="17227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111141</xdr:rowOff>
    </xdr:from>
    <xdr:ext cx="405111" cy="259045"/>
    <xdr:sp macro="" textlink="">
      <xdr:nvSpPr>
        <xdr:cNvPr id="417" name="n_3aveValue【港湾・漁港】&#10;有形固定資産減価償却率">
          <a:extLst>
            <a:ext uri="{FF2B5EF4-FFF2-40B4-BE49-F238E27FC236}">
              <a16:creationId xmlns:a16="http://schemas.microsoft.com/office/drawing/2014/main" id="{166FD20B-8245-4AD7-BE38-D06A98AEB294}"/>
            </a:ext>
          </a:extLst>
        </xdr:cNvPr>
        <xdr:cNvSpPr txBox="1"/>
      </xdr:nvSpPr>
      <xdr:spPr>
        <a:xfrm>
          <a:off x="1611004" y="17210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139716</xdr:rowOff>
    </xdr:from>
    <xdr:ext cx="405111" cy="259045"/>
    <xdr:sp macro="" textlink="">
      <xdr:nvSpPr>
        <xdr:cNvPr id="418" name="n_4aveValue【港湾・漁港】&#10;有形固定資産減価償却率">
          <a:extLst>
            <a:ext uri="{FF2B5EF4-FFF2-40B4-BE49-F238E27FC236}">
              <a16:creationId xmlns:a16="http://schemas.microsoft.com/office/drawing/2014/main" id="{068726AC-3C24-4397-A04F-DB9A24F5A798}"/>
            </a:ext>
          </a:extLst>
        </xdr:cNvPr>
        <xdr:cNvSpPr txBox="1"/>
      </xdr:nvSpPr>
      <xdr:spPr>
        <a:xfrm>
          <a:off x="836304" y="17406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109</xdr:row>
      <xdr:rowOff>22877</xdr:rowOff>
    </xdr:from>
    <xdr:ext cx="469744" cy="259045"/>
    <xdr:sp macro="" textlink="">
      <xdr:nvSpPr>
        <xdr:cNvPr id="419" name="n_4mainValue【港湾・漁港】&#10;有形固定資産減価償却率">
          <a:extLst>
            <a:ext uri="{FF2B5EF4-FFF2-40B4-BE49-F238E27FC236}">
              <a16:creationId xmlns:a16="http://schemas.microsoft.com/office/drawing/2014/main" id="{95EF8998-0BF9-4EB9-B375-58A986400E84}"/>
            </a:ext>
          </a:extLst>
        </xdr:cNvPr>
        <xdr:cNvSpPr txBox="1"/>
      </xdr:nvSpPr>
      <xdr:spPr>
        <a:xfrm>
          <a:off x="803987" y="1829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0" name="正方形/長方形 419">
          <a:extLst>
            <a:ext uri="{FF2B5EF4-FFF2-40B4-BE49-F238E27FC236}">
              <a16:creationId xmlns:a16="http://schemas.microsoft.com/office/drawing/2014/main" id="{D6F30E85-B89A-41E7-82FC-9561D9148A64}"/>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1" name="正方形/長方形 420">
          <a:extLst>
            <a:ext uri="{FF2B5EF4-FFF2-40B4-BE49-F238E27FC236}">
              <a16:creationId xmlns:a16="http://schemas.microsoft.com/office/drawing/2014/main" id="{411365FB-1FA1-4F57-B0E5-EA05B6CECA23}"/>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2" name="正方形/長方形 421">
          <a:extLst>
            <a:ext uri="{FF2B5EF4-FFF2-40B4-BE49-F238E27FC236}">
              <a16:creationId xmlns:a16="http://schemas.microsoft.com/office/drawing/2014/main" id="{CD02DE4E-C8CC-4D48-91FC-CF804E9878C3}"/>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3" name="正方形/長方形 422">
          <a:extLst>
            <a:ext uri="{FF2B5EF4-FFF2-40B4-BE49-F238E27FC236}">
              <a16:creationId xmlns:a16="http://schemas.microsoft.com/office/drawing/2014/main" id="{AFE1B8EB-0FD8-4226-B94C-BF2D4D1F7484}"/>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4" name="正方形/長方形 423">
          <a:extLst>
            <a:ext uri="{FF2B5EF4-FFF2-40B4-BE49-F238E27FC236}">
              <a16:creationId xmlns:a16="http://schemas.microsoft.com/office/drawing/2014/main" id="{6E3694C4-F836-439A-85A7-FA0D588CD5EC}"/>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5" name="正方形/長方形 424">
          <a:extLst>
            <a:ext uri="{FF2B5EF4-FFF2-40B4-BE49-F238E27FC236}">
              <a16:creationId xmlns:a16="http://schemas.microsoft.com/office/drawing/2014/main" id="{09E91647-FA8A-4655-827C-2E5FEDC59966}"/>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6" name="正方形/長方形 425">
          <a:extLst>
            <a:ext uri="{FF2B5EF4-FFF2-40B4-BE49-F238E27FC236}">
              <a16:creationId xmlns:a16="http://schemas.microsoft.com/office/drawing/2014/main" id="{45B9DFC0-F4A6-4106-9134-092A1C08B4EC}"/>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7" name="正方形/長方形 426">
          <a:extLst>
            <a:ext uri="{FF2B5EF4-FFF2-40B4-BE49-F238E27FC236}">
              <a16:creationId xmlns:a16="http://schemas.microsoft.com/office/drawing/2014/main" id="{CF6B8D92-0F56-45CC-9316-4BDD39061E44}"/>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8" name="テキスト ボックス 427">
          <a:extLst>
            <a:ext uri="{FF2B5EF4-FFF2-40B4-BE49-F238E27FC236}">
              <a16:creationId xmlns:a16="http://schemas.microsoft.com/office/drawing/2014/main" id="{8B4945EC-074B-4B18-93A9-D8512A4541AA}"/>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9" name="直線コネクタ 428">
          <a:extLst>
            <a:ext uri="{FF2B5EF4-FFF2-40B4-BE49-F238E27FC236}">
              <a16:creationId xmlns:a16="http://schemas.microsoft.com/office/drawing/2014/main" id="{57F3A8DD-3D96-4F49-B1B2-294FD4A9E7A0}"/>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30" name="直線コネクタ 429">
          <a:extLst>
            <a:ext uri="{FF2B5EF4-FFF2-40B4-BE49-F238E27FC236}">
              <a16:creationId xmlns:a16="http://schemas.microsoft.com/office/drawing/2014/main" id="{08244B08-C5BF-46B6-BA8B-5F535708D06C}"/>
            </a:ext>
          </a:extLst>
        </xdr:cNvPr>
        <xdr:cNvCxnSpPr/>
      </xdr:nvCxnSpPr>
      <xdr:spPr>
        <a:xfrm>
          <a:off x="5826760" y="18070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31" name="テキスト ボックス 430">
          <a:extLst>
            <a:ext uri="{FF2B5EF4-FFF2-40B4-BE49-F238E27FC236}">
              <a16:creationId xmlns:a16="http://schemas.microsoft.com/office/drawing/2014/main" id="{1A1433FF-7FB1-4F0D-9847-7DF7977560A7}"/>
            </a:ext>
          </a:extLst>
        </xdr:cNvPr>
        <xdr:cNvSpPr txBox="1"/>
      </xdr:nvSpPr>
      <xdr:spPr>
        <a:xfrm>
          <a:off x="5600834" y="1793241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2" name="直線コネクタ 431">
          <a:extLst>
            <a:ext uri="{FF2B5EF4-FFF2-40B4-BE49-F238E27FC236}">
              <a16:creationId xmlns:a16="http://schemas.microsoft.com/office/drawing/2014/main" id="{2472F861-DBBA-46BD-A1EB-0E9AD56443AA}"/>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33" name="テキスト ボックス 432">
          <a:extLst>
            <a:ext uri="{FF2B5EF4-FFF2-40B4-BE49-F238E27FC236}">
              <a16:creationId xmlns:a16="http://schemas.microsoft.com/office/drawing/2014/main" id="{10004D35-1C66-4024-9F18-D38F6C490AA6}"/>
            </a:ext>
          </a:extLst>
        </xdr:cNvPr>
        <xdr:cNvSpPr txBox="1"/>
      </xdr:nvSpPr>
      <xdr:spPr>
        <a:xfrm>
          <a:off x="5209768" y="1737234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34" name="直線コネクタ 433">
          <a:extLst>
            <a:ext uri="{FF2B5EF4-FFF2-40B4-BE49-F238E27FC236}">
              <a16:creationId xmlns:a16="http://schemas.microsoft.com/office/drawing/2014/main" id="{3D8918F4-82D4-4F23-8CC0-4895A41DBB34}"/>
            </a:ext>
          </a:extLst>
        </xdr:cNvPr>
        <xdr:cNvCxnSpPr/>
      </xdr:nvCxnSpPr>
      <xdr:spPr>
        <a:xfrm>
          <a:off x="5826760" y="169506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435" name="テキスト ボックス 434">
          <a:extLst>
            <a:ext uri="{FF2B5EF4-FFF2-40B4-BE49-F238E27FC236}">
              <a16:creationId xmlns:a16="http://schemas.microsoft.com/office/drawing/2014/main" id="{FD2E6BD1-3FC2-4D9A-9147-5DF936C72466}"/>
            </a:ext>
          </a:extLst>
        </xdr:cNvPr>
        <xdr:cNvSpPr txBox="1"/>
      </xdr:nvSpPr>
      <xdr:spPr>
        <a:xfrm>
          <a:off x="5209768" y="1681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6" name="直線コネクタ 435">
          <a:extLst>
            <a:ext uri="{FF2B5EF4-FFF2-40B4-BE49-F238E27FC236}">
              <a16:creationId xmlns:a16="http://schemas.microsoft.com/office/drawing/2014/main" id="{468BD914-B6C4-430A-9F07-571927B74EE7}"/>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37" name="テキスト ボックス 436">
          <a:extLst>
            <a:ext uri="{FF2B5EF4-FFF2-40B4-BE49-F238E27FC236}">
              <a16:creationId xmlns:a16="http://schemas.microsoft.com/office/drawing/2014/main" id="{E9FA4C13-FD83-42E0-9ED2-F2C54B1B51CC}"/>
            </a:ext>
          </a:extLst>
        </xdr:cNvPr>
        <xdr:cNvSpPr txBox="1"/>
      </xdr:nvSpPr>
      <xdr:spPr>
        <a:xfrm>
          <a:off x="5209768" y="162560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8" name="【港湾・漁港】&#10;一人当たり有形固定資産（償却資産）額グラフ枠">
          <a:extLst>
            <a:ext uri="{FF2B5EF4-FFF2-40B4-BE49-F238E27FC236}">
              <a16:creationId xmlns:a16="http://schemas.microsoft.com/office/drawing/2014/main" id="{B6A4AA87-F0CA-4BED-A338-AEFE819BF51B}"/>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143456</xdr:rowOff>
    </xdr:from>
    <xdr:to>
      <xdr:col>54</xdr:col>
      <xdr:colOff>189865</xdr:colOff>
      <xdr:row>107</xdr:row>
      <xdr:rowOff>132635</xdr:rowOff>
    </xdr:to>
    <xdr:cxnSp macro="">
      <xdr:nvCxnSpPr>
        <xdr:cNvPr id="439" name="直線コネクタ 438">
          <a:extLst>
            <a:ext uri="{FF2B5EF4-FFF2-40B4-BE49-F238E27FC236}">
              <a16:creationId xmlns:a16="http://schemas.microsoft.com/office/drawing/2014/main" id="{E786A49B-5AB1-4DB0-BAC3-FFE73333FD8A}"/>
            </a:ext>
          </a:extLst>
        </xdr:cNvPr>
        <xdr:cNvCxnSpPr/>
      </xdr:nvCxnSpPr>
      <xdr:spPr>
        <a:xfrm flipV="1">
          <a:off x="9219565" y="16907456"/>
          <a:ext cx="0" cy="1162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136462</xdr:rowOff>
    </xdr:from>
    <xdr:ext cx="469744" cy="259045"/>
    <xdr:sp macro="" textlink="">
      <xdr:nvSpPr>
        <xdr:cNvPr id="440" name="【港湾・漁港】&#10;一人当たり有形固定資産（償却資産）額最小値テキスト">
          <a:extLst>
            <a:ext uri="{FF2B5EF4-FFF2-40B4-BE49-F238E27FC236}">
              <a16:creationId xmlns:a16="http://schemas.microsoft.com/office/drawing/2014/main" id="{047DFC93-88C9-4E1F-8135-A9DC3DF9EF2C}"/>
            </a:ext>
          </a:extLst>
        </xdr:cNvPr>
        <xdr:cNvSpPr txBox="1"/>
      </xdr:nvSpPr>
      <xdr:spPr>
        <a:xfrm>
          <a:off x="9258300" y="1807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132635</xdr:rowOff>
    </xdr:from>
    <xdr:to>
      <xdr:col>55</xdr:col>
      <xdr:colOff>88900</xdr:colOff>
      <xdr:row>107</xdr:row>
      <xdr:rowOff>132635</xdr:rowOff>
    </xdr:to>
    <xdr:cxnSp macro="">
      <xdr:nvCxnSpPr>
        <xdr:cNvPr id="441" name="直線コネクタ 440">
          <a:extLst>
            <a:ext uri="{FF2B5EF4-FFF2-40B4-BE49-F238E27FC236}">
              <a16:creationId xmlns:a16="http://schemas.microsoft.com/office/drawing/2014/main" id="{B203D8B5-1252-45C3-8B5F-C8A24E3566AB}"/>
            </a:ext>
          </a:extLst>
        </xdr:cNvPr>
        <xdr:cNvCxnSpPr/>
      </xdr:nvCxnSpPr>
      <xdr:spPr>
        <a:xfrm>
          <a:off x="9154160" y="180701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90133</xdr:rowOff>
    </xdr:from>
    <xdr:ext cx="690189" cy="259045"/>
    <xdr:sp macro="" textlink="">
      <xdr:nvSpPr>
        <xdr:cNvPr id="442" name="【港湾・漁港】&#10;一人当たり有形固定資産（償却資産）額最大値テキスト">
          <a:extLst>
            <a:ext uri="{FF2B5EF4-FFF2-40B4-BE49-F238E27FC236}">
              <a16:creationId xmlns:a16="http://schemas.microsoft.com/office/drawing/2014/main" id="{A521797D-609E-4F3C-91E6-5D9E61A6DBFD}"/>
            </a:ext>
          </a:extLst>
        </xdr:cNvPr>
        <xdr:cNvSpPr txBox="1"/>
      </xdr:nvSpPr>
      <xdr:spPr>
        <a:xfrm>
          <a:off x="9258300" y="166864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143456</xdr:rowOff>
    </xdr:from>
    <xdr:to>
      <xdr:col>55</xdr:col>
      <xdr:colOff>88900</xdr:colOff>
      <xdr:row>100</xdr:row>
      <xdr:rowOff>143456</xdr:rowOff>
    </xdr:to>
    <xdr:cxnSp macro="">
      <xdr:nvCxnSpPr>
        <xdr:cNvPr id="443" name="直線コネクタ 442">
          <a:extLst>
            <a:ext uri="{FF2B5EF4-FFF2-40B4-BE49-F238E27FC236}">
              <a16:creationId xmlns:a16="http://schemas.microsoft.com/office/drawing/2014/main" id="{0D11AF48-1A1F-4672-9A68-30F24A26B68F}"/>
            </a:ext>
          </a:extLst>
        </xdr:cNvPr>
        <xdr:cNvCxnSpPr/>
      </xdr:nvCxnSpPr>
      <xdr:spPr>
        <a:xfrm>
          <a:off x="9154160" y="169074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43904</xdr:rowOff>
    </xdr:from>
    <xdr:ext cx="599010" cy="259045"/>
    <xdr:sp macro="" textlink="">
      <xdr:nvSpPr>
        <xdr:cNvPr id="444" name="【港湾・漁港】&#10;一人当たり有形固定資産（償却資産）額平均値テキスト">
          <a:extLst>
            <a:ext uri="{FF2B5EF4-FFF2-40B4-BE49-F238E27FC236}">
              <a16:creationId xmlns:a16="http://schemas.microsoft.com/office/drawing/2014/main" id="{635DE4BF-B03A-4506-B92E-7B44A21A97A4}"/>
            </a:ext>
          </a:extLst>
        </xdr:cNvPr>
        <xdr:cNvSpPr txBox="1"/>
      </xdr:nvSpPr>
      <xdr:spPr>
        <a:xfrm>
          <a:off x="9258300" y="178137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65477</xdr:rowOff>
    </xdr:from>
    <xdr:to>
      <xdr:col>55</xdr:col>
      <xdr:colOff>50800</xdr:colOff>
      <xdr:row>106</xdr:row>
      <xdr:rowOff>167077</xdr:rowOff>
    </xdr:to>
    <xdr:sp macro="" textlink="">
      <xdr:nvSpPr>
        <xdr:cNvPr id="445" name="フローチャート: 判断 444">
          <a:extLst>
            <a:ext uri="{FF2B5EF4-FFF2-40B4-BE49-F238E27FC236}">
              <a16:creationId xmlns:a16="http://schemas.microsoft.com/office/drawing/2014/main" id="{EAACF533-01F6-446F-938F-40C41DE5AE60}"/>
            </a:ext>
          </a:extLst>
        </xdr:cNvPr>
        <xdr:cNvSpPr/>
      </xdr:nvSpPr>
      <xdr:spPr>
        <a:xfrm>
          <a:off x="9192260" y="1783531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42453</xdr:rowOff>
    </xdr:from>
    <xdr:to>
      <xdr:col>50</xdr:col>
      <xdr:colOff>165100</xdr:colOff>
      <xdr:row>106</xdr:row>
      <xdr:rowOff>144053</xdr:rowOff>
    </xdr:to>
    <xdr:sp macro="" textlink="">
      <xdr:nvSpPr>
        <xdr:cNvPr id="446" name="フローチャート: 判断 445">
          <a:extLst>
            <a:ext uri="{FF2B5EF4-FFF2-40B4-BE49-F238E27FC236}">
              <a16:creationId xmlns:a16="http://schemas.microsoft.com/office/drawing/2014/main" id="{153BFB5B-359D-42EB-9EA0-253F1F8A2E84}"/>
            </a:ext>
          </a:extLst>
        </xdr:cNvPr>
        <xdr:cNvSpPr/>
      </xdr:nvSpPr>
      <xdr:spPr>
        <a:xfrm>
          <a:off x="8445500" y="17812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45214</xdr:rowOff>
    </xdr:from>
    <xdr:to>
      <xdr:col>46</xdr:col>
      <xdr:colOff>38100</xdr:colOff>
      <xdr:row>106</xdr:row>
      <xdr:rowOff>146814</xdr:rowOff>
    </xdr:to>
    <xdr:sp macro="" textlink="">
      <xdr:nvSpPr>
        <xdr:cNvPr id="447" name="フローチャート: 判断 446">
          <a:extLst>
            <a:ext uri="{FF2B5EF4-FFF2-40B4-BE49-F238E27FC236}">
              <a16:creationId xmlns:a16="http://schemas.microsoft.com/office/drawing/2014/main" id="{40F4FE10-68F5-43B4-AD47-EE9CB1424405}"/>
            </a:ext>
          </a:extLst>
        </xdr:cNvPr>
        <xdr:cNvSpPr/>
      </xdr:nvSpPr>
      <xdr:spPr>
        <a:xfrm>
          <a:off x="7670800" y="1781505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29415</xdr:rowOff>
    </xdr:from>
    <xdr:to>
      <xdr:col>41</xdr:col>
      <xdr:colOff>101600</xdr:colOff>
      <xdr:row>106</xdr:row>
      <xdr:rowOff>131015</xdr:rowOff>
    </xdr:to>
    <xdr:sp macro="" textlink="">
      <xdr:nvSpPr>
        <xdr:cNvPr id="448" name="フローチャート: 判断 447">
          <a:extLst>
            <a:ext uri="{FF2B5EF4-FFF2-40B4-BE49-F238E27FC236}">
              <a16:creationId xmlns:a16="http://schemas.microsoft.com/office/drawing/2014/main" id="{0FB2B834-8D15-4030-977D-9ACC9F8B6A8A}"/>
            </a:ext>
          </a:extLst>
        </xdr:cNvPr>
        <xdr:cNvSpPr/>
      </xdr:nvSpPr>
      <xdr:spPr>
        <a:xfrm>
          <a:off x="6873240" y="17799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108474</xdr:rowOff>
    </xdr:from>
    <xdr:to>
      <xdr:col>36</xdr:col>
      <xdr:colOff>165100</xdr:colOff>
      <xdr:row>107</xdr:row>
      <xdr:rowOff>38624</xdr:rowOff>
    </xdr:to>
    <xdr:sp macro="" textlink="">
      <xdr:nvSpPr>
        <xdr:cNvPr id="449" name="フローチャート: 判断 448">
          <a:extLst>
            <a:ext uri="{FF2B5EF4-FFF2-40B4-BE49-F238E27FC236}">
              <a16:creationId xmlns:a16="http://schemas.microsoft.com/office/drawing/2014/main" id="{6F379075-2F45-4D91-AEFA-11AF34254617}"/>
            </a:ext>
          </a:extLst>
        </xdr:cNvPr>
        <xdr:cNvSpPr/>
      </xdr:nvSpPr>
      <xdr:spPr>
        <a:xfrm>
          <a:off x="6098540" y="178783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0" name="テキスト ボックス 449">
          <a:extLst>
            <a:ext uri="{FF2B5EF4-FFF2-40B4-BE49-F238E27FC236}">
              <a16:creationId xmlns:a16="http://schemas.microsoft.com/office/drawing/2014/main" id="{36366119-4BA3-47F5-BE81-8A157FF4D771}"/>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77929DAB-1CBA-493E-93CE-7D5C5C934078}"/>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D5079B92-E55B-4A57-9915-15A21790104D}"/>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66FDE005-76ED-47ED-AD87-06622B6FCAD4}"/>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DC244C89-92A6-44CD-AA8B-AAA208DAB1A0}"/>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107</xdr:row>
      <xdr:rowOff>82028</xdr:rowOff>
    </xdr:from>
    <xdr:to>
      <xdr:col>36</xdr:col>
      <xdr:colOff>165100</xdr:colOff>
      <xdr:row>108</xdr:row>
      <xdr:rowOff>12178</xdr:rowOff>
    </xdr:to>
    <xdr:sp macro="" textlink="">
      <xdr:nvSpPr>
        <xdr:cNvPr id="455" name="楕円 454">
          <a:extLst>
            <a:ext uri="{FF2B5EF4-FFF2-40B4-BE49-F238E27FC236}">
              <a16:creationId xmlns:a16="http://schemas.microsoft.com/office/drawing/2014/main" id="{5A7F683B-5358-4503-8AC2-5B37C0D205FA}"/>
            </a:ext>
          </a:extLst>
        </xdr:cNvPr>
        <xdr:cNvSpPr/>
      </xdr:nvSpPr>
      <xdr:spPr>
        <a:xfrm>
          <a:off x="6098540" y="180195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104</xdr:row>
      <xdr:rowOff>160580</xdr:rowOff>
    </xdr:from>
    <xdr:ext cx="599010" cy="259045"/>
    <xdr:sp macro="" textlink="">
      <xdr:nvSpPr>
        <xdr:cNvPr id="456" name="n_1aveValue【港湾・漁港】&#10;一人当たり有形固定資産（償却資産）額">
          <a:extLst>
            <a:ext uri="{FF2B5EF4-FFF2-40B4-BE49-F238E27FC236}">
              <a16:creationId xmlns:a16="http://schemas.microsoft.com/office/drawing/2014/main" id="{8AB5F76D-F9A7-4083-AFEA-03A8D9A743EB}"/>
            </a:ext>
          </a:extLst>
        </xdr:cNvPr>
        <xdr:cNvSpPr txBox="1"/>
      </xdr:nvSpPr>
      <xdr:spPr>
        <a:xfrm>
          <a:off x="8214575" y="17595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163341</xdr:rowOff>
    </xdr:from>
    <xdr:ext cx="599010" cy="259045"/>
    <xdr:sp macro="" textlink="">
      <xdr:nvSpPr>
        <xdr:cNvPr id="457" name="n_2aveValue【港湾・漁港】&#10;一人当たり有形固定資産（償却資産）額">
          <a:extLst>
            <a:ext uri="{FF2B5EF4-FFF2-40B4-BE49-F238E27FC236}">
              <a16:creationId xmlns:a16="http://schemas.microsoft.com/office/drawing/2014/main" id="{2C14AD78-2354-4465-A3FB-77EF0690CB13}"/>
            </a:ext>
          </a:extLst>
        </xdr:cNvPr>
        <xdr:cNvSpPr txBox="1"/>
      </xdr:nvSpPr>
      <xdr:spPr>
        <a:xfrm>
          <a:off x="7444955" y="17597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147542</xdr:rowOff>
    </xdr:from>
    <xdr:ext cx="599010" cy="259045"/>
    <xdr:sp macro="" textlink="">
      <xdr:nvSpPr>
        <xdr:cNvPr id="458" name="n_3aveValue【港湾・漁港】&#10;一人当たり有形固定資産（償却資産）額">
          <a:extLst>
            <a:ext uri="{FF2B5EF4-FFF2-40B4-BE49-F238E27FC236}">
              <a16:creationId xmlns:a16="http://schemas.microsoft.com/office/drawing/2014/main" id="{B207D095-C19D-459D-865E-7E732E83ED99}"/>
            </a:ext>
          </a:extLst>
        </xdr:cNvPr>
        <xdr:cNvSpPr txBox="1"/>
      </xdr:nvSpPr>
      <xdr:spPr>
        <a:xfrm>
          <a:off x="6670255" y="17582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55151</xdr:rowOff>
    </xdr:from>
    <xdr:ext cx="599010" cy="259045"/>
    <xdr:sp macro="" textlink="">
      <xdr:nvSpPr>
        <xdr:cNvPr id="459" name="n_4aveValue【港湾・漁港】&#10;一人当たり有形固定資産（償却資産）額">
          <a:extLst>
            <a:ext uri="{FF2B5EF4-FFF2-40B4-BE49-F238E27FC236}">
              <a16:creationId xmlns:a16="http://schemas.microsoft.com/office/drawing/2014/main" id="{38D77668-D4EA-4EEB-843F-9E564DE97A8F}"/>
            </a:ext>
          </a:extLst>
        </xdr:cNvPr>
        <xdr:cNvSpPr txBox="1"/>
      </xdr:nvSpPr>
      <xdr:spPr>
        <a:xfrm>
          <a:off x="5872695" y="17657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115517</xdr:colOff>
      <xdr:row>108</xdr:row>
      <xdr:rowOff>3305</xdr:rowOff>
    </xdr:from>
    <xdr:ext cx="378565" cy="259045"/>
    <xdr:sp macro="" textlink="">
      <xdr:nvSpPr>
        <xdr:cNvPr id="460" name="n_4mainValue【港湾・漁港】&#10;一人当たり有形固定資産（償却資産）額">
          <a:extLst>
            <a:ext uri="{FF2B5EF4-FFF2-40B4-BE49-F238E27FC236}">
              <a16:creationId xmlns:a16="http://schemas.microsoft.com/office/drawing/2014/main" id="{F6F47287-5E4D-466D-857B-5F956FBE2FE0}"/>
            </a:ext>
          </a:extLst>
        </xdr:cNvPr>
        <xdr:cNvSpPr txBox="1"/>
      </xdr:nvSpPr>
      <xdr:spPr>
        <a:xfrm>
          <a:off x="5982917" y="18108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1" name="正方形/長方形 460">
          <a:extLst>
            <a:ext uri="{FF2B5EF4-FFF2-40B4-BE49-F238E27FC236}">
              <a16:creationId xmlns:a16="http://schemas.microsoft.com/office/drawing/2014/main" id="{555E006A-77A1-4995-9298-CC7722E21B8A}"/>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2" name="正方形/長方形 461">
          <a:extLst>
            <a:ext uri="{FF2B5EF4-FFF2-40B4-BE49-F238E27FC236}">
              <a16:creationId xmlns:a16="http://schemas.microsoft.com/office/drawing/2014/main" id="{B72BB409-E707-48E4-A23F-08EEE96442BD}"/>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3" name="正方形/長方形 462">
          <a:extLst>
            <a:ext uri="{FF2B5EF4-FFF2-40B4-BE49-F238E27FC236}">
              <a16:creationId xmlns:a16="http://schemas.microsoft.com/office/drawing/2014/main" id="{9AC23462-EB47-424E-99C5-267FFD1DD121}"/>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4" name="正方形/長方形 463">
          <a:extLst>
            <a:ext uri="{FF2B5EF4-FFF2-40B4-BE49-F238E27FC236}">
              <a16:creationId xmlns:a16="http://schemas.microsoft.com/office/drawing/2014/main" id="{0A8E8BDC-5F07-4D47-85DD-4F769F495B9C}"/>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5" name="正方形/長方形 464">
          <a:extLst>
            <a:ext uri="{FF2B5EF4-FFF2-40B4-BE49-F238E27FC236}">
              <a16:creationId xmlns:a16="http://schemas.microsoft.com/office/drawing/2014/main" id="{2260D3AF-A329-409E-951D-51F8A3A84BC3}"/>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6" name="正方形/長方形 465">
          <a:extLst>
            <a:ext uri="{FF2B5EF4-FFF2-40B4-BE49-F238E27FC236}">
              <a16:creationId xmlns:a16="http://schemas.microsoft.com/office/drawing/2014/main" id="{0725CD09-5BBB-4A53-9CF2-5D5758E727D5}"/>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7" name="正方形/長方形 466">
          <a:extLst>
            <a:ext uri="{FF2B5EF4-FFF2-40B4-BE49-F238E27FC236}">
              <a16:creationId xmlns:a16="http://schemas.microsoft.com/office/drawing/2014/main" id="{2788B78D-E29B-4773-B4FD-867F2774EE37}"/>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8" name="正方形/長方形 467">
          <a:extLst>
            <a:ext uri="{FF2B5EF4-FFF2-40B4-BE49-F238E27FC236}">
              <a16:creationId xmlns:a16="http://schemas.microsoft.com/office/drawing/2014/main" id="{57E2811A-E20E-4586-943D-A38768C739CF}"/>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9" name="テキスト ボックス 468">
          <a:extLst>
            <a:ext uri="{FF2B5EF4-FFF2-40B4-BE49-F238E27FC236}">
              <a16:creationId xmlns:a16="http://schemas.microsoft.com/office/drawing/2014/main" id="{FD3252DD-3C27-493F-BA3A-D91AE865E45C}"/>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0" name="直線コネクタ 469">
          <a:extLst>
            <a:ext uri="{FF2B5EF4-FFF2-40B4-BE49-F238E27FC236}">
              <a16:creationId xmlns:a16="http://schemas.microsoft.com/office/drawing/2014/main" id="{17BF76B1-5D05-42B6-80DD-E3AF3130230D}"/>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1" name="テキスト ボックス 470">
          <a:extLst>
            <a:ext uri="{FF2B5EF4-FFF2-40B4-BE49-F238E27FC236}">
              <a16:creationId xmlns:a16="http://schemas.microsoft.com/office/drawing/2014/main" id="{5A873504-06D3-4726-8D43-67B2F1A1DE36}"/>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2" name="直線コネクタ 471">
          <a:extLst>
            <a:ext uri="{FF2B5EF4-FFF2-40B4-BE49-F238E27FC236}">
              <a16:creationId xmlns:a16="http://schemas.microsoft.com/office/drawing/2014/main" id="{4CF99107-D977-4D5A-B737-75F39FE6730D}"/>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73" name="テキスト ボックス 472">
          <a:extLst>
            <a:ext uri="{FF2B5EF4-FFF2-40B4-BE49-F238E27FC236}">
              <a16:creationId xmlns:a16="http://schemas.microsoft.com/office/drawing/2014/main" id="{5184DA7F-D21B-4603-84CB-007719A5472C}"/>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74" name="直線コネクタ 473">
          <a:extLst>
            <a:ext uri="{FF2B5EF4-FFF2-40B4-BE49-F238E27FC236}">
              <a16:creationId xmlns:a16="http://schemas.microsoft.com/office/drawing/2014/main" id="{464C0647-F3F9-40F0-BD7F-8FB9241C6458}"/>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75" name="テキスト ボックス 474">
          <a:extLst>
            <a:ext uri="{FF2B5EF4-FFF2-40B4-BE49-F238E27FC236}">
              <a16:creationId xmlns:a16="http://schemas.microsoft.com/office/drawing/2014/main" id="{4919490C-0CF8-420F-9CBF-A284E00EE2E7}"/>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76" name="直線コネクタ 475">
          <a:extLst>
            <a:ext uri="{FF2B5EF4-FFF2-40B4-BE49-F238E27FC236}">
              <a16:creationId xmlns:a16="http://schemas.microsoft.com/office/drawing/2014/main" id="{F860D018-9A16-4747-9DBC-EC3AB6E0AC39}"/>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77" name="テキスト ボックス 476">
          <a:extLst>
            <a:ext uri="{FF2B5EF4-FFF2-40B4-BE49-F238E27FC236}">
              <a16:creationId xmlns:a16="http://schemas.microsoft.com/office/drawing/2014/main" id="{1DF8AA6E-B09F-4547-808A-798D5AA435B4}"/>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78" name="直線コネクタ 477">
          <a:extLst>
            <a:ext uri="{FF2B5EF4-FFF2-40B4-BE49-F238E27FC236}">
              <a16:creationId xmlns:a16="http://schemas.microsoft.com/office/drawing/2014/main" id="{0434BBE9-E63A-4431-B5B0-1E179E70FAB9}"/>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9" name="テキスト ボックス 478">
          <a:extLst>
            <a:ext uri="{FF2B5EF4-FFF2-40B4-BE49-F238E27FC236}">
              <a16:creationId xmlns:a16="http://schemas.microsoft.com/office/drawing/2014/main" id="{B3C0303D-F17A-4CC1-B1F5-AE03C32C2863}"/>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0" name="直線コネクタ 479">
          <a:extLst>
            <a:ext uri="{FF2B5EF4-FFF2-40B4-BE49-F238E27FC236}">
              <a16:creationId xmlns:a16="http://schemas.microsoft.com/office/drawing/2014/main" id="{355587BC-B203-4FE7-ACD6-A36CBF307260}"/>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1" name="テキスト ボックス 480">
          <a:extLst>
            <a:ext uri="{FF2B5EF4-FFF2-40B4-BE49-F238E27FC236}">
              <a16:creationId xmlns:a16="http://schemas.microsoft.com/office/drawing/2014/main" id="{5EBE4DAC-AED0-4465-B372-068399992DFB}"/>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2" name="直線コネクタ 481">
          <a:extLst>
            <a:ext uri="{FF2B5EF4-FFF2-40B4-BE49-F238E27FC236}">
              <a16:creationId xmlns:a16="http://schemas.microsoft.com/office/drawing/2014/main" id="{118C7533-45B3-45C1-9983-66E7CF445AA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83" name="テキスト ボックス 482">
          <a:extLst>
            <a:ext uri="{FF2B5EF4-FFF2-40B4-BE49-F238E27FC236}">
              <a16:creationId xmlns:a16="http://schemas.microsoft.com/office/drawing/2014/main" id="{92EE80E2-01E8-43A7-BE4C-0973D898FDA1}"/>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4" name="【認定こども園・幼稚園・保育所】&#10;有形固定資産減価償却率グラフ枠">
          <a:extLst>
            <a:ext uri="{FF2B5EF4-FFF2-40B4-BE49-F238E27FC236}">
              <a16:creationId xmlns:a16="http://schemas.microsoft.com/office/drawing/2014/main" id="{3CB8F15B-D105-4D71-B237-0AA5B40C45AC}"/>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116205</xdr:rowOff>
    </xdr:from>
    <xdr:to>
      <xdr:col>85</xdr:col>
      <xdr:colOff>126364</xdr:colOff>
      <xdr:row>41</xdr:row>
      <xdr:rowOff>20955</xdr:rowOff>
    </xdr:to>
    <xdr:cxnSp macro="">
      <xdr:nvCxnSpPr>
        <xdr:cNvPr id="485" name="直線コネクタ 484">
          <a:extLst>
            <a:ext uri="{FF2B5EF4-FFF2-40B4-BE49-F238E27FC236}">
              <a16:creationId xmlns:a16="http://schemas.microsoft.com/office/drawing/2014/main" id="{E3B14E0E-24E0-4A53-BB75-078053C3EDC1}"/>
            </a:ext>
          </a:extLst>
        </xdr:cNvPr>
        <xdr:cNvCxnSpPr/>
      </xdr:nvCxnSpPr>
      <xdr:spPr>
        <a:xfrm flipV="1">
          <a:off x="14375764" y="5648325"/>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24782</xdr:rowOff>
    </xdr:from>
    <xdr:ext cx="405111" cy="259045"/>
    <xdr:sp macro="" textlink="">
      <xdr:nvSpPr>
        <xdr:cNvPr id="486" name="【認定こども園・幼稚園・保育所】&#10;有形固定資産減価償却率最小値テキスト">
          <a:extLst>
            <a:ext uri="{FF2B5EF4-FFF2-40B4-BE49-F238E27FC236}">
              <a16:creationId xmlns:a16="http://schemas.microsoft.com/office/drawing/2014/main" id="{F5F8B840-2A33-493B-834E-16D139C9CE7D}"/>
            </a:ext>
          </a:extLst>
        </xdr:cNvPr>
        <xdr:cNvSpPr txBox="1"/>
      </xdr:nvSpPr>
      <xdr:spPr>
        <a:xfrm>
          <a:off x="14414500" y="689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20955</xdr:rowOff>
    </xdr:from>
    <xdr:to>
      <xdr:col>86</xdr:col>
      <xdr:colOff>25400</xdr:colOff>
      <xdr:row>41</xdr:row>
      <xdr:rowOff>20955</xdr:rowOff>
    </xdr:to>
    <xdr:cxnSp macro="">
      <xdr:nvCxnSpPr>
        <xdr:cNvPr id="487" name="直線コネクタ 486">
          <a:extLst>
            <a:ext uri="{FF2B5EF4-FFF2-40B4-BE49-F238E27FC236}">
              <a16:creationId xmlns:a16="http://schemas.microsoft.com/office/drawing/2014/main" id="{2DC1100A-BE29-4BB5-9AAE-34A327117218}"/>
            </a:ext>
          </a:extLst>
        </xdr:cNvPr>
        <xdr:cNvCxnSpPr/>
      </xdr:nvCxnSpPr>
      <xdr:spPr>
        <a:xfrm>
          <a:off x="14287500" y="68941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62882</xdr:rowOff>
    </xdr:from>
    <xdr:ext cx="405111" cy="259045"/>
    <xdr:sp macro="" textlink="">
      <xdr:nvSpPr>
        <xdr:cNvPr id="488" name="【認定こども園・幼稚園・保育所】&#10;有形固定資産減価償却率最大値テキスト">
          <a:extLst>
            <a:ext uri="{FF2B5EF4-FFF2-40B4-BE49-F238E27FC236}">
              <a16:creationId xmlns:a16="http://schemas.microsoft.com/office/drawing/2014/main" id="{94B7711A-2F14-45DB-B83A-FB43192A6C31}"/>
            </a:ext>
          </a:extLst>
        </xdr:cNvPr>
        <xdr:cNvSpPr txBox="1"/>
      </xdr:nvSpPr>
      <xdr:spPr>
        <a:xfrm>
          <a:off x="144145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116205</xdr:rowOff>
    </xdr:from>
    <xdr:to>
      <xdr:col>86</xdr:col>
      <xdr:colOff>25400</xdr:colOff>
      <xdr:row>33</xdr:row>
      <xdr:rowOff>116205</xdr:rowOff>
    </xdr:to>
    <xdr:cxnSp macro="">
      <xdr:nvCxnSpPr>
        <xdr:cNvPr id="489" name="直線コネクタ 488">
          <a:extLst>
            <a:ext uri="{FF2B5EF4-FFF2-40B4-BE49-F238E27FC236}">
              <a16:creationId xmlns:a16="http://schemas.microsoft.com/office/drawing/2014/main" id="{EF19BE89-DA59-498D-BBB9-C1C0B84A2685}"/>
            </a:ext>
          </a:extLst>
        </xdr:cNvPr>
        <xdr:cNvCxnSpPr/>
      </xdr:nvCxnSpPr>
      <xdr:spPr>
        <a:xfrm>
          <a:off x="14287500" y="56483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15892</xdr:rowOff>
    </xdr:from>
    <xdr:ext cx="405111" cy="259045"/>
    <xdr:sp macro="" textlink="">
      <xdr:nvSpPr>
        <xdr:cNvPr id="490" name="【認定こども園・幼稚園・保育所】&#10;有形固定資産減価償却率平均値テキスト">
          <a:extLst>
            <a:ext uri="{FF2B5EF4-FFF2-40B4-BE49-F238E27FC236}">
              <a16:creationId xmlns:a16="http://schemas.microsoft.com/office/drawing/2014/main" id="{E4B59198-C262-4020-8973-67BE527C9E04}"/>
            </a:ext>
          </a:extLst>
        </xdr:cNvPr>
        <xdr:cNvSpPr txBox="1"/>
      </xdr:nvSpPr>
      <xdr:spPr>
        <a:xfrm>
          <a:off x="14414500" y="6050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164465</xdr:rowOff>
    </xdr:from>
    <xdr:to>
      <xdr:col>85</xdr:col>
      <xdr:colOff>177800</xdr:colOff>
      <xdr:row>37</xdr:row>
      <xdr:rowOff>94615</xdr:rowOff>
    </xdr:to>
    <xdr:sp macro="" textlink="">
      <xdr:nvSpPr>
        <xdr:cNvPr id="491" name="フローチャート: 判断 490">
          <a:extLst>
            <a:ext uri="{FF2B5EF4-FFF2-40B4-BE49-F238E27FC236}">
              <a16:creationId xmlns:a16="http://schemas.microsoft.com/office/drawing/2014/main" id="{1C62CCD5-B31B-4318-9D79-264DF55531BE}"/>
            </a:ext>
          </a:extLst>
        </xdr:cNvPr>
        <xdr:cNvSpPr/>
      </xdr:nvSpPr>
      <xdr:spPr>
        <a:xfrm>
          <a:off x="14325600" y="619950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137795</xdr:rowOff>
    </xdr:from>
    <xdr:to>
      <xdr:col>81</xdr:col>
      <xdr:colOff>101600</xdr:colOff>
      <xdr:row>37</xdr:row>
      <xdr:rowOff>67945</xdr:rowOff>
    </xdr:to>
    <xdr:sp macro="" textlink="">
      <xdr:nvSpPr>
        <xdr:cNvPr id="492" name="フローチャート: 判断 491">
          <a:extLst>
            <a:ext uri="{FF2B5EF4-FFF2-40B4-BE49-F238E27FC236}">
              <a16:creationId xmlns:a16="http://schemas.microsoft.com/office/drawing/2014/main" id="{42F6A541-3D47-44C9-9B12-4E2019A62F79}"/>
            </a:ext>
          </a:extLst>
        </xdr:cNvPr>
        <xdr:cNvSpPr/>
      </xdr:nvSpPr>
      <xdr:spPr>
        <a:xfrm>
          <a:off x="13578840" y="61728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93" name="フローチャート: 判断 492">
          <a:extLst>
            <a:ext uri="{FF2B5EF4-FFF2-40B4-BE49-F238E27FC236}">
              <a16:creationId xmlns:a16="http://schemas.microsoft.com/office/drawing/2014/main" id="{5850E50D-C423-420B-80AD-03BDE8B474C8}"/>
            </a:ext>
          </a:extLst>
        </xdr:cNvPr>
        <xdr:cNvSpPr/>
      </xdr:nvSpPr>
      <xdr:spPr>
        <a:xfrm>
          <a:off x="12804140" y="6163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494" name="フローチャート: 判断 493">
          <a:extLst>
            <a:ext uri="{FF2B5EF4-FFF2-40B4-BE49-F238E27FC236}">
              <a16:creationId xmlns:a16="http://schemas.microsoft.com/office/drawing/2014/main" id="{34CDED29-C9F8-4D0E-9724-F55B1DA2A1D9}"/>
            </a:ext>
          </a:extLst>
        </xdr:cNvPr>
        <xdr:cNvSpPr/>
      </xdr:nvSpPr>
      <xdr:spPr>
        <a:xfrm>
          <a:off x="12029440" y="61633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103505</xdr:rowOff>
    </xdr:from>
    <xdr:to>
      <xdr:col>67</xdr:col>
      <xdr:colOff>101600</xdr:colOff>
      <xdr:row>37</xdr:row>
      <xdr:rowOff>33655</xdr:rowOff>
    </xdr:to>
    <xdr:sp macro="" textlink="">
      <xdr:nvSpPr>
        <xdr:cNvPr id="495" name="フローチャート: 判断 494">
          <a:extLst>
            <a:ext uri="{FF2B5EF4-FFF2-40B4-BE49-F238E27FC236}">
              <a16:creationId xmlns:a16="http://schemas.microsoft.com/office/drawing/2014/main" id="{88D0AD3B-B57F-4908-BB28-2F19AAE25568}"/>
            </a:ext>
          </a:extLst>
        </xdr:cNvPr>
        <xdr:cNvSpPr/>
      </xdr:nvSpPr>
      <xdr:spPr>
        <a:xfrm>
          <a:off x="11231880" y="61385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CA7B2654-BD3D-4532-80C1-E62EC237E29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7" name="テキスト ボックス 496">
          <a:extLst>
            <a:ext uri="{FF2B5EF4-FFF2-40B4-BE49-F238E27FC236}">
              <a16:creationId xmlns:a16="http://schemas.microsoft.com/office/drawing/2014/main" id="{4B78829F-0AF5-479B-8269-B892D3CD807F}"/>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8" name="テキスト ボックス 497">
          <a:extLst>
            <a:ext uri="{FF2B5EF4-FFF2-40B4-BE49-F238E27FC236}">
              <a16:creationId xmlns:a16="http://schemas.microsoft.com/office/drawing/2014/main" id="{D3ED8B82-D804-4966-BCB6-32E4ACE2C403}"/>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9" name="テキスト ボックス 498">
          <a:extLst>
            <a:ext uri="{FF2B5EF4-FFF2-40B4-BE49-F238E27FC236}">
              <a16:creationId xmlns:a16="http://schemas.microsoft.com/office/drawing/2014/main" id="{1BF89271-6890-471B-A346-3C974F75349F}"/>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0" name="テキスト ボックス 499">
          <a:extLst>
            <a:ext uri="{FF2B5EF4-FFF2-40B4-BE49-F238E27FC236}">
              <a16:creationId xmlns:a16="http://schemas.microsoft.com/office/drawing/2014/main" id="{C50C8B69-EE31-4847-967C-9A90A32C1003}"/>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103505</xdr:rowOff>
    </xdr:from>
    <xdr:to>
      <xdr:col>85</xdr:col>
      <xdr:colOff>177800</xdr:colOff>
      <xdr:row>40</xdr:row>
      <xdr:rowOff>33655</xdr:rowOff>
    </xdr:to>
    <xdr:sp macro="" textlink="">
      <xdr:nvSpPr>
        <xdr:cNvPr id="501" name="楕円 500">
          <a:extLst>
            <a:ext uri="{FF2B5EF4-FFF2-40B4-BE49-F238E27FC236}">
              <a16:creationId xmlns:a16="http://schemas.microsoft.com/office/drawing/2014/main" id="{39C35592-22D2-4C29-835E-F241A832B33C}"/>
            </a:ext>
          </a:extLst>
        </xdr:cNvPr>
        <xdr:cNvSpPr/>
      </xdr:nvSpPr>
      <xdr:spPr>
        <a:xfrm>
          <a:off x="14325600" y="664146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81932</xdr:rowOff>
    </xdr:from>
    <xdr:ext cx="405111" cy="259045"/>
    <xdr:sp macro="" textlink="">
      <xdr:nvSpPr>
        <xdr:cNvPr id="502" name="【認定こども園・幼稚園・保育所】&#10;有形固定資産減価償却率該当値テキスト">
          <a:extLst>
            <a:ext uri="{FF2B5EF4-FFF2-40B4-BE49-F238E27FC236}">
              <a16:creationId xmlns:a16="http://schemas.microsoft.com/office/drawing/2014/main" id="{0E9DE3EE-AAAC-4FC0-88BB-D91DD8D13E28}"/>
            </a:ext>
          </a:extLst>
        </xdr:cNvPr>
        <xdr:cNvSpPr txBox="1"/>
      </xdr:nvSpPr>
      <xdr:spPr>
        <a:xfrm>
          <a:off x="14414500" y="661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69215</xdr:rowOff>
    </xdr:from>
    <xdr:to>
      <xdr:col>81</xdr:col>
      <xdr:colOff>101600</xdr:colOff>
      <xdr:row>39</xdr:row>
      <xdr:rowOff>170815</xdr:rowOff>
    </xdr:to>
    <xdr:sp macro="" textlink="">
      <xdr:nvSpPr>
        <xdr:cNvPr id="503" name="楕円 502">
          <a:extLst>
            <a:ext uri="{FF2B5EF4-FFF2-40B4-BE49-F238E27FC236}">
              <a16:creationId xmlns:a16="http://schemas.microsoft.com/office/drawing/2014/main" id="{9E1B921B-D804-4E60-AF69-05453827F246}"/>
            </a:ext>
          </a:extLst>
        </xdr:cNvPr>
        <xdr:cNvSpPr/>
      </xdr:nvSpPr>
      <xdr:spPr>
        <a:xfrm>
          <a:off x="13578840" y="660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120015</xdr:rowOff>
    </xdr:from>
    <xdr:to>
      <xdr:col>85</xdr:col>
      <xdr:colOff>127000</xdr:colOff>
      <xdr:row>39</xdr:row>
      <xdr:rowOff>154305</xdr:rowOff>
    </xdr:to>
    <xdr:cxnSp macro="">
      <xdr:nvCxnSpPr>
        <xdr:cNvPr id="504" name="直線コネクタ 503">
          <a:extLst>
            <a:ext uri="{FF2B5EF4-FFF2-40B4-BE49-F238E27FC236}">
              <a16:creationId xmlns:a16="http://schemas.microsoft.com/office/drawing/2014/main" id="{75DFD494-D867-4811-996D-8702D0437696}"/>
            </a:ext>
          </a:extLst>
        </xdr:cNvPr>
        <xdr:cNvCxnSpPr/>
      </xdr:nvCxnSpPr>
      <xdr:spPr>
        <a:xfrm>
          <a:off x="13629640" y="6657975"/>
          <a:ext cx="7467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33020</xdr:rowOff>
    </xdr:from>
    <xdr:to>
      <xdr:col>76</xdr:col>
      <xdr:colOff>165100</xdr:colOff>
      <xdr:row>39</xdr:row>
      <xdr:rowOff>134620</xdr:rowOff>
    </xdr:to>
    <xdr:sp macro="" textlink="">
      <xdr:nvSpPr>
        <xdr:cNvPr id="505" name="楕円 504">
          <a:extLst>
            <a:ext uri="{FF2B5EF4-FFF2-40B4-BE49-F238E27FC236}">
              <a16:creationId xmlns:a16="http://schemas.microsoft.com/office/drawing/2014/main" id="{6F607A0F-49A7-4D64-8949-70C41C99B91A}"/>
            </a:ext>
          </a:extLst>
        </xdr:cNvPr>
        <xdr:cNvSpPr/>
      </xdr:nvSpPr>
      <xdr:spPr>
        <a:xfrm>
          <a:off x="1280414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83820</xdr:rowOff>
    </xdr:from>
    <xdr:to>
      <xdr:col>81</xdr:col>
      <xdr:colOff>50800</xdr:colOff>
      <xdr:row>39</xdr:row>
      <xdr:rowOff>120015</xdr:rowOff>
    </xdr:to>
    <xdr:cxnSp macro="">
      <xdr:nvCxnSpPr>
        <xdr:cNvPr id="506" name="直線コネクタ 505">
          <a:extLst>
            <a:ext uri="{FF2B5EF4-FFF2-40B4-BE49-F238E27FC236}">
              <a16:creationId xmlns:a16="http://schemas.microsoft.com/office/drawing/2014/main" id="{B1DD1308-307E-4AEE-825A-9DB589F003F7}"/>
            </a:ext>
          </a:extLst>
        </xdr:cNvPr>
        <xdr:cNvCxnSpPr/>
      </xdr:nvCxnSpPr>
      <xdr:spPr>
        <a:xfrm>
          <a:off x="12854940" y="6621780"/>
          <a:ext cx="7747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166370</xdr:rowOff>
    </xdr:from>
    <xdr:to>
      <xdr:col>72</xdr:col>
      <xdr:colOff>38100</xdr:colOff>
      <xdr:row>39</xdr:row>
      <xdr:rowOff>96520</xdr:rowOff>
    </xdr:to>
    <xdr:sp macro="" textlink="">
      <xdr:nvSpPr>
        <xdr:cNvPr id="507" name="楕円 506">
          <a:extLst>
            <a:ext uri="{FF2B5EF4-FFF2-40B4-BE49-F238E27FC236}">
              <a16:creationId xmlns:a16="http://schemas.microsoft.com/office/drawing/2014/main" id="{058EBC0E-1B33-45CA-981E-941BCBFA0F72}"/>
            </a:ext>
          </a:extLst>
        </xdr:cNvPr>
        <xdr:cNvSpPr/>
      </xdr:nvSpPr>
      <xdr:spPr>
        <a:xfrm>
          <a:off x="12029440" y="65366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45720</xdr:rowOff>
    </xdr:from>
    <xdr:to>
      <xdr:col>76</xdr:col>
      <xdr:colOff>114300</xdr:colOff>
      <xdr:row>39</xdr:row>
      <xdr:rowOff>83820</xdr:rowOff>
    </xdr:to>
    <xdr:cxnSp macro="">
      <xdr:nvCxnSpPr>
        <xdr:cNvPr id="508" name="直線コネクタ 507">
          <a:extLst>
            <a:ext uri="{FF2B5EF4-FFF2-40B4-BE49-F238E27FC236}">
              <a16:creationId xmlns:a16="http://schemas.microsoft.com/office/drawing/2014/main" id="{D7DC6C95-3926-4D53-AA0F-A8687C7D9BDE}"/>
            </a:ext>
          </a:extLst>
        </xdr:cNvPr>
        <xdr:cNvCxnSpPr/>
      </xdr:nvCxnSpPr>
      <xdr:spPr>
        <a:xfrm>
          <a:off x="12072620" y="6583680"/>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34925</xdr:rowOff>
    </xdr:from>
    <xdr:to>
      <xdr:col>67</xdr:col>
      <xdr:colOff>101600</xdr:colOff>
      <xdr:row>40</xdr:row>
      <xdr:rowOff>136525</xdr:rowOff>
    </xdr:to>
    <xdr:sp macro="" textlink="">
      <xdr:nvSpPr>
        <xdr:cNvPr id="509" name="楕円 508">
          <a:extLst>
            <a:ext uri="{FF2B5EF4-FFF2-40B4-BE49-F238E27FC236}">
              <a16:creationId xmlns:a16="http://schemas.microsoft.com/office/drawing/2014/main" id="{6D7F96AB-D626-4532-9FA7-46955D44FBA7}"/>
            </a:ext>
          </a:extLst>
        </xdr:cNvPr>
        <xdr:cNvSpPr/>
      </xdr:nvSpPr>
      <xdr:spPr>
        <a:xfrm>
          <a:off x="11231880" y="674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45720</xdr:rowOff>
    </xdr:from>
    <xdr:to>
      <xdr:col>71</xdr:col>
      <xdr:colOff>177800</xdr:colOff>
      <xdr:row>40</xdr:row>
      <xdr:rowOff>85725</xdr:rowOff>
    </xdr:to>
    <xdr:cxnSp macro="">
      <xdr:nvCxnSpPr>
        <xdr:cNvPr id="510" name="直線コネクタ 509">
          <a:extLst>
            <a:ext uri="{FF2B5EF4-FFF2-40B4-BE49-F238E27FC236}">
              <a16:creationId xmlns:a16="http://schemas.microsoft.com/office/drawing/2014/main" id="{D6841B8E-3FB5-49DA-8B8D-94BDD001BBA2}"/>
            </a:ext>
          </a:extLst>
        </xdr:cNvPr>
        <xdr:cNvCxnSpPr/>
      </xdr:nvCxnSpPr>
      <xdr:spPr>
        <a:xfrm flipV="1">
          <a:off x="11282680" y="6583680"/>
          <a:ext cx="789940" cy="20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84472</xdr:rowOff>
    </xdr:from>
    <xdr:ext cx="405111" cy="259045"/>
    <xdr:sp macro="" textlink="">
      <xdr:nvSpPr>
        <xdr:cNvPr id="511" name="n_1aveValue【認定こども園・幼稚園・保育所】&#10;有形固定資産減価償却率">
          <a:extLst>
            <a:ext uri="{FF2B5EF4-FFF2-40B4-BE49-F238E27FC236}">
              <a16:creationId xmlns:a16="http://schemas.microsoft.com/office/drawing/2014/main" id="{766B2A6C-AA07-438A-A961-D064A66B0A7B}"/>
            </a:ext>
          </a:extLst>
        </xdr:cNvPr>
        <xdr:cNvSpPr txBox="1"/>
      </xdr:nvSpPr>
      <xdr:spPr>
        <a:xfrm>
          <a:off x="13437244" y="595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512" name="n_2aveValue【認定こども園・幼稚園・保育所】&#10;有形固定資産減価償却率">
          <a:extLst>
            <a:ext uri="{FF2B5EF4-FFF2-40B4-BE49-F238E27FC236}">
              <a16:creationId xmlns:a16="http://schemas.microsoft.com/office/drawing/2014/main" id="{89887576-8128-413E-8AD1-2DDA18264969}"/>
            </a:ext>
          </a:extLst>
        </xdr:cNvPr>
        <xdr:cNvSpPr txBox="1"/>
      </xdr:nvSpPr>
      <xdr:spPr>
        <a:xfrm>
          <a:off x="1267524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513" name="n_3aveValue【認定こども園・幼稚園・保育所】&#10;有形固定資産減価償却率">
          <a:extLst>
            <a:ext uri="{FF2B5EF4-FFF2-40B4-BE49-F238E27FC236}">
              <a16:creationId xmlns:a16="http://schemas.microsoft.com/office/drawing/2014/main" id="{3DB6520F-BD41-41A7-A671-9F844AACC70F}"/>
            </a:ext>
          </a:extLst>
        </xdr:cNvPr>
        <xdr:cNvSpPr txBox="1"/>
      </xdr:nvSpPr>
      <xdr:spPr>
        <a:xfrm>
          <a:off x="1190054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50182</xdr:rowOff>
    </xdr:from>
    <xdr:ext cx="405111" cy="259045"/>
    <xdr:sp macro="" textlink="">
      <xdr:nvSpPr>
        <xdr:cNvPr id="514" name="n_4aveValue【認定こども園・幼稚園・保育所】&#10;有形固定資産減価償却率">
          <a:extLst>
            <a:ext uri="{FF2B5EF4-FFF2-40B4-BE49-F238E27FC236}">
              <a16:creationId xmlns:a16="http://schemas.microsoft.com/office/drawing/2014/main" id="{65C5CEFF-022A-49E8-89D2-A324D4503494}"/>
            </a:ext>
          </a:extLst>
        </xdr:cNvPr>
        <xdr:cNvSpPr txBox="1"/>
      </xdr:nvSpPr>
      <xdr:spPr>
        <a:xfrm>
          <a:off x="11102984" y="591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161942</xdr:rowOff>
    </xdr:from>
    <xdr:ext cx="405111" cy="259045"/>
    <xdr:sp macro="" textlink="">
      <xdr:nvSpPr>
        <xdr:cNvPr id="515" name="n_1mainValue【認定こども園・幼稚園・保育所】&#10;有形固定資産減価償却率">
          <a:extLst>
            <a:ext uri="{FF2B5EF4-FFF2-40B4-BE49-F238E27FC236}">
              <a16:creationId xmlns:a16="http://schemas.microsoft.com/office/drawing/2014/main" id="{A786F564-EC42-495F-BC2C-C271E1B32C50}"/>
            </a:ext>
          </a:extLst>
        </xdr:cNvPr>
        <xdr:cNvSpPr txBox="1"/>
      </xdr:nvSpPr>
      <xdr:spPr>
        <a:xfrm>
          <a:off x="13437244" y="669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125747</xdr:rowOff>
    </xdr:from>
    <xdr:ext cx="405111" cy="259045"/>
    <xdr:sp macro="" textlink="">
      <xdr:nvSpPr>
        <xdr:cNvPr id="516" name="n_2mainValue【認定こども園・幼稚園・保育所】&#10;有形固定資産減価償却率">
          <a:extLst>
            <a:ext uri="{FF2B5EF4-FFF2-40B4-BE49-F238E27FC236}">
              <a16:creationId xmlns:a16="http://schemas.microsoft.com/office/drawing/2014/main" id="{F1F701A1-B26C-4857-819E-02EB8019B689}"/>
            </a:ext>
          </a:extLst>
        </xdr:cNvPr>
        <xdr:cNvSpPr txBox="1"/>
      </xdr:nvSpPr>
      <xdr:spPr>
        <a:xfrm>
          <a:off x="12675244"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87647</xdr:rowOff>
    </xdr:from>
    <xdr:ext cx="405111" cy="259045"/>
    <xdr:sp macro="" textlink="">
      <xdr:nvSpPr>
        <xdr:cNvPr id="517" name="n_3mainValue【認定こども園・幼稚園・保育所】&#10;有形固定資産減価償却率">
          <a:extLst>
            <a:ext uri="{FF2B5EF4-FFF2-40B4-BE49-F238E27FC236}">
              <a16:creationId xmlns:a16="http://schemas.microsoft.com/office/drawing/2014/main" id="{4070D585-E3AC-41CB-855A-6796EEDAA507}"/>
            </a:ext>
          </a:extLst>
        </xdr:cNvPr>
        <xdr:cNvSpPr txBox="1"/>
      </xdr:nvSpPr>
      <xdr:spPr>
        <a:xfrm>
          <a:off x="11900544"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127652</xdr:rowOff>
    </xdr:from>
    <xdr:ext cx="405111" cy="259045"/>
    <xdr:sp macro="" textlink="">
      <xdr:nvSpPr>
        <xdr:cNvPr id="518" name="n_4mainValue【認定こども園・幼稚園・保育所】&#10;有形固定資産減価償却率">
          <a:extLst>
            <a:ext uri="{FF2B5EF4-FFF2-40B4-BE49-F238E27FC236}">
              <a16:creationId xmlns:a16="http://schemas.microsoft.com/office/drawing/2014/main" id="{E73CBC60-6A77-450D-A94F-04EFAFEF94A9}"/>
            </a:ext>
          </a:extLst>
        </xdr:cNvPr>
        <xdr:cNvSpPr txBox="1"/>
      </xdr:nvSpPr>
      <xdr:spPr>
        <a:xfrm>
          <a:off x="11102984" y="683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9" name="正方形/長方形 518">
          <a:extLst>
            <a:ext uri="{FF2B5EF4-FFF2-40B4-BE49-F238E27FC236}">
              <a16:creationId xmlns:a16="http://schemas.microsoft.com/office/drawing/2014/main" id="{3005C634-A85D-4FF8-A81C-2BA341816F44}"/>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0" name="正方形/長方形 519">
          <a:extLst>
            <a:ext uri="{FF2B5EF4-FFF2-40B4-BE49-F238E27FC236}">
              <a16:creationId xmlns:a16="http://schemas.microsoft.com/office/drawing/2014/main" id="{5DEF41B6-4E15-46CA-BCC5-637D3E6AE329}"/>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1" name="正方形/長方形 520">
          <a:extLst>
            <a:ext uri="{FF2B5EF4-FFF2-40B4-BE49-F238E27FC236}">
              <a16:creationId xmlns:a16="http://schemas.microsoft.com/office/drawing/2014/main" id="{181BE743-FE82-4F5C-B2FC-33D966401EBF}"/>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2" name="正方形/長方形 521">
          <a:extLst>
            <a:ext uri="{FF2B5EF4-FFF2-40B4-BE49-F238E27FC236}">
              <a16:creationId xmlns:a16="http://schemas.microsoft.com/office/drawing/2014/main" id="{63BFD0C4-5795-4C5D-A5D2-BAF4E2EA544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3" name="正方形/長方形 522">
          <a:extLst>
            <a:ext uri="{FF2B5EF4-FFF2-40B4-BE49-F238E27FC236}">
              <a16:creationId xmlns:a16="http://schemas.microsoft.com/office/drawing/2014/main" id="{6B28EE33-1398-40EF-8D65-56B92737D71B}"/>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4" name="正方形/長方形 523">
          <a:extLst>
            <a:ext uri="{FF2B5EF4-FFF2-40B4-BE49-F238E27FC236}">
              <a16:creationId xmlns:a16="http://schemas.microsoft.com/office/drawing/2014/main" id="{1F5C5887-4CDD-4E36-A7BA-5898F60DA07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5" name="正方形/長方形 524">
          <a:extLst>
            <a:ext uri="{FF2B5EF4-FFF2-40B4-BE49-F238E27FC236}">
              <a16:creationId xmlns:a16="http://schemas.microsoft.com/office/drawing/2014/main" id="{2C53FF0B-CDEA-4B41-B30F-D7C02F668A98}"/>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6" name="正方形/長方形 525">
          <a:extLst>
            <a:ext uri="{FF2B5EF4-FFF2-40B4-BE49-F238E27FC236}">
              <a16:creationId xmlns:a16="http://schemas.microsoft.com/office/drawing/2014/main" id="{0B8017C7-482F-4414-B9CC-53D4D95D539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7" name="テキスト ボックス 526">
          <a:extLst>
            <a:ext uri="{FF2B5EF4-FFF2-40B4-BE49-F238E27FC236}">
              <a16:creationId xmlns:a16="http://schemas.microsoft.com/office/drawing/2014/main" id="{964744FD-A4E4-43E1-8056-9FF40434C11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8" name="直線コネクタ 527">
          <a:extLst>
            <a:ext uri="{FF2B5EF4-FFF2-40B4-BE49-F238E27FC236}">
              <a16:creationId xmlns:a16="http://schemas.microsoft.com/office/drawing/2014/main" id="{6A243A63-83B9-4D88-8BA2-57AE2E2FFD4D}"/>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29" name="直線コネクタ 528">
          <a:extLst>
            <a:ext uri="{FF2B5EF4-FFF2-40B4-BE49-F238E27FC236}">
              <a16:creationId xmlns:a16="http://schemas.microsoft.com/office/drawing/2014/main" id="{272486D0-AEFF-4341-A9FF-CBC2F8FC1233}"/>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30" name="テキスト ボックス 529">
          <a:extLst>
            <a:ext uri="{FF2B5EF4-FFF2-40B4-BE49-F238E27FC236}">
              <a16:creationId xmlns:a16="http://schemas.microsoft.com/office/drawing/2014/main" id="{9907D5F6-B92A-4C14-9A70-A95A3A15193D}"/>
            </a:ext>
          </a:extLst>
        </xdr:cNvPr>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1" name="直線コネクタ 530">
          <a:extLst>
            <a:ext uri="{FF2B5EF4-FFF2-40B4-BE49-F238E27FC236}">
              <a16:creationId xmlns:a16="http://schemas.microsoft.com/office/drawing/2014/main" id="{F80F3D08-9DCB-4AB4-8F91-CFFDED412DDD}"/>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32" name="テキスト ボックス 531">
          <a:extLst>
            <a:ext uri="{FF2B5EF4-FFF2-40B4-BE49-F238E27FC236}">
              <a16:creationId xmlns:a16="http://schemas.microsoft.com/office/drawing/2014/main" id="{BBE910EF-3FDE-470A-B8FF-E1566E2268EB}"/>
            </a:ext>
          </a:extLst>
        </xdr:cNvPr>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33" name="直線コネクタ 532">
          <a:extLst>
            <a:ext uri="{FF2B5EF4-FFF2-40B4-BE49-F238E27FC236}">
              <a16:creationId xmlns:a16="http://schemas.microsoft.com/office/drawing/2014/main" id="{18B714E1-58B1-4F94-B5E6-973B9E06ACFA}"/>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34" name="テキスト ボックス 533">
          <a:extLst>
            <a:ext uri="{FF2B5EF4-FFF2-40B4-BE49-F238E27FC236}">
              <a16:creationId xmlns:a16="http://schemas.microsoft.com/office/drawing/2014/main" id="{6CE401C2-C17A-47A1-A4E0-5350059B352E}"/>
            </a:ext>
          </a:extLst>
        </xdr:cNvPr>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35" name="直線コネクタ 534">
          <a:extLst>
            <a:ext uri="{FF2B5EF4-FFF2-40B4-BE49-F238E27FC236}">
              <a16:creationId xmlns:a16="http://schemas.microsoft.com/office/drawing/2014/main" id="{5A407738-BBFD-4579-AEB9-64437359ADE7}"/>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36" name="テキスト ボックス 535">
          <a:extLst>
            <a:ext uri="{FF2B5EF4-FFF2-40B4-BE49-F238E27FC236}">
              <a16:creationId xmlns:a16="http://schemas.microsoft.com/office/drawing/2014/main" id="{AD8BC6CD-D4C3-4F64-94A1-7C888CE97561}"/>
            </a:ext>
          </a:extLst>
        </xdr:cNvPr>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7" name="直線コネクタ 536">
          <a:extLst>
            <a:ext uri="{FF2B5EF4-FFF2-40B4-BE49-F238E27FC236}">
              <a16:creationId xmlns:a16="http://schemas.microsoft.com/office/drawing/2014/main" id="{0A91021F-FA78-4B72-965E-CE1F5FBF6BF9}"/>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38" name="テキスト ボックス 537">
          <a:extLst>
            <a:ext uri="{FF2B5EF4-FFF2-40B4-BE49-F238E27FC236}">
              <a16:creationId xmlns:a16="http://schemas.microsoft.com/office/drawing/2014/main" id="{D34F1829-1F4A-4B93-985C-0DE78BAA59AC}"/>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9" name="【認定こども園・幼稚園・保育所】&#10;一人当たり面積グラフ枠">
          <a:extLst>
            <a:ext uri="{FF2B5EF4-FFF2-40B4-BE49-F238E27FC236}">
              <a16:creationId xmlns:a16="http://schemas.microsoft.com/office/drawing/2014/main" id="{6B37D689-F3F5-405E-A5D5-33026922D817}"/>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7620</xdr:rowOff>
    </xdr:from>
    <xdr:to>
      <xdr:col>116</xdr:col>
      <xdr:colOff>62864</xdr:colOff>
      <xdr:row>41</xdr:row>
      <xdr:rowOff>103632</xdr:rowOff>
    </xdr:to>
    <xdr:cxnSp macro="">
      <xdr:nvCxnSpPr>
        <xdr:cNvPr id="540" name="直線コネクタ 539">
          <a:extLst>
            <a:ext uri="{FF2B5EF4-FFF2-40B4-BE49-F238E27FC236}">
              <a16:creationId xmlns:a16="http://schemas.microsoft.com/office/drawing/2014/main" id="{BF34EAB3-26F1-4AB8-94C4-2678FA63081E}"/>
            </a:ext>
          </a:extLst>
        </xdr:cNvPr>
        <xdr:cNvCxnSpPr/>
      </xdr:nvCxnSpPr>
      <xdr:spPr>
        <a:xfrm flipV="1">
          <a:off x="19509104" y="5707380"/>
          <a:ext cx="0" cy="1269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107459</xdr:rowOff>
    </xdr:from>
    <xdr:ext cx="469744" cy="259045"/>
    <xdr:sp macro="" textlink="">
      <xdr:nvSpPr>
        <xdr:cNvPr id="541" name="【認定こども園・幼稚園・保育所】&#10;一人当たり面積最小値テキスト">
          <a:extLst>
            <a:ext uri="{FF2B5EF4-FFF2-40B4-BE49-F238E27FC236}">
              <a16:creationId xmlns:a16="http://schemas.microsoft.com/office/drawing/2014/main" id="{4CB97B32-3FF5-4050-92D5-E10F61503219}"/>
            </a:ext>
          </a:extLst>
        </xdr:cNvPr>
        <xdr:cNvSpPr txBox="1"/>
      </xdr:nvSpPr>
      <xdr:spPr>
        <a:xfrm>
          <a:off x="19547840" y="698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103632</xdr:rowOff>
    </xdr:from>
    <xdr:to>
      <xdr:col>116</xdr:col>
      <xdr:colOff>152400</xdr:colOff>
      <xdr:row>41</xdr:row>
      <xdr:rowOff>103632</xdr:rowOff>
    </xdr:to>
    <xdr:cxnSp macro="">
      <xdr:nvCxnSpPr>
        <xdr:cNvPr id="542" name="直線コネクタ 541">
          <a:extLst>
            <a:ext uri="{FF2B5EF4-FFF2-40B4-BE49-F238E27FC236}">
              <a16:creationId xmlns:a16="http://schemas.microsoft.com/office/drawing/2014/main" id="{08711777-7395-49B1-BB54-F23AEF0FDA18}"/>
            </a:ext>
          </a:extLst>
        </xdr:cNvPr>
        <xdr:cNvCxnSpPr/>
      </xdr:nvCxnSpPr>
      <xdr:spPr>
        <a:xfrm>
          <a:off x="19443700" y="69768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125747</xdr:rowOff>
    </xdr:from>
    <xdr:ext cx="469744" cy="259045"/>
    <xdr:sp macro="" textlink="">
      <xdr:nvSpPr>
        <xdr:cNvPr id="543" name="【認定こども園・幼稚園・保育所】&#10;一人当たり面積最大値テキスト">
          <a:extLst>
            <a:ext uri="{FF2B5EF4-FFF2-40B4-BE49-F238E27FC236}">
              <a16:creationId xmlns:a16="http://schemas.microsoft.com/office/drawing/2014/main" id="{CE478347-0999-4997-AFBA-F3BDE3A93448}"/>
            </a:ext>
          </a:extLst>
        </xdr:cNvPr>
        <xdr:cNvSpPr txBox="1"/>
      </xdr:nvSpPr>
      <xdr:spPr>
        <a:xfrm>
          <a:off x="1954784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7620</xdr:rowOff>
    </xdr:from>
    <xdr:to>
      <xdr:col>116</xdr:col>
      <xdr:colOff>152400</xdr:colOff>
      <xdr:row>34</xdr:row>
      <xdr:rowOff>7620</xdr:rowOff>
    </xdr:to>
    <xdr:cxnSp macro="">
      <xdr:nvCxnSpPr>
        <xdr:cNvPr id="544" name="直線コネクタ 543">
          <a:extLst>
            <a:ext uri="{FF2B5EF4-FFF2-40B4-BE49-F238E27FC236}">
              <a16:creationId xmlns:a16="http://schemas.microsoft.com/office/drawing/2014/main" id="{B259BE39-DC8D-4710-B5F7-1E40657D0ABD}"/>
            </a:ext>
          </a:extLst>
        </xdr:cNvPr>
        <xdr:cNvCxnSpPr/>
      </xdr:nvCxnSpPr>
      <xdr:spPr>
        <a:xfrm>
          <a:off x="19443700" y="57073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121429</xdr:rowOff>
    </xdr:from>
    <xdr:ext cx="469744" cy="259045"/>
    <xdr:sp macro="" textlink="">
      <xdr:nvSpPr>
        <xdr:cNvPr id="545" name="【認定こども園・幼稚園・保育所】&#10;一人当たり面積平均値テキスト">
          <a:extLst>
            <a:ext uri="{FF2B5EF4-FFF2-40B4-BE49-F238E27FC236}">
              <a16:creationId xmlns:a16="http://schemas.microsoft.com/office/drawing/2014/main" id="{C91F5241-314E-4346-828A-29EC1F8FD338}"/>
            </a:ext>
          </a:extLst>
        </xdr:cNvPr>
        <xdr:cNvSpPr txBox="1"/>
      </xdr:nvSpPr>
      <xdr:spPr>
        <a:xfrm>
          <a:off x="19547840" y="64917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98552</xdr:rowOff>
    </xdr:from>
    <xdr:to>
      <xdr:col>116</xdr:col>
      <xdr:colOff>114300</xdr:colOff>
      <xdr:row>40</xdr:row>
      <xdr:rowOff>28702</xdr:rowOff>
    </xdr:to>
    <xdr:sp macro="" textlink="">
      <xdr:nvSpPr>
        <xdr:cNvPr id="546" name="フローチャート: 判断 545">
          <a:extLst>
            <a:ext uri="{FF2B5EF4-FFF2-40B4-BE49-F238E27FC236}">
              <a16:creationId xmlns:a16="http://schemas.microsoft.com/office/drawing/2014/main" id="{2A37AF72-390B-4876-9043-2AA2085A93FA}"/>
            </a:ext>
          </a:extLst>
        </xdr:cNvPr>
        <xdr:cNvSpPr/>
      </xdr:nvSpPr>
      <xdr:spPr>
        <a:xfrm>
          <a:off x="19458940" y="66365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84836</xdr:rowOff>
    </xdr:from>
    <xdr:to>
      <xdr:col>112</xdr:col>
      <xdr:colOff>38100</xdr:colOff>
      <xdr:row>40</xdr:row>
      <xdr:rowOff>14986</xdr:rowOff>
    </xdr:to>
    <xdr:sp macro="" textlink="">
      <xdr:nvSpPr>
        <xdr:cNvPr id="547" name="フローチャート: 判断 546">
          <a:extLst>
            <a:ext uri="{FF2B5EF4-FFF2-40B4-BE49-F238E27FC236}">
              <a16:creationId xmlns:a16="http://schemas.microsoft.com/office/drawing/2014/main" id="{BA28B4A5-0A65-4342-9D16-ECB56D5C15A4}"/>
            </a:ext>
          </a:extLst>
        </xdr:cNvPr>
        <xdr:cNvSpPr/>
      </xdr:nvSpPr>
      <xdr:spPr>
        <a:xfrm>
          <a:off x="18735040" y="662279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91694</xdr:rowOff>
    </xdr:from>
    <xdr:to>
      <xdr:col>107</xdr:col>
      <xdr:colOff>101600</xdr:colOff>
      <xdr:row>40</xdr:row>
      <xdr:rowOff>21844</xdr:rowOff>
    </xdr:to>
    <xdr:sp macro="" textlink="">
      <xdr:nvSpPr>
        <xdr:cNvPr id="548" name="フローチャート: 判断 547">
          <a:extLst>
            <a:ext uri="{FF2B5EF4-FFF2-40B4-BE49-F238E27FC236}">
              <a16:creationId xmlns:a16="http://schemas.microsoft.com/office/drawing/2014/main" id="{C1C3379B-ADBC-43B0-BE4E-977559EA482D}"/>
            </a:ext>
          </a:extLst>
        </xdr:cNvPr>
        <xdr:cNvSpPr/>
      </xdr:nvSpPr>
      <xdr:spPr>
        <a:xfrm>
          <a:off x="17937480" y="66296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91694</xdr:rowOff>
    </xdr:from>
    <xdr:to>
      <xdr:col>102</xdr:col>
      <xdr:colOff>165100</xdr:colOff>
      <xdr:row>40</xdr:row>
      <xdr:rowOff>21844</xdr:rowOff>
    </xdr:to>
    <xdr:sp macro="" textlink="">
      <xdr:nvSpPr>
        <xdr:cNvPr id="549" name="フローチャート: 判断 548">
          <a:extLst>
            <a:ext uri="{FF2B5EF4-FFF2-40B4-BE49-F238E27FC236}">
              <a16:creationId xmlns:a16="http://schemas.microsoft.com/office/drawing/2014/main" id="{44A0168E-824B-4570-A8DB-83DC3CBA272E}"/>
            </a:ext>
          </a:extLst>
        </xdr:cNvPr>
        <xdr:cNvSpPr/>
      </xdr:nvSpPr>
      <xdr:spPr>
        <a:xfrm>
          <a:off x="17162780" y="66296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87122</xdr:rowOff>
    </xdr:from>
    <xdr:to>
      <xdr:col>98</xdr:col>
      <xdr:colOff>38100</xdr:colOff>
      <xdr:row>40</xdr:row>
      <xdr:rowOff>17272</xdr:rowOff>
    </xdr:to>
    <xdr:sp macro="" textlink="">
      <xdr:nvSpPr>
        <xdr:cNvPr id="550" name="フローチャート: 判断 549">
          <a:extLst>
            <a:ext uri="{FF2B5EF4-FFF2-40B4-BE49-F238E27FC236}">
              <a16:creationId xmlns:a16="http://schemas.microsoft.com/office/drawing/2014/main" id="{FC3CE90D-70B4-433C-B2F8-B36662D8F50A}"/>
            </a:ext>
          </a:extLst>
        </xdr:cNvPr>
        <xdr:cNvSpPr/>
      </xdr:nvSpPr>
      <xdr:spPr>
        <a:xfrm>
          <a:off x="16388080" y="66250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1" name="テキスト ボックス 550">
          <a:extLst>
            <a:ext uri="{FF2B5EF4-FFF2-40B4-BE49-F238E27FC236}">
              <a16:creationId xmlns:a16="http://schemas.microsoft.com/office/drawing/2014/main" id="{63A574CF-3EAB-4700-9A1C-D6B9D9CD4BED}"/>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2" name="テキスト ボックス 551">
          <a:extLst>
            <a:ext uri="{FF2B5EF4-FFF2-40B4-BE49-F238E27FC236}">
              <a16:creationId xmlns:a16="http://schemas.microsoft.com/office/drawing/2014/main" id="{791F65B2-09F1-4B08-AD27-47165AE4BAB6}"/>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3" name="テキスト ボックス 552">
          <a:extLst>
            <a:ext uri="{FF2B5EF4-FFF2-40B4-BE49-F238E27FC236}">
              <a16:creationId xmlns:a16="http://schemas.microsoft.com/office/drawing/2014/main" id="{D015B776-B404-49AD-91E4-E843BD9964A3}"/>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4" name="テキスト ボックス 553">
          <a:extLst>
            <a:ext uri="{FF2B5EF4-FFF2-40B4-BE49-F238E27FC236}">
              <a16:creationId xmlns:a16="http://schemas.microsoft.com/office/drawing/2014/main" id="{2762A9EE-558E-4E02-9BA8-194D24BD18B8}"/>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5" name="テキスト ボックス 554">
          <a:extLst>
            <a:ext uri="{FF2B5EF4-FFF2-40B4-BE49-F238E27FC236}">
              <a16:creationId xmlns:a16="http://schemas.microsoft.com/office/drawing/2014/main" id="{F5B8D14D-A795-4620-B90A-56541E32BE72}"/>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167132</xdr:rowOff>
    </xdr:from>
    <xdr:to>
      <xdr:col>116</xdr:col>
      <xdr:colOff>114300</xdr:colOff>
      <xdr:row>41</xdr:row>
      <xdr:rowOff>97282</xdr:rowOff>
    </xdr:to>
    <xdr:sp macro="" textlink="">
      <xdr:nvSpPr>
        <xdr:cNvPr id="556" name="楕円 555">
          <a:extLst>
            <a:ext uri="{FF2B5EF4-FFF2-40B4-BE49-F238E27FC236}">
              <a16:creationId xmlns:a16="http://schemas.microsoft.com/office/drawing/2014/main" id="{9C01155E-934A-4DC7-BD53-25439AF461D0}"/>
            </a:ext>
          </a:extLst>
        </xdr:cNvPr>
        <xdr:cNvSpPr/>
      </xdr:nvSpPr>
      <xdr:spPr>
        <a:xfrm>
          <a:off x="19458940" y="68727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82059</xdr:rowOff>
    </xdr:from>
    <xdr:ext cx="469744" cy="259045"/>
    <xdr:sp macro="" textlink="">
      <xdr:nvSpPr>
        <xdr:cNvPr id="557" name="【認定こども園・幼稚園・保育所】&#10;一人当たり面積該当値テキスト">
          <a:extLst>
            <a:ext uri="{FF2B5EF4-FFF2-40B4-BE49-F238E27FC236}">
              <a16:creationId xmlns:a16="http://schemas.microsoft.com/office/drawing/2014/main" id="{6BA5EC9E-604A-4D78-AD15-DC0AACBD3E4A}"/>
            </a:ext>
          </a:extLst>
        </xdr:cNvPr>
        <xdr:cNvSpPr txBox="1"/>
      </xdr:nvSpPr>
      <xdr:spPr>
        <a:xfrm>
          <a:off x="19547840" y="6787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169418</xdr:rowOff>
    </xdr:from>
    <xdr:to>
      <xdr:col>112</xdr:col>
      <xdr:colOff>38100</xdr:colOff>
      <xdr:row>41</xdr:row>
      <xdr:rowOff>99568</xdr:rowOff>
    </xdr:to>
    <xdr:sp macro="" textlink="">
      <xdr:nvSpPr>
        <xdr:cNvPr id="558" name="楕円 557">
          <a:extLst>
            <a:ext uri="{FF2B5EF4-FFF2-40B4-BE49-F238E27FC236}">
              <a16:creationId xmlns:a16="http://schemas.microsoft.com/office/drawing/2014/main" id="{EBE32A7A-9654-40EE-B10A-7D6C916D9704}"/>
            </a:ext>
          </a:extLst>
        </xdr:cNvPr>
        <xdr:cNvSpPr/>
      </xdr:nvSpPr>
      <xdr:spPr>
        <a:xfrm>
          <a:off x="18735040" y="68750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46482</xdr:rowOff>
    </xdr:from>
    <xdr:to>
      <xdr:col>116</xdr:col>
      <xdr:colOff>63500</xdr:colOff>
      <xdr:row>41</xdr:row>
      <xdr:rowOff>48768</xdr:rowOff>
    </xdr:to>
    <xdr:cxnSp macro="">
      <xdr:nvCxnSpPr>
        <xdr:cNvPr id="559" name="直線コネクタ 558">
          <a:extLst>
            <a:ext uri="{FF2B5EF4-FFF2-40B4-BE49-F238E27FC236}">
              <a16:creationId xmlns:a16="http://schemas.microsoft.com/office/drawing/2014/main" id="{DA8C2039-5DD2-4FF7-957C-D4E0BAF21ECC}"/>
            </a:ext>
          </a:extLst>
        </xdr:cNvPr>
        <xdr:cNvCxnSpPr/>
      </xdr:nvCxnSpPr>
      <xdr:spPr>
        <a:xfrm flipV="1">
          <a:off x="18778220" y="6919722"/>
          <a:ext cx="7315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169418</xdr:rowOff>
    </xdr:from>
    <xdr:to>
      <xdr:col>107</xdr:col>
      <xdr:colOff>101600</xdr:colOff>
      <xdr:row>41</xdr:row>
      <xdr:rowOff>99568</xdr:rowOff>
    </xdr:to>
    <xdr:sp macro="" textlink="">
      <xdr:nvSpPr>
        <xdr:cNvPr id="560" name="楕円 559">
          <a:extLst>
            <a:ext uri="{FF2B5EF4-FFF2-40B4-BE49-F238E27FC236}">
              <a16:creationId xmlns:a16="http://schemas.microsoft.com/office/drawing/2014/main" id="{2A354FA4-ED48-4B0C-9F86-15A3FF9E7A06}"/>
            </a:ext>
          </a:extLst>
        </xdr:cNvPr>
        <xdr:cNvSpPr/>
      </xdr:nvSpPr>
      <xdr:spPr>
        <a:xfrm>
          <a:off x="17937480" y="68750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48768</xdr:rowOff>
    </xdr:from>
    <xdr:to>
      <xdr:col>111</xdr:col>
      <xdr:colOff>177800</xdr:colOff>
      <xdr:row>41</xdr:row>
      <xdr:rowOff>48768</xdr:rowOff>
    </xdr:to>
    <xdr:cxnSp macro="">
      <xdr:nvCxnSpPr>
        <xdr:cNvPr id="561" name="直線コネクタ 560">
          <a:extLst>
            <a:ext uri="{FF2B5EF4-FFF2-40B4-BE49-F238E27FC236}">
              <a16:creationId xmlns:a16="http://schemas.microsoft.com/office/drawing/2014/main" id="{65BA12A3-2381-4744-AA1A-30D5DC0AB70F}"/>
            </a:ext>
          </a:extLst>
        </xdr:cNvPr>
        <xdr:cNvCxnSpPr/>
      </xdr:nvCxnSpPr>
      <xdr:spPr>
        <a:xfrm>
          <a:off x="17988280" y="6922008"/>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254</xdr:rowOff>
    </xdr:from>
    <xdr:to>
      <xdr:col>102</xdr:col>
      <xdr:colOff>165100</xdr:colOff>
      <xdr:row>41</xdr:row>
      <xdr:rowOff>101854</xdr:rowOff>
    </xdr:to>
    <xdr:sp macro="" textlink="">
      <xdr:nvSpPr>
        <xdr:cNvPr id="562" name="楕円 561">
          <a:extLst>
            <a:ext uri="{FF2B5EF4-FFF2-40B4-BE49-F238E27FC236}">
              <a16:creationId xmlns:a16="http://schemas.microsoft.com/office/drawing/2014/main" id="{2AB4C690-DF95-4788-9090-5DD285802CC1}"/>
            </a:ext>
          </a:extLst>
        </xdr:cNvPr>
        <xdr:cNvSpPr/>
      </xdr:nvSpPr>
      <xdr:spPr>
        <a:xfrm>
          <a:off x="17162780" y="687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48768</xdr:rowOff>
    </xdr:from>
    <xdr:to>
      <xdr:col>107</xdr:col>
      <xdr:colOff>50800</xdr:colOff>
      <xdr:row>41</xdr:row>
      <xdr:rowOff>51054</xdr:rowOff>
    </xdr:to>
    <xdr:cxnSp macro="">
      <xdr:nvCxnSpPr>
        <xdr:cNvPr id="563" name="直線コネクタ 562">
          <a:extLst>
            <a:ext uri="{FF2B5EF4-FFF2-40B4-BE49-F238E27FC236}">
              <a16:creationId xmlns:a16="http://schemas.microsoft.com/office/drawing/2014/main" id="{C36B586D-C8C0-4019-8F7E-5099F6C703E7}"/>
            </a:ext>
          </a:extLst>
        </xdr:cNvPr>
        <xdr:cNvCxnSpPr/>
      </xdr:nvCxnSpPr>
      <xdr:spPr>
        <a:xfrm flipV="1">
          <a:off x="17213580" y="6922008"/>
          <a:ext cx="7747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162560</xdr:rowOff>
    </xdr:from>
    <xdr:to>
      <xdr:col>98</xdr:col>
      <xdr:colOff>38100</xdr:colOff>
      <xdr:row>41</xdr:row>
      <xdr:rowOff>92710</xdr:rowOff>
    </xdr:to>
    <xdr:sp macro="" textlink="">
      <xdr:nvSpPr>
        <xdr:cNvPr id="564" name="楕円 563">
          <a:extLst>
            <a:ext uri="{FF2B5EF4-FFF2-40B4-BE49-F238E27FC236}">
              <a16:creationId xmlns:a16="http://schemas.microsoft.com/office/drawing/2014/main" id="{59745E24-181A-429C-B607-DF3FC9971071}"/>
            </a:ext>
          </a:extLst>
        </xdr:cNvPr>
        <xdr:cNvSpPr/>
      </xdr:nvSpPr>
      <xdr:spPr>
        <a:xfrm>
          <a:off x="16388080" y="68681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41910</xdr:rowOff>
    </xdr:from>
    <xdr:to>
      <xdr:col>102</xdr:col>
      <xdr:colOff>114300</xdr:colOff>
      <xdr:row>41</xdr:row>
      <xdr:rowOff>51054</xdr:rowOff>
    </xdr:to>
    <xdr:cxnSp macro="">
      <xdr:nvCxnSpPr>
        <xdr:cNvPr id="565" name="直線コネクタ 564">
          <a:extLst>
            <a:ext uri="{FF2B5EF4-FFF2-40B4-BE49-F238E27FC236}">
              <a16:creationId xmlns:a16="http://schemas.microsoft.com/office/drawing/2014/main" id="{FB3F3C25-229A-4DF4-98C9-BD3C2C95A7D8}"/>
            </a:ext>
          </a:extLst>
        </xdr:cNvPr>
        <xdr:cNvCxnSpPr/>
      </xdr:nvCxnSpPr>
      <xdr:spPr>
        <a:xfrm>
          <a:off x="16431260" y="6915150"/>
          <a:ext cx="78232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31513</xdr:rowOff>
    </xdr:from>
    <xdr:ext cx="469744" cy="259045"/>
    <xdr:sp macro="" textlink="">
      <xdr:nvSpPr>
        <xdr:cNvPr id="566" name="n_1aveValue【認定こども園・幼稚園・保育所】&#10;一人当たり面積">
          <a:extLst>
            <a:ext uri="{FF2B5EF4-FFF2-40B4-BE49-F238E27FC236}">
              <a16:creationId xmlns:a16="http://schemas.microsoft.com/office/drawing/2014/main" id="{4563F705-60A1-4212-970B-845812BEB88B}"/>
            </a:ext>
          </a:extLst>
        </xdr:cNvPr>
        <xdr:cNvSpPr txBox="1"/>
      </xdr:nvSpPr>
      <xdr:spPr>
        <a:xfrm>
          <a:off x="18561127" y="640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38371</xdr:rowOff>
    </xdr:from>
    <xdr:ext cx="469744" cy="259045"/>
    <xdr:sp macro="" textlink="">
      <xdr:nvSpPr>
        <xdr:cNvPr id="567" name="n_2aveValue【認定こども園・幼稚園・保育所】&#10;一人当たり面積">
          <a:extLst>
            <a:ext uri="{FF2B5EF4-FFF2-40B4-BE49-F238E27FC236}">
              <a16:creationId xmlns:a16="http://schemas.microsoft.com/office/drawing/2014/main" id="{9C1AEADE-334F-42AC-A599-5459D8D60F9C}"/>
            </a:ext>
          </a:extLst>
        </xdr:cNvPr>
        <xdr:cNvSpPr txBox="1"/>
      </xdr:nvSpPr>
      <xdr:spPr>
        <a:xfrm>
          <a:off x="17776267" y="6408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38371</xdr:rowOff>
    </xdr:from>
    <xdr:ext cx="469744" cy="259045"/>
    <xdr:sp macro="" textlink="">
      <xdr:nvSpPr>
        <xdr:cNvPr id="568" name="n_3aveValue【認定こども園・幼稚園・保育所】&#10;一人当たり面積">
          <a:extLst>
            <a:ext uri="{FF2B5EF4-FFF2-40B4-BE49-F238E27FC236}">
              <a16:creationId xmlns:a16="http://schemas.microsoft.com/office/drawing/2014/main" id="{1E4199E2-FEA4-459E-991C-E3FC4D586D92}"/>
            </a:ext>
          </a:extLst>
        </xdr:cNvPr>
        <xdr:cNvSpPr txBox="1"/>
      </xdr:nvSpPr>
      <xdr:spPr>
        <a:xfrm>
          <a:off x="17001567" y="6408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33799</xdr:rowOff>
    </xdr:from>
    <xdr:ext cx="469744" cy="259045"/>
    <xdr:sp macro="" textlink="">
      <xdr:nvSpPr>
        <xdr:cNvPr id="569" name="n_4aveValue【認定こども園・幼稚園・保育所】&#10;一人当たり面積">
          <a:extLst>
            <a:ext uri="{FF2B5EF4-FFF2-40B4-BE49-F238E27FC236}">
              <a16:creationId xmlns:a16="http://schemas.microsoft.com/office/drawing/2014/main" id="{CA9EBBC6-90B3-4B65-A2FE-DB2EDA95E3EE}"/>
            </a:ext>
          </a:extLst>
        </xdr:cNvPr>
        <xdr:cNvSpPr txBox="1"/>
      </xdr:nvSpPr>
      <xdr:spPr>
        <a:xfrm>
          <a:off x="16226867" y="640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90695</xdr:rowOff>
    </xdr:from>
    <xdr:ext cx="469744" cy="259045"/>
    <xdr:sp macro="" textlink="">
      <xdr:nvSpPr>
        <xdr:cNvPr id="570" name="n_1mainValue【認定こども園・幼稚園・保育所】&#10;一人当たり面積">
          <a:extLst>
            <a:ext uri="{FF2B5EF4-FFF2-40B4-BE49-F238E27FC236}">
              <a16:creationId xmlns:a16="http://schemas.microsoft.com/office/drawing/2014/main" id="{8167F196-DBF2-4B72-B862-9AAE691A4BD0}"/>
            </a:ext>
          </a:extLst>
        </xdr:cNvPr>
        <xdr:cNvSpPr txBox="1"/>
      </xdr:nvSpPr>
      <xdr:spPr>
        <a:xfrm>
          <a:off x="18561127" y="6963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90695</xdr:rowOff>
    </xdr:from>
    <xdr:ext cx="469744" cy="259045"/>
    <xdr:sp macro="" textlink="">
      <xdr:nvSpPr>
        <xdr:cNvPr id="571" name="n_2mainValue【認定こども園・幼稚園・保育所】&#10;一人当たり面積">
          <a:extLst>
            <a:ext uri="{FF2B5EF4-FFF2-40B4-BE49-F238E27FC236}">
              <a16:creationId xmlns:a16="http://schemas.microsoft.com/office/drawing/2014/main" id="{CF29DC77-F709-4601-8395-5A7BB6F87F2D}"/>
            </a:ext>
          </a:extLst>
        </xdr:cNvPr>
        <xdr:cNvSpPr txBox="1"/>
      </xdr:nvSpPr>
      <xdr:spPr>
        <a:xfrm>
          <a:off x="17776267" y="6963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92981</xdr:rowOff>
    </xdr:from>
    <xdr:ext cx="469744" cy="259045"/>
    <xdr:sp macro="" textlink="">
      <xdr:nvSpPr>
        <xdr:cNvPr id="572" name="n_3mainValue【認定こども園・幼稚園・保育所】&#10;一人当たり面積">
          <a:extLst>
            <a:ext uri="{FF2B5EF4-FFF2-40B4-BE49-F238E27FC236}">
              <a16:creationId xmlns:a16="http://schemas.microsoft.com/office/drawing/2014/main" id="{1AB2FE03-9887-4258-9340-9FED86BC888C}"/>
            </a:ext>
          </a:extLst>
        </xdr:cNvPr>
        <xdr:cNvSpPr txBox="1"/>
      </xdr:nvSpPr>
      <xdr:spPr>
        <a:xfrm>
          <a:off x="17001567" y="696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83837</xdr:rowOff>
    </xdr:from>
    <xdr:ext cx="469744" cy="259045"/>
    <xdr:sp macro="" textlink="">
      <xdr:nvSpPr>
        <xdr:cNvPr id="573" name="n_4mainValue【認定こども園・幼稚園・保育所】&#10;一人当たり面積">
          <a:extLst>
            <a:ext uri="{FF2B5EF4-FFF2-40B4-BE49-F238E27FC236}">
              <a16:creationId xmlns:a16="http://schemas.microsoft.com/office/drawing/2014/main" id="{F8D8361E-802B-404F-BB17-E9C4FD0FBC0E}"/>
            </a:ext>
          </a:extLst>
        </xdr:cNvPr>
        <xdr:cNvSpPr txBox="1"/>
      </xdr:nvSpPr>
      <xdr:spPr>
        <a:xfrm>
          <a:off x="16226867" y="695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4" name="正方形/長方形 573">
          <a:extLst>
            <a:ext uri="{FF2B5EF4-FFF2-40B4-BE49-F238E27FC236}">
              <a16:creationId xmlns:a16="http://schemas.microsoft.com/office/drawing/2014/main" id="{FF7BFC0E-1101-459F-81F8-0C94F0E7456A}"/>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5" name="正方形/長方形 574">
          <a:extLst>
            <a:ext uri="{FF2B5EF4-FFF2-40B4-BE49-F238E27FC236}">
              <a16:creationId xmlns:a16="http://schemas.microsoft.com/office/drawing/2014/main" id="{E20BE791-2C43-44E0-B4B6-85EC4CF76AB3}"/>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6" name="正方形/長方形 575">
          <a:extLst>
            <a:ext uri="{FF2B5EF4-FFF2-40B4-BE49-F238E27FC236}">
              <a16:creationId xmlns:a16="http://schemas.microsoft.com/office/drawing/2014/main" id="{89E6B09A-2476-4F9F-8465-999E18E611C5}"/>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7" name="正方形/長方形 576">
          <a:extLst>
            <a:ext uri="{FF2B5EF4-FFF2-40B4-BE49-F238E27FC236}">
              <a16:creationId xmlns:a16="http://schemas.microsoft.com/office/drawing/2014/main" id="{15B47CFB-B9EE-4A89-B4FB-416A0CF34016}"/>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8" name="正方形/長方形 577">
          <a:extLst>
            <a:ext uri="{FF2B5EF4-FFF2-40B4-BE49-F238E27FC236}">
              <a16:creationId xmlns:a16="http://schemas.microsoft.com/office/drawing/2014/main" id="{50B3BA93-1D6D-4853-AB1F-4D193F624AFC}"/>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9" name="正方形/長方形 578">
          <a:extLst>
            <a:ext uri="{FF2B5EF4-FFF2-40B4-BE49-F238E27FC236}">
              <a16:creationId xmlns:a16="http://schemas.microsoft.com/office/drawing/2014/main" id="{43E0C501-7441-4047-9CE6-993B41368615}"/>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0" name="正方形/長方形 579">
          <a:extLst>
            <a:ext uri="{FF2B5EF4-FFF2-40B4-BE49-F238E27FC236}">
              <a16:creationId xmlns:a16="http://schemas.microsoft.com/office/drawing/2014/main" id="{C2D4FDB2-4971-4930-AB20-1E20154C231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1" name="正方形/長方形 580">
          <a:extLst>
            <a:ext uri="{FF2B5EF4-FFF2-40B4-BE49-F238E27FC236}">
              <a16:creationId xmlns:a16="http://schemas.microsoft.com/office/drawing/2014/main" id="{DDDC0653-36AE-4BB3-A868-72D6A6DCC8FD}"/>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2" name="テキスト ボックス 581">
          <a:extLst>
            <a:ext uri="{FF2B5EF4-FFF2-40B4-BE49-F238E27FC236}">
              <a16:creationId xmlns:a16="http://schemas.microsoft.com/office/drawing/2014/main" id="{79ADB782-A39A-4D03-A3CB-EBE336CE5CC7}"/>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3" name="直線コネクタ 582">
          <a:extLst>
            <a:ext uri="{FF2B5EF4-FFF2-40B4-BE49-F238E27FC236}">
              <a16:creationId xmlns:a16="http://schemas.microsoft.com/office/drawing/2014/main" id="{22892E2B-19DE-4C41-8E50-4587ACA38753}"/>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4" name="テキスト ボックス 583">
          <a:extLst>
            <a:ext uri="{FF2B5EF4-FFF2-40B4-BE49-F238E27FC236}">
              <a16:creationId xmlns:a16="http://schemas.microsoft.com/office/drawing/2014/main" id="{545C03C7-BC21-4A91-B1EF-BDC97B8A3DFA}"/>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85" name="直線コネクタ 584">
          <a:extLst>
            <a:ext uri="{FF2B5EF4-FFF2-40B4-BE49-F238E27FC236}">
              <a16:creationId xmlns:a16="http://schemas.microsoft.com/office/drawing/2014/main" id="{ACF07820-E81C-4357-A44A-A51C2495F626}"/>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86" name="テキスト ボックス 585">
          <a:extLst>
            <a:ext uri="{FF2B5EF4-FFF2-40B4-BE49-F238E27FC236}">
              <a16:creationId xmlns:a16="http://schemas.microsoft.com/office/drawing/2014/main" id="{E5604E53-469C-4DDA-B566-D028EEF071CA}"/>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87" name="直線コネクタ 586">
          <a:extLst>
            <a:ext uri="{FF2B5EF4-FFF2-40B4-BE49-F238E27FC236}">
              <a16:creationId xmlns:a16="http://schemas.microsoft.com/office/drawing/2014/main" id="{5C433AD4-2354-4380-B172-E53BC5104FC7}"/>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88" name="テキスト ボックス 587">
          <a:extLst>
            <a:ext uri="{FF2B5EF4-FFF2-40B4-BE49-F238E27FC236}">
              <a16:creationId xmlns:a16="http://schemas.microsoft.com/office/drawing/2014/main" id="{F831D746-FB1B-4737-9713-67E56744FAED}"/>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89" name="直線コネクタ 588">
          <a:extLst>
            <a:ext uri="{FF2B5EF4-FFF2-40B4-BE49-F238E27FC236}">
              <a16:creationId xmlns:a16="http://schemas.microsoft.com/office/drawing/2014/main" id="{7A196150-716B-4D78-9F32-DA0EDC6C7A1D}"/>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90" name="テキスト ボックス 589">
          <a:extLst>
            <a:ext uri="{FF2B5EF4-FFF2-40B4-BE49-F238E27FC236}">
              <a16:creationId xmlns:a16="http://schemas.microsoft.com/office/drawing/2014/main" id="{7082B1BC-DAE7-443B-BB44-EB5DF0D5D522}"/>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91" name="直線コネクタ 590">
          <a:extLst>
            <a:ext uri="{FF2B5EF4-FFF2-40B4-BE49-F238E27FC236}">
              <a16:creationId xmlns:a16="http://schemas.microsoft.com/office/drawing/2014/main" id="{03F10DDF-4DEB-4933-AA50-5EB36E573AD1}"/>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92" name="テキスト ボックス 591">
          <a:extLst>
            <a:ext uri="{FF2B5EF4-FFF2-40B4-BE49-F238E27FC236}">
              <a16:creationId xmlns:a16="http://schemas.microsoft.com/office/drawing/2014/main" id="{4CF0A065-54F2-4DDB-9F40-9F548340C96B}"/>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93" name="直線コネクタ 592">
          <a:extLst>
            <a:ext uri="{FF2B5EF4-FFF2-40B4-BE49-F238E27FC236}">
              <a16:creationId xmlns:a16="http://schemas.microsoft.com/office/drawing/2014/main" id="{5F37C8ED-649D-4CD3-97E6-57A137894D8F}"/>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94" name="テキスト ボックス 593">
          <a:extLst>
            <a:ext uri="{FF2B5EF4-FFF2-40B4-BE49-F238E27FC236}">
              <a16:creationId xmlns:a16="http://schemas.microsoft.com/office/drawing/2014/main" id="{89F2D04C-0369-4787-AEF1-147C4B771A16}"/>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95" name="直線コネクタ 594">
          <a:extLst>
            <a:ext uri="{FF2B5EF4-FFF2-40B4-BE49-F238E27FC236}">
              <a16:creationId xmlns:a16="http://schemas.microsoft.com/office/drawing/2014/main" id="{3F377AC2-C706-48DE-BAE7-92228266F64E}"/>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96" name="テキスト ボックス 595">
          <a:extLst>
            <a:ext uri="{FF2B5EF4-FFF2-40B4-BE49-F238E27FC236}">
              <a16:creationId xmlns:a16="http://schemas.microsoft.com/office/drawing/2014/main" id="{6BC4A1A8-C3ED-4B0F-821C-66EBB92222F3}"/>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7" name="直線コネクタ 596">
          <a:extLst>
            <a:ext uri="{FF2B5EF4-FFF2-40B4-BE49-F238E27FC236}">
              <a16:creationId xmlns:a16="http://schemas.microsoft.com/office/drawing/2014/main" id="{47ED5A4C-CBE5-407F-828A-4B92F494469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8" name="【学校施設】&#10;有形固定資産減価償却率グラフ枠">
          <a:extLst>
            <a:ext uri="{FF2B5EF4-FFF2-40B4-BE49-F238E27FC236}">
              <a16:creationId xmlns:a16="http://schemas.microsoft.com/office/drawing/2014/main" id="{C5312185-8DCE-44DC-A6D6-D18723A128B7}"/>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145324</xdr:rowOff>
    </xdr:from>
    <xdr:to>
      <xdr:col>85</xdr:col>
      <xdr:colOff>126364</xdr:colOff>
      <xdr:row>63</xdr:row>
      <xdr:rowOff>65315</xdr:rowOff>
    </xdr:to>
    <xdr:cxnSp macro="">
      <xdr:nvCxnSpPr>
        <xdr:cNvPr id="599" name="直線コネクタ 598">
          <a:extLst>
            <a:ext uri="{FF2B5EF4-FFF2-40B4-BE49-F238E27FC236}">
              <a16:creationId xmlns:a16="http://schemas.microsoft.com/office/drawing/2014/main" id="{28A7C17A-0FB8-4DFD-A415-A53FE049AC37}"/>
            </a:ext>
          </a:extLst>
        </xdr:cNvPr>
        <xdr:cNvCxnSpPr/>
      </xdr:nvCxnSpPr>
      <xdr:spPr>
        <a:xfrm flipV="1">
          <a:off x="14375764" y="9365524"/>
          <a:ext cx="0" cy="126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69142</xdr:rowOff>
    </xdr:from>
    <xdr:ext cx="405111" cy="259045"/>
    <xdr:sp macro="" textlink="">
      <xdr:nvSpPr>
        <xdr:cNvPr id="600" name="【学校施設】&#10;有形固定資産減価償却率最小値テキスト">
          <a:extLst>
            <a:ext uri="{FF2B5EF4-FFF2-40B4-BE49-F238E27FC236}">
              <a16:creationId xmlns:a16="http://schemas.microsoft.com/office/drawing/2014/main" id="{8EDC8DEB-6346-4AB0-80A7-AB16E32FF9C8}"/>
            </a:ext>
          </a:extLst>
        </xdr:cNvPr>
        <xdr:cNvSpPr txBox="1"/>
      </xdr:nvSpPr>
      <xdr:spPr>
        <a:xfrm>
          <a:off x="14414500" y="1063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65315</xdr:rowOff>
    </xdr:from>
    <xdr:to>
      <xdr:col>86</xdr:col>
      <xdr:colOff>25400</xdr:colOff>
      <xdr:row>63</xdr:row>
      <xdr:rowOff>65315</xdr:rowOff>
    </xdr:to>
    <xdr:cxnSp macro="">
      <xdr:nvCxnSpPr>
        <xdr:cNvPr id="601" name="直線コネクタ 600">
          <a:extLst>
            <a:ext uri="{FF2B5EF4-FFF2-40B4-BE49-F238E27FC236}">
              <a16:creationId xmlns:a16="http://schemas.microsoft.com/office/drawing/2014/main" id="{57FE6159-80A3-49CA-9E92-C73A51002390}"/>
            </a:ext>
          </a:extLst>
        </xdr:cNvPr>
        <xdr:cNvCxnSpPr/>
      </xdr:nvCxnSpPr>
      <xdr:spPr>
        <a:xfrm>
          <a:off x="14287500" y="106266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92001</xdr:rowOff>
    </xdr:from>
    <xdr:ext cx="340478" cy="259045"/>
    <xdr:sp macro="" textlink="">
      <xdr:nvSpPr>
        <xdr:cNvPr id="602" name="【学校施設】&#10;有形固定資産減価償却率最大値テキスト">
          <a:extLst>
            <a:ext uri="{FF2B5EF4-FFF2-40B4-BE49-F238E27FC236}">
              <a16:creationId xmlns:a16="http://schemas.microsoft.com/office/drawing/2014/main" id="{A81DDE36-A5B2-4FBD-968C-97F17CBE157C}"/>
            </a:ext>
          </a:extLst>
        </xdr:cNvPr>
        <xdr:cNvSpPr txBox="1"/>
      </xdr:nvSpPr>
      <xdr:spPr>
        <a:xfrm>
          <a:off x="14414500" y="91445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145324</xdr:rowOff>
    </xdr:from>
    <xdr:to>
      <xdr:col>86</xdr:col>
      <xdr:colOff>25400</xdr:colOff>
      <xdr:row>55</xdr:row>
      <xdr:rowOff>145324</xdr:rowOff>
    </xdr:to>
    <xdr:cxnSp macro="">
      <xdr:nvCxnSpPr>
        <xdr:cNvPr id="603" name="直線コネクタ 602">
          <a:extLst>
            <a:ext uri="{FF2B5EF4-FFF2-40B4-BE49-F238E27FC236}">
              <a16:creationId xmlns:a16="http://schemas.microsoft.com/office/drawing/2014/main" id="{9F033BC1-7FF4-40CE-8BE5-E839A3B1B68A}"/>
            </a:ext>
          </a:extLst>
        </xdr:cNvPr>
        <xdr:cNvCxnSpPr/>
      </xdr:nvCxnSpPr>
      <xdr:spPr>
        <a:xfrm>
          <a:off x="14287500" y="93655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81115</xdr:rowOff>
    </xdr:from>
    <xdr:ext cx="405111" cy="259045"/>
    <xdr:sp macro="" textlink="">
      <xdr:nvSpPr>
        <xdr:cNvPr id="604" name="【学校施設】&#10;有形固定資産減価償却率平均値テキスト">
          <a:extLst>
            <a:ext uri="{FF2B5EF4-FFF2-40B4-BE49-F238E27FC236}">
              <a16:creationId xmlns:a16="http://schemas.microsoft.com/office/drawing/2014/main" id="{12C086C4-10A6-45D4-A1F3-81554D56E2CB}"/>
            </a:ext>
          </a:extLst>
        </xdr:cNvPr>
        <xdr:cNvSpPr txBox="1"/>
      </xdr:nvSpPr>
      <xdr:spPr>
        <a:xfrm>
          <a:off x="14414500" y="1013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102688</xdr:rowOff>
    </xdr:from>
    <xdr:to>
      <xdr:col>85</xdr:col>
      <xdr:colOff>177800</xdr:colOff>
      <xdr:row>61</xdr:row>
      <xdr:rowOff>32838</xdr:rowOff>
    </xdr:to>
    <xdr:sp macro="" textlink="">
      <xdr:nvSpPr>
        <xdr:cNvPr id="605" name="フローチャート: 判断 604">
          <a:extLst>
            <a:ext uri="{FF2B5EF4-FFF2-40B4-BE49-F238E27FC236}">
              <a16:creationId xmlns:a16="http://schemas.microsoft.com/office/drawing/2014/main" id="{0EC0EA30-EEFB-46D3-8EF9-8D2056A75847}"/>
            </a:ext>
          </a:extLst>
        </xdr:cNvPr>
        <xdr:cNvSpPr/>
      </xdr:nvSpPr>
      <xdr:spPr>
        <a:xfrm>
          <a:off x="14325600" y="1016108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87993</xdr:rowOff>
    </xdr:from>
    <xdr:to>
      <xdr:col>81</xdr:col>
      <xdr:colOff>101600</xdr:colOff>
      <xdr:row>61</xdr:row>
      <xdr:rowOff>18143</xdr:rowOff>
    </xdr:to>
    <xdr:sp macro="" textlink="">
      <xdr:nvSpPr>
        <xdr:cNvPr id="606" name="フローチャート: 判断 605">
          <a:extLst>
            <a:ext uri="{FF2B5EF4-FFF2-40B4-BE49-F238E27FC236}">
              <a16:creationId xmlns:a16="http://schemas.microsoft.com/office/drawing/2014/main" id="{E14265E0-E3A4-42F2-B3A3-20668C016CB1}"/>
            </a:ext>
          </a:extLst>
        </xdr:cNvPr>
        <xdr:cNvSpPr/>
      </xdr:nvSpPr>
      <xdr:spPr>
        <a:xfrm>
          <a:off x="13578840" y="101463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83094</xdr:rowOff>
    </xdr:from>
    <xdr:to>
      <xdr:col>76</xdr:col>
      <xdr:colOff>165100</xdr:colOff>
      <xdr:row>61</xdr:row>
      <xdr:rowOff>13244</xdr:rowOff>
    </xdr:to>
    <xdr:sp macro="" textlink="">
      <xdr:nvSpPr>
        <xdr:cNvPr id="607" name="フローチャート: 判断 606">
          <a:extLst>
            <a:ext uri="{FF2B5EF4-FFF2-40B4-BE49-F238E27FC236}">
              <a16:creationId xmlns:a16="http://schemas.microsoft.com/office/drawing/2014/main" id="{A4CE4165-04F4-4560-9CC0-895E3D403526}"/>
            </a:ext>
          </a:extLst>
        </xdr:cNvPr>
        <xdr:cNvSpPr/>
      </xdr:nvSpPr>
      <xdr:spPr>
        <a:xfrm>
          <a:off x="12804140" y="101414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70031</xdr:rowOff>
    </xdr:from>
    <xdr:to>
      <xdr:col>72</xdr:col>
      <xdr:colOff>38100</xdr:colOff>
      <xdr:row>61</xdr:row>
      <xdr:rowOff>181</xdr:rowOff>
    </xdr:to>
    <xdr:sp macro="" textlink="">
      <xdr:nvSpPr>
        <xdr:cNvPr id="608" name="フローチャート: 判断 607">
          <a:extLst>
            <a:ext uri="{FF2B5EF4-FFF2-40B4-BE49-F238E27FC236}">
              <a16:creationId xmlns:a16="http://schemas.microsoft.com/office/drawing/2014/main" id="{0D3A1111-9A7A-4014-9E82-994B31E846D9}"/>
            </a:ext>
          </a:extLst>
        </xdr:cNvPr>
        <xdr:cNvSpPr/>
      </xdr:nvSpPr>
      <xdr:spPr>
        <a:xfrm>
          <a:off x="12029440" y="101284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65133</xdr:rowOff>
    </xdr:from>
    <xdr:to>
      <xdr:col>67</xdr:col>
      <xdr:colOff>101600</xdr:colOff>
      <xdr:row>60</xdr:row>
      <xdr:rowOff>166733</xdr:rowOff>
    </xdr:to>
    <xdr:sp macro="" textlink="">
      <xdr:nvSpPr>
        <xdr:cNvPr id="609" name="フローチャート: 判断 608">
          <a:extLst>
            <a:ext uri="{FF2B5EF4-FFF2-40B4-BE49-F238E27FC236}">
              <a16:creationId xmlns:a16="http://schemas.microsoft.com/office/drawing/2014/main" id="{9E16B46A-3C29-4504-A1F8-3B607CF1147B}"/>
            </a:ext>
          </a:extLst>
        </xdr:cNvPr>
        <xdr:cNvSpPr/>
      </xdr:nvSpPr>
      <xdr:spPr>
        <a:xfrm>
          <a:off x="1123188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C593F06D-ADD0-4D34-85EA-E0CD439FE0FA}"/>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8BF4B9E4-AE80-4B4F-82FC-6B93109351C5}"/>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24665026-FE1C-4ADF-A1AD-CD1747061DF7}"/>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67B0C21F-2C19-4A02-A88F-3C046E0964CB}"/>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98B82B1B-9861-4708-8978-431E745B2B48}"/>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22678</xdr:rowOff>
    </xdr:from>
    <xdr:to>
      <xdr:col>85</xdr:col>
      <xdr:colOff>177800</xdr:colOff>
      <xdr:row>60</xdr:row>
      <xdr:rowOff>124278</xdr:rowOff>
    </xdr:to>
    <xdr:sp macro="" textlink="">
      <xdr:nvSpPr>
        <xdr:cNvPr id="615" name="楕円 614">
          <a:extLst>
            <a:ext uri="{FF2B5EF4-FFF2-40B4-BE49-F238E27FC236}">
              <a16:creationId xmlns:a16="http://schemas.microsoft.com/office/drawing/2014/main" id="{A5B046D1-CFE2-422A-84B0-8DCEE240680F}"/>
            </a:ext>
          </a:extLst>
        </xdr:cNvPr>
        <xdr:cNvSpPr/>
      </xdr:nvSpPr>
      <xdr:spPr>
        <a:xfrm>
          <a:off x="14325600" y="10081078"/>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45555</xdr:rowOff>
    </xdr:from>
    <xdr:ext cx="405111" cy="259045"/>
    <xdr:sp macro="" textlink="">
      <xdr:nvSpPr>
        <xdr:cNvPr id="616" name="【学校施設】&#10;有形固定資産減価償却率該当値テキスト">
          <a:extLst>
            <a:ext uri="{FF2B5EF4-FFF2-40B4-BE49-F238E27FC236}">
              <a16:creationId xmlns:a16="http://schemas.microsoft.com/office/drawing/2014/main" id="{1E23F8D5-4F44-44EE-89A1-878E7110C28C}"/>
            </a:ext>
          </a:extLst>
        </xdr:cNvPr>
        <xdr:cNvSpPr txBox="1"/>
      </xdr:nvSpPr>
      <xdr:spPr>
        <a:xfrm>
          <a:off x="14414500"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107587</xdr:rowOff>
    </xdr:from>
    <xdr:to>
      <xdr:col>81</xdr:col>
      <xdr:colOff>101600</xdr:colOff>
      <xdr:row>60</xdr:row>
      <xdr:rowOff>37737</xdr:rowOff>
    </xdr:to>
    <xdr:sp macro="" textlink="">
      <xdr:nvSpPr>
        <xdr:cNvPr id="617" name="楕円 616">
          <a:extLst>
            <a:ext uri="{FF2B5EF4-FFF2-40B4-BE49-F238E27FC236}">
              <a16:creationId xmlns:a16="http://schemas.microsoft.com/office/drawing/2014/main" id="{E939F568-96BE-4F45-93A4-54F3D59457F1}"/>
            </a:ext>
          </a:extLst>
        </xdr:cNvPr>
        <xdr:cNvSpPr/>
      </xdr:nvSpPr>
      <xdr:spPr>
        <a:xfrm>
          <a:off x="13578840" y="99983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158387</xdr:rowOff>
    </xdr:from>
    <xdr:to>
      <xdr:col>85</xdr:col>
      <xdr:colOff>127000</xdr:colOff>
      <xdr:row>60</xdr:row>
      <xdr:rowOff>73478</xdr:rowOff>
    </xdr:to>
    <xdr:cxnSp macro="">
      <xdr:nvCxnSpPr>
        <xdr:cNvPr id="618" name="直線コネクタ 617">
          <a:extLst>
            <a:ext uri="{FF2B5EF4-FFF2-40B4-BE49-F238E27FC236}">
              <a16:creationId xmlns:a16="http://schemas.microsoft.com/office/drawing/2014/main" id="{D0748508-7E4A-4C5A-963F-108D4A3E24C5}"/>
            </a:ext>
          </a:extLst>
        </xdr:cNvPr>
        <xdr:cNvCxnSpPr/>
      </xdr:nvCxnSpPr>
      <xdr:spPr>
        <a:xfrm>
          <a:off x="13629640" y="10049147"/>
          <a:ext cx="74676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81462</xdr:rowOff>
    </xdr:from>
    <xdr:to>
      <xdr:col>76</xdr:col>
      <xdr:colOff>165100</xdr:colOff>
      <xdr:row>60</xdr:row>
      <xdr:rowOff>11612</xdr:rowOff>
    </xdr:to>
    <xdr:sp macro="" textlink="">
      <xdr:nvSpPr>
        <xdr:cNvPr id="619" name="楕円 618">
          <a:extLst>
            <a:ext uri="{FF2B5EF4-FFF2-40B4-BE49-F238E27FC236}">
              <a16:creationId xmlns:a16="http://schemas.microsoft.com/office/drawing/2014/main" id="{7FDB3293-6412-4C81-B3A6-DE5D60F11E67}"/>
            </a:ext>
          </a:extLst>
        </xdr:cNvPr>
        <xdr:cNvSpPr/>
      </xdr:nvSpPr>
      <xdr:spPr>
        <a:xfrm>
          <a:off x="12804140" y="99722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132262</xdr:rowOff>
    </xdr:from>
    <xdr:to>
      <xdr:col>81</xdr:col>
      <xdr:colOff>50800</xdr:colOff>
      <xdr:row>59</xdr:row>
      <xdr:rowOff>158387</xdr:rowOff>
    </xdr:to>
    <xdr:cxnSp macro="">
      <xdr:nvCxnSpPr>
        <xdr:cNvPr id="620" name="直線コネクタ 619">
          <a:extLst>
            <a:ext uri="{FF2B5EF4-FFF2-40B4-BE49-F238E27FC236}">
              <a16:creationId xmlns:a16="http://schemas.microsoft.com/office/drawing/2014/main" id="{0866125D-557D-43EE-A293-D488DFA246DA}"/>
            </a:ext>
          </a:extLst>
        </xdr:cNvPr>
        <xdr:cNvCxnSpPr/>
      </xdr:nvCxnSpPr>
      <xdr:spPr>
        <a:xfrm>
          <a:off x="12854940" y="10023022"/>
          <a:ext cx="7747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55335</xdr:rowOff>
    </xdr:from>
    <xdr:to>
      <xdr:col>72</xdr:col>
      <xdr:colOff>38100</xdr:colOff>
      <xdr:row>59</xdr:row>
      <xdr:rowOff>156935</xdr:rowOff>
    </xdr:to>
    <xdr:sp macro="" textlink="">
      <xdr:nvSpPr>
        <xdr:cNvPr id="621" name="楕円 620">
          <a:extLst>
            <a:ext uri="{FF2B5EF4-FFF2-40B4-BE49-F238E27FC236}">
              <a16:creationId xmlns:a16="http://schemas.microsoft.com/office/drawing/2014/main" id="{54A8B68E-8249-4D52-88F9-48C515A635EE}"/>
            </a:ext>
          </a:extLst>
        </xdr:cNvPr>
        <xdr:cNvSpPr/>
      </xdr:nvSpPr>
      <xdr:spPr>
        <a:xfrm>
          <a:off x="12029440" y="99460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106135</xdr:rowOff>
    </xdr:from>
    <xdr:to>
      <xdr:col>76</xdr:col>
      <xdr:colOff>114300</xdr:colOff>
      <xdr:row>59</xdr:row>
      <xdr:rowOff>132262</xdr:rowOff>
    </xdr:to>
    <xdr:cxnSp macro="">
      <xdr:nvCxnSpPr>
        <xdr:cNvPr id="622" name="直線コネクタ 621">
          <a:extLst>
            <a:ext uri="{FF2B5EF4-FFF2-40B4-BE49-F238E27FC236}">
              <a16:creationId xmlns:a16="http://schemas.microsoft.com/office/drawing/2014/main" id="{799EB225-31B9-4AA3-9412-566F05535827}"/>
            </a:ext>
          </a:extLst>
        </xdr:cNvPr>
        <xdr:cNvCxnSpPr/>
      </xdr:nvCxnSpPr>
      <xdr:spPr>
        <a:xfrm>
          <a:off x="12072620" y="9996895"/>
          <a:ext cx="78232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56969</xdr:rowOff>
    </xdr:from>
    <xdr:to>
      <xdr:col>67</xdr:col>
      <xdr:colOff>101600</xdr:colOff>
      <xdr:row>59</xdr:row>
      <xdr:rowOff>158569</xdr:rowOff>
    </xdr:to>
    <xdr:sp macro="" textlink="">
      <xdr:nvSpPr>
        <xdr:cNvPr id="623" name="楕円 622">
          <a:extLst>
            <a:ext uri="{FF2B5EF4-FFF2-40B4-BE49-F238E27FC236}">
              <a16:creationId xmlns:a16="http://schemas.microsoft.com/office/drawing/2014/main" id="{114FB3F1-FF82-4406-85CF-F94AAAC72B19}"/>
            </a:ext>
          </a:extLst>
        </xdr:cNvPr>
        <xdr:cNvSpPr/>
      </xdr:nvSpPr>
      <xdr:spPr>
        <a:xfrm>
          <a:off x="11231880" y="994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106135</xdr:rowOff>
    </xdr:from>
    <xdr:to>
      <xdr:col>71</xdr:col>
      <xdr:colOff>177800</xdr:colOff>
      <xdr:row>59</xdr:row>
      <xdr:rowOff>107769</xdr:rowOff>
    </xdr:to>
    <xdr:cxnSp macro="">
      <xdr:nvCxnSpPr>
        <xdr:cNvPr id="624" name="直線コネクタ 623">
          <a:extLst>
            <a:ext uri="{FF2B5EF4-FFF2-40B4-BE49-F238E27FC236}">
              <a16:creationId xmlns:a16="http://schemas.microsoft.com/office/drawing/2014/main" id="{B31E115B-5F56-418E-88EE-C5A288D6402E}"/>
            </a:ext>
          </a:extLst>
        </xdr:cNvPr>
        <xdr:cNvCxnSpPr/>
      </xdr:nvCxnSpPr>
      <xdr:spPr>
        <a:xfrm flipV="1">
          <a:off x="11282680" y="9996895"/>
          <a:ext cx="78994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9270</xdr:rowOff>
    </xdr:from>
    <xdr:ext cx="405111" cy="259045"/>
    <xdr:sp macro="" textlink="">
      <xdr:nvSpPr>
        <xdr:cNvPr id="625" name="n_1aveValue【学校施設】&#10;有形固定資産減価償却率">
          <a:extLst>
            <a:ext uri="{FF2B5EF4-FFF2-40B4-BE49-F238E27FC236}">
              <a16:creationId xmlns:a16="http://schemas.microsoft.com/office/drawing/2014/main" id="{5031862A-DAF0-4CE4-B814-D6B38B4FBC1F}"/>
            </a:ext>
          </a:extLst>
        </xdr:cNvPr>
        <xdr:cNvSpPr txBox="1"/>
      </xdr:nvSpPr>
      <xdr:spPr>
        <a:xfrm>
          <a:off x="13437244" y="10235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4371</xdr:rowOff>
    </xdr:from>
    <xdr:ext cx="405111" cy="259045"/>
    <xdr:sp macro="" textlink="">
      <xdr:nvSpPr>
        <xdr:cNvPr id="626" name="n_2aveValue【学校施設】&#10;有形固定資産減価償却率">
          <a:extLst>
            <a:ext uri="{FF2B5EF4-FFF2-40B4-BE49-F238E27FC236}">
              <a16:creationId xmlns:a16="http://schemas.microsoft.com/office/drawing/2014/main" id="{30FD3338-A8C4-4EAB-A9C1-A07F6DADDAEA}"/>
            </a:ext>
          </a:extLst>
        </xdr:cNvPr>
        <xdr:cNvSpPr txBox="1"/>
      </xdr:nvSpPr>
      <xdr:spPr>
        <a:xfrm>
          <a:off x="12675244" y="10230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162758</xdr:rowOff>
    </xdr:from>
    <xdr:ext cx="405111" cy="259045"/>
    <xdr:sp macro="" textlink="">
      <xdr:nvSpPr>
        <xdr:cNvPr id="627" name="n_3aveValue【学校施設】&#10;有形固定資産減価償却率">
          <a:extLst>
            <a:ext uri="{FF2B5EF4-FFF2-40B4-BE49-F238E27FC236}">
              <a16:creationId xmlns:a16="http://schemas.microsoft.com/office/drawing/2014/main" id="{90139BD5-7352-469D-A434-76F851A922DF}"/>
            </a:ext>
          </a:extLst>
        </xdr:cNvPr>
        <xdr:cNvSpPr txBox="1"/>
      </xdr:nvSpPr>
      <xdr:spPr>
        <a:xfrm>
          <a:off x="11900544" y="1022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157860</xdr:rowOff>
    </xdr:from>
    <xdr:ext cx="405111" cy="259045"/>
    <xdr:sp macro="" textlink="">
      <xdr:nvSpPr>
        <xdr:cNvPr id="628" name="n_4aveValue【学校施設】&#10;有形固定資産減価償却率">
          <a:extLst>
            <a:ext uri="{FF2B5EF4-FFF2-40B4-BE49-F238E27FC236}">
              <a16:creationId xmlns:a16="http://schemas.microsoft.com/office/drawing/2014/main" id="{C3EAE1A4-6713-4929-966E-85910B54347C}"/>
            </a:ext>
          </a:extLst>
        </xdr:cNvPr>
        <xdr:cNvSpPr txBox="1"/>
      </xdr:nvSpPr>
      <xdr:spPr>
        <a:xfrm>
          <a:off x="11102984" y="1021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54264</xdr:rowOff>
    </xdr:from>
    <xdr:ext cx="405111" cy="259045"/>
    <xdr:sp macro="" textlink="">
      <xdr:nvSpPr>
        <xdr:cNvPr id="629" name="n_1mainValue【学校施設】&#10;有形固定資産減価償却率">
          <a:extLst>
            <a:ext uri="{FF2B5EF4-FFF2-40B4-BE49-F238E27FC236}">
              <a16:creationId xmlns:a16="http://schemas.microsoft.com/office/drawing/2014/main" id="{5AB87E8A-A066-4601-BF85-CD84DD34C515}"/>
            </a:ext>
          </a:extLst>
        </xdr:cNvPr>
        <xdr:cNvSpPr txBox="1"/>
      </xdr:nvSpPr>
      <xdr:spPr>
        <a:xfrm>
          <a:off x="13437244" y="9777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28139</xdr:rowOff>
    </xdr:from>
    <xdr:ext cx="405111" cy="259045"/>
    <xdr:sp macro="" textlink="">
      <xdr:nvSpPr>
        <xdr:cNvPr id="630" name="n_2mainValue【学校施設】&#10;有形固定資産減価償却率">
          <a:extLst>
            <a:ext uri="{FF2B5EF4-FFF2-40B4-BE49-F238E27FC236}">
              <a16:creationId xmlns:a16="http://schemas.microsoft.com/office/drawing/2014/main" id="{40A6C9F3-CF6A-4BA2-A960-7098387641E6}"/>
            </a:ext>
          </a:extLst>
        </xdr:cNvPr>
        <xdr:cNvSpPr txBox="1"/>
      </xdr:nvSpPr>
      <xdr:spPr>
        <a:xfrm>
          <a:off x="12675244" y="9751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2012</xdr:rowOff>
    </xdr:from>
    <xdr:ext cx="405111" cy="259045"/>
    <xdr:sp macro="" textlink="">
      <xdr:nvSpPr>
        <xdr:cNvPr id="631" name="n_3mainValue【学校施設】&#10;有形固定資産減価償却率">
          <a:extLst>
            <a:ext uri="{FF2B5EF4-FFF2-40B4-BE49-F238E27FC236}">
              <a16:creationId xmlns:a16="http://schemas.microsoft.com/office/drawing/2014/main" id="{0C8CDE67-1594-4749-9866-8120ABE2E1C5}"/>
            </a:ext>
          </a:extLst>
        </xdr:cNvPr>
        <xdr:cNvSpPr txBox="1"/>
      </xdr:nvSpPr>
      <xdr:spPr>
        <a:xfrm>
          <a:off x="11900544" y="972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3646</xdr:rowOff>
    </xdr:from>
    <xdr:ext cx="405111" cy="259045"/>
    <xdr:sp macro="" textlink="">
      <xdr:nvSpPr>
        <xdr:cNvPr id="632" name="n_4mainValue【学校施設】&#10;有形固定資産減価償却率">
          <a:extLst>
            <a:ext uri="{FF2B5EF4-FFF2-40B4-BE49-F238E27FC236}">
              <a16:creationId xmlns:a16="http://schemas.microsoft.com/office/drawing/2014/main" id="{C7406744-432A-443C-9FAF-CF74FECCC973}"/>
            </a:ext>
          </a:extLst>
        </xdr:cNvPr>
        <xdr:cNvSpPr txBox="1"/>
      </xdr:nvSpPr>
      <xdr:spPr>
        <a:xfrm>
          <a:off x="11102984" y="9726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3" name="正方形/長方形 632">
          <a:extLst>
            <a:ext uri="{FF2B5EF4-FFF2-40B4-BE49-F238E27FC236}">
              <a16:creationId xmlns:a16="http://schemas.microsoft.com/office/drawing/2014/main" id="{68F8AB70-4BDE-4C7B-B8DE-511405348985}"/>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4" name="正方形/長方形 633">
          <a:extLst>
            <a:ext uri="{FF2B5EF4-FFF2-40B4-BE49-F238E27FC236}">
              <a16:creationId xmlns:a16="http://schemas.microsoft.com/office/drawing/2014/main" id="{D1DC43C2-469D-485A-95D4-703A482F6638}"/>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5" name="正方形/長方形 634">
          <a:extLst>
            <a:ext uri="{FF2B5EF4-FFF2-40B4-BE49-F238E27FC236}">
              <a16:creationId xmlns:a16="http://schemas.microsoft.com/office/drawing/2014/main" id="{7791E3BF-44E2-4D92-AE92-CC53D69822A8}"/>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6" name="正方形/長方形 635">
          <a:extLst>
            <a:ext uri="{FF2B5EF4-FFF2-40B4-BE49-F238E27FC236}">
              <a16:creationId xmlns:a16="http://schemas.microsoft.com/office/drawing/2014/main" id="{21143FE9-F256-4791-BD96-695962F3D3AA}"/>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7" name="正方形/長方形 636">
          <a:extLst>
            <a:ext uri="{FF2B5EF4-FFF2-40B4-BE49-F238E27FC236}">
              <a16:creationId xmlns:a16="http://schemas.microsoft.com/office/drawing/2014/main" id="{CF6D1490-A60C-42C8-9187-5247B97AD41E}"/>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8" name="正方形/長方形 637">
          <a:extLst>
            <a:ext uri="{FF2B5EF4-FFF2-40B4-BE49-F238E27FC236}">
              <a16:creationId xmlns:a16="http://schemas.microsoft.com/office/drawing/2014/main" id="{A79709A1-4CFA-4685-9DF7-5B6D9C8E8228}"/>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9" name="正方形/長方形 638">
          <a:extLst>
            <a:ext uri="{FF2B5EF4-FFF2-40B4-BE49-F238E27FC236}">
              <a16:creationId xmlns:a16="http://schemas.microsoft.com/office/drawing/2014/main" id="{B9F57187-E6B0-40C2-90CE-357CD4862B48}"/>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0" name="正方形/長方形 639">
          <a:extLst>
            <a:ext uri="{FF2B5EF4-FFF2-40B4-BE49-F238E27FC236}">
              <a16:creationId xmlns:a16="http://schemas.microsoft.com/office/drawing/2014/main" id="{75701C54-FC7F-4DF6-AEF6-5E4B2C9792FE}"/>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1" name="テキスト ボックス 640">
          <a:extLst>
            <a:ext uri="{FF2B5EF4-FFF2-40B4-BE49-F238E27FC236}">
              <a16:creationId xmlns:a16="http://schemas.microsoft.com/office/drawing/2014/main" id="{DD536C32-667C-4510-AB71-FFFA4B9895E4}"/>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2" name="直線コネクタ 641">
          <a:extLst>
            <a:ext uri="{FF2B5EF4-FFF2-40B4-BE49-F238E27FC236}">
              <a16:creationId xmlns:a16="http://schemas.microsoft.com/office/drawing/2014/main" id="{87048B71-A7F8-47B5-B824-6B9253FF1CA8}"/>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43" name="テキスト ボックス 642">
          <a:extLst>
            <a:ext uri="{FF2B5EF4-FFF2-40B4-BE49-F238E27FC236}">
              <a16:creationId xmlns:a16="http://schemas.microsoft.com/office/drawing/2014/main" id="{A8ED1A21-61F9-4BBD-94B2-BAF70FD54025}"/>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44" name="直線コネクタ 643">
          <a:extLst>
            <a:ext uri="{FF2B5EF4-FFF2-40B4-BE49-F238E27FC236}">
              <a16:creationId xmlns:a16="http://schemas.microsoft.com/office/drawing/2014/main" id="{7F9E53CE-FE50-45A6-B06F-C4D805D43215}"/>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45" name="テキスト ボックス 644">
          <a:extLst>
            <a:ext uri="{FF2B5EF4-FFF2-40B4-BE49-F238E27FC236}">
              <a16:creationId xmlns:a16="http://schemas.microsoft.com/office/drawing/2014/main" id="{177989F8-721C-4391-9C79-08E44BF3E766}"/>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46" name="直線コネクタ 645">
          <a:extLst>
            <a:ext uri="{FF2B5EF4-FFF2-40B4-BE49-F238E27FC236}">
              <a16:creationId xmlns:a16="http://schemas.microsoft.com/office/drawing/2014/main" id="{8C5CBF15-F51E-4D64-9088-053CE3DB65C0}"/>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47" name="テキスト ボックス 646">
          <a:extLst>
            <a:ext uri="{FF2B5EF4-FFF2-40B4-BE49-F238E27FC236}">
              <a16:creationId xmlns:a16="http://schemas.microsoft.com/office/drawing/2014/main" id="{709D0C28-1A8A-44B0-9403-14526C9D575F}"/>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48" name="直線コネクタ 647">
          <a:extLst>
            <a:ext uri="{FF2B5EF4-FFF2-40B4-BE49-F238E27FC236}">
              <a16:creationId xmlns:a16="http://schemas.microsoft.com/office/drawing/2014/main" id="{1A6D2269-09C2-49F2-8459-7E7559451EAE}"/>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49" name="テキスト ボックス 648">
          <a:extLst>
            <a:ext uri="{FF2B5EF4-FFF2-40B4-BE49-F238E27FC236}">
              <a16:creationId xmlns:a16="http://schemas.microsoft.com/office/drawing/2014/main" id="{1E57B241-01E0-4D32-AA03-EB79C4FA6E34}"/>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50" name="直線コネクタ 649">
          <a:extLst>
            <a:ext uri="{FF2B5EF4-FFF2-40B4-BE49-F238E27FC236}">
              <a16:creationId xmlns:a16="http://schemas.microsoft.com/office/drawing/2014/main" id="{BCAF5F49-801C-49B1-AC67-6AAA5566084F}"/>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51" name="テキスト ボックス 650">
          <a:extLst>
            <a:ext uri="{FF2B5EF4-FFF2-40B4-BE49-F238E27FC236}">
              <a16:creationId xmlns:a16="http://schemas.microsoft.com/office/drawing/2014/main" id="{B714E9B8-BFB6-4C86-A3DC-98A6D49D1371}"/>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2" name="直線コネクタ 651">
          <a:extLst>
            <a:ext uri="{FF2B5EF4-FFF2-40B4-BE49-F238E27FC236}">
              <a16:creationId xmlns:a16="http://schemas.microsoft.com/office/drawing/2014/main" id="{5FAB7DFB-7CAF-4A87-934D-6EED3C4310E8}"/>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3" name="テキスト ボックス 652">
          <a:extLst>
            <a:ext uri="{FF2B5EF4-FFF2-40B4-BE49-F238E27FC236}">
              <a16:creationId xmlns:a16="http://schemas.microsoft.com/office/drawing/2014/main" id="{4C02ABFA-7764-4379-9FC6-AE9B783ECA44}"/>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4" name="【学校施設】&#10;一人当たり面積グラフ枠">
          <a:extLst>
            <a:ext uri="{FF2B5EF4-FFF2-40B4-BE49-F238E27FC236}">
              <a16:creationId xmlns:a16="http://schemas.microsoft.com/office/drawing/2014/main" id="{F8B26975-48BF-450C-A329-39F219352F8E}"/>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105156</xdr:rowOff>
    </xdr:to>
    <xdr:cxnSp macro="">
      <xdr:nvCxnSpPr>
        <xdr:cNvPr id="655" name="直線コネクタ 654">
          <a:extLst>
            <a:ext uri="{FF2B5EF4-FFF2-40B4-BE49-F238E27FC236}">
              <a16:creationId xmlns:a16="http://schemas.microsoft.com/office/drawing/2014/main" id="{05F88384-57E3-457B-8761-73D2ECCB042D}"/>
            </a:ext>
          </a:extLst>
        </xdr:cNvPr>
        <xdr:cNvCxnSpPr/>
      </xdr:nvCxnSpPr>
      <xdr:spPr>
        <a:xfrm flipV="1">
          <a:off x="19509104" y="9387840"/>
          <a:ext cx="0" cy="1446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108983</xdr:rowOff>
    </xdr:from>
    <xdr:ext cx="469744" cy="259045"/>
    <xdr:sp macro="" textlink="">
      <xdr:nvSpPr>
        <xdr:cNvPr id="656" name="【学校施設】&#10;一人当たり面積最小値テキスト">
          <a:extLst>
            <a:ext uri="{FF2B5EF4-FFF2-40B4-BE49-F238E27FC236}">
              <a16:creationId xmlns:a16="http://schemas.microsoft.com/office/drawing/2014/main" id="{BE49F705-83B5-406A-BB18-BD5CA6CD3B41}"/>
            </a:ext>
          </a:extLst>
        </xdr:cNvPr>
        <xdr:cNvSpPr txBox="1"/>
      </xdr:nvSpPr>
      <xdr:spPr>
        <a:xfrm>
          <a:off x="19547840" y="10837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105156</xdr:rowOff>
    </xdr:from>
    <xdr:to>
      <xdr:col>116</xdr:col>
      <xdr:colOff>152400</xdr:colOff>
      <xdr:row>64</xdr:row>
      <xdr:rowOff>105156</xdr:rowOff>
    </xdr:to>
    <xdr:cxnSp macro="">
      <xdr:nvCxnSpPr>
        <xdr:cNvPr id="657" name="直線コネクタ 656">
          <a:extLst>
            <a:ext uri="{FF2B5EF4-FFF2-40B4-BE49-F238E27FC236}">
              <a16:creationId xmlns:a16="http://schemas.microsoft.com/office/drawing/2014/main" id="{FDEFB60B-FFEA-4FF4-9C83-89E28FE39007}"/>
            </a:ext>
          </a:extLst>
        </xdr:cNvPr>
        <xdr:cNvCxnSpPr/>
      </xdr:nvCxnSpPr>
      <xdr:spPr>
        <a:xfrm>
          <a:off x="19443700" y="108341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58" name="【学校施設】&#10;一人当たり面積最大値テキスト">
          <a:extLst>
            <a:ext uri="{FF2B5EF4-FFF2-40B4-BE49-F238E27FC236}">
              <a16:creationId xmlns:a16="http://schemas.microsoft.com/office/drawing/2014/main" id="{265720A2-239E-4B47-9CDA-A1DDB58E650A}"/>
            </a:ext>
          </a:extLst>
        </xdr:cNvPr>
        <xdr:cNvSpPr txBox="1"/>
      </xdr:nvSpPr>
      <xdr:spPr>
        <a:xfrm>
          <a:off x="19547840" y="917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59" name="直線コネクタ 658">
          <a:extLst>
            <a:ext uri="{FF2B5EF4-FFF2-40B4-BE49-F238E27FC236}">
              <a16:creationId xmlns:a16="http://schemas.microsoft.com/office/drawing/2014/main" id="{600543F9-547E-4716-83C3-DE108476942A}"/>
            </a:ext>
          </a:extLst>
        </xdr:cNvPr>
        <xdr:cNvCxnSpPr/>
      </xdr:nvCxnSpPr>
      <xdr:spPr>
        <a:xfrm>
          <a:off x="19443700" y="93878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54729</xdr:rowOff>
    </xdr:from>
    <xdr:ext cx="469744" cy="259045"/>
    <xdr:sp macro="" textlink="">
      <xdr:nvSpPr>
        <xdr:cNvPr id="660" name="【学校施設】&#10;一人当たり面積平均値テキスト">
          <a:extLst>
            <a:ext uri="{FF2B5EF4-FFF2-40B4-BE49-F238E27FC236}">
              <a16:creationId xmlns:a16="http://schemas.microsoft.com/office/drawing/2014/main" id="{E4E41D73-F882-441B-BD8D-98971B4959A4}"/>
            </a:ext>
          </a:extLst>
        </xdr:cNvPr>
        <xdr:cNvSpPr txBox="1"/>
      </xdr:nvSpPr>
      <xdr:spPr>
        <a:xfrm>
          <a:off x="19547840" y="10280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76302</xdr:rowOff>
    </xdr:from>
    <xdr:to>
      <xdr:col>116</xdr:col>
      <xdr:colOff>114300</xdr:colOff>
      <xdr:row>62</xdr:row>
      <xdr:rowOff>6452</xdr:rowOff>
    </xdr:to>
    <xdr:sp macro="" textlink="">
      <xdr:nvSpPr>
        <xdr:cNvPr id="661" name="フローチャート: 判断 660">
          <a:extLst>
            <a:ext uri="{FF2B5EF4-FFF2-40B4-BE49-F238E27FC236}">
              <a16:creationId xmlns:a16="http://schemas.microsoft.com/office/drawing/2014/main" id="{AEB89585-F803-4F4F-A5B6-166B1C8F1B00}"/>
            </a:ext>
          </a:extLst>
        </xdr:cNvPr>
        <xdr:cNvSpPr/>
      </xdr:nvSpPr>
      <xdr:spPr>
        <a:xfrm>
          <a:off x="19458940" y="103023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79045</xdr:rowOff>
    </xdr:from>
    <xdr:to>
      <xdr:col>112</xdr:col>
      <xdr:colOff>38100</xdr:colOff>
      <xdr:row>62</xdr:row>
      <xdr:rowOff>9195</xdr:rowOff>
    </xdr:to>
    <xdr:sp macro="" textlink="">
      <xdr:nvSpPr>
        <xdr:cNvPr id="662" name="フローチャート: 判断 661">
          <a:extLst>
            <a:ext uri="{FF2B5EF4-FFF2-40B4-BE49-F238E27FC236}">
              <a16:creationId xmlns:a16="http://schemas.microsoft.com/office/drawing/2014/main" id="{A8CE93D4-54D8-4530-AA99-2F824EF93B52}"/>
            </a:ext>
          </a:extLst>
        </xdr:cNvPr>
        <xdr:cNvSpPr/>
      </xdr:nvSpPr>
      <xdr:spPr>
        <a:xfrm>
          <a:off x="18735040" y="103050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88188</xdr:rowOff>
    </xdr:from>
    <xdr:to>
      <xdr:col>107</xdr:col>
      <xdr:colOff>101600</xdr:colOff>
      <xdr:row>62</xdr:row>
      <xdr:rowOff>18338</xdr:rowOff>
    </xdr:to>
    <xdr:sp macro="" textlink="">
      <xdr:nvSpPr>
        <xdr:cNvPr id="663" name="フローチャート: 判断 662">
          <a:extLst>
            <a:ext uri="{FF2B5EF4-FFF2-40B4-BE49-F238E27FC236}">
              <a16:creationId xmlns:a16="http://schemas.microsoft.com/office/drawing/2014/main" id="{BB2E7BBB-903A-4F52-A09F-EDD9F912AA3B}"/>
            </a:ext>
          </a:extLst>
        </xdr:cNvPr>
        <xdr:cNvSpPr/>
      </xdr:nvSpPr>
      <xdr:spPr>
        <a:xfrm>
          <a:off x="17937480" y="103142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110134</xdr:rowOff>
    </xdr:from>
    <xdr:to>
      <xdr:col>102</xdr:col>
      <xdr:colOff>165100</xdr:colOff>
      <xdr:row>62</xdr:row>
      <xdr:rowOff>40284</xdr:rowOff>
    </xdr:to>
    <xdr:sp macro="" textlink="">
      <xdr:nvSpPr>
        <xdr:cNvPr id="664" name="フローチャート: 判断 663">
          <a:extLst>
            <a:ext uri="{FF2B5EF4-FFF2-40B4-BE49-F238E27FC236}">
              <a16:creationId xmlns:a16="http://schemas.microsoft.com/office/drawing/2014/main" id="{D856BCAF-3A4C-4934-83D0-B70D681EF5A2}"/>
            </a:ext>
          </a:extLst>
        </xdr:cNvPr>
        <xdr:cNvSpPr/>
      </xdr:nvSpPr>
      <xdr:spPr>
        <a:xfrm>
          <a:off x="17162780" y="103361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92761</xdr:rowOff>
    </xdr:from>
    <xdr:to>
      <xdr:col>98</xdr:col>
      <xdr:colOff>38100</xdr:colOff>
      <xdr:row>62</xdr:row>
      <xdr:rowOff>22911</xdr:rowOff>
    </xdr:to>
    <xdr:sp macro="" textlink="">
      <xdr:nvSpPr>
        <xdr:cNvPr id="665" name="フローチャート: 判断 664">
          <a:extLst>
            <a:ext uri="{FF2B5EF4-FFF2-40B4-BE49-F238E27FC236}">
              <a16:creationId xmlns:a16="http://schemas.microsoft.com/office/drawing/2014/main" id="{364F1E11-22F3-4E51-B667-9899C147D4D7}"/>
            </a:ext>
          </a:extLst>
        </xdr:cNvPr>
        <xdr:cNvSpPr/>
      </xdr:nvSpPr>
      <xdr:spPr>
        <a:xfrm>
          <a:off x="16388080" y="103188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6" name="テキスト ボックス 665">
          <a:extLst>
            <a:ext uri="{FF2B5EF4-FFF2-40B4-BE49-F238E27FC236}">
              <a16:creationId xmlns:a16="http://schemas.microsoft.com/office/drawing/2014/main" id="{F9ED658E-B356-4F06-B09D-D17CD1A2FFD5}"/>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7" name="テキスト ボックス 666">
          <a:extLst>
            <a:ext uri="{FF2B5EF4-FFF2-40B4-BE49-F238E27FC236}">
              <a16:creationId xmlns:a16="http://schemas.microsoft.com/office/drawing/2014/main" id="{D58F77E1-AF0D-4B96-96E6-2A691860E8A1}"/>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8" name="テキスト ボックス 667">
          <a:extLst>
            <a:ext uri="{FF2B5EF4-FFF2-40B4-BE49-F238E27FC236}">
              <a16:creationId xmlns:a16="http://schemas.microsoft.com/office/drawing/2014/main" id="{30C493FF-F83E-413C-BFA7-76792420E2B3}"/>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9" name="テキスト ボックス 668">
          <a:extLst>
            <a:ext uri="{FF2B5EF4-FFF2-40B4-BE49-F238E27FC236}">
              <a16:creationId xmlns:a16="http://schemas.microsoft.com/office/drawing/2014/main" id="{8E1AEC4C-EB85-4382-B239-792AC00E69FC}"/>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0" name="テキスト ボックス 669">
          <a:extLst>
            <a:ext uri="{FF2B5EF4-FFF2-40B4-BE49-F238E27FC236}">
              <a16:creationId xmlns:a16="http://schemas.microsoft.com/office/drawing/2014/main" id="{969729B4-965A-4A26-A6DF-188FF087ABD1}"/>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42011</xdr:rowOff>
    </xdr:from>
    <xdr:to>
      <xdr:col>116</xdr:col>
      <xdr:colOff>114300</xdr:colOff>
      <xdr:row>60</xdr:row>
      <xdr:rowOff>143611</xdr:rowOff>
    </xdr:to>
    <xdr:sp macro="" textlink="">
      <xdr:nvSpPr>
        <xdr:cNvPr id="671" name="楕円 670">
          <a:extLst>
            <a:ext uri="{FF2B5EF4-FFF2-40B4-BE49-F238E27FC236}">
              <a16:creationId xmlns:a16="http://schemas.microsoft.com/office/drawing/2014/main" id="{6A0F9039-C031-4B5D-9D5D-E1B26A914823}"/>
            </a:ext>
          </a:extLst>
        </xdr:cNvPr>
        <xdr:cNvSpPr/>
      </xdr:nvSpPr>
      <xdr:spPr>
        <a:xfrm>
          <a:off x="19458940" y="1010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64888</xdr:rowOff>
    </xdr:from>
    <xdr:ext cx="469744" cy="259045"/>
    <xdr:sp macro="" textlink="">
      <xdr:nvSpPr>
        <xdr:cNvPr id="672" name="【学校施設】&#10;一人当たり面積該当値テキスト">
          <a:extLst>
            <a:ext uri="{FF2B5EF4-FFF2-40B4-BE49-F238E27FC236}">
              <a16:creationId xmlns:a16="http://schemas.microsoft.com/office/drawing/2014/main" id="{DF7DE03B-0FBF-4A3F-A8C1-AE4C8ACF85F1}"/>
            </a:ext>
          </a:extLst>
        </xdr:cNvPr>
        <xdr:cNvSpPr txBox="1"/>
      </xdr:nvSpPr>
      <xdr:spPr>
        <a:xfrm>
          <a:off x="19547840" y="995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59842</xdr:rowOff>
    </xdr:from>
    <xdr:to>
      <xdr:col>112</xdr:col>
      <xdr:colOff>38100</xdr:colOff>
      <xdr:row>60</xdr:row>
      <xdr:rowOff>161442</xdr:rowOff>
    </xdr:to>
    <xdr:sp macro="" textlink="">
      <xdr:nvSpPr>
        <xdr:cNvPr id="673" name="楕円 672">
          <a:extLst>
            <a:ext uri="{FF2B5EF4-FFF2-40B4-BE49-F238E27FC236}">
              <a16:creationId xmlns:a16="http://schemas.microsoft.com/office/drawing/2014/main" id="{B5CCB059-0B92-46E3-98B4-3A11CA9082AA}"/>
            </a:ext>
          </a:extLst>
        </xdr:cNvPr>
        <xdr:cNvSpPr/>
      </xdr:nvSpPr>
      <xdr:spPr>
        <a:xfrm>
          <a:off x="18735040" y="1011824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92811</xdr:rowOff>
    </xdr:from>
    <xdr:to>
      <xdr:col>116</xdr:col>
      <xdr:colOff>63500</xdr:colOff>
      <xdr:row>60</xdr:row>
      <xdr:rowOff>110642</xdr:rowOff>
    </xdr:to>
    <xdr:cxnSp macro="">
      <xdr:nvCxnSpPr>
        <xdr:cNvPr id="674" name="直線コネクタ 673">
          <a:extLst>
            <a:ext uri="{FF2B5EF4-FFF2-40B4-BE49-F238E27FC236}">
              <a16:creationId xmlns:a16="http://schemas.microsoft.com/office/drawing/2014/main" id="{0EAC522A-B183-4114-AC4B-71466D583AB5}"/>
            </a:ext>
          </a:extLst>
        </xdr:cNvPr>
        <xdr:cNvCxnSpPr/>
      </xdr:nvCxnSpPr>
      <xdr:spPr>
        <a:xfrm flipV="1">
          <a:off x="18778220" y="10151211"/>
          <a:ext cx="73152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74930</xdr:rowOff>
    </xdr:from>
    <xdr:to>
      <xdr:col>107</xdr:col>
      <xdr:colOff>101600</xdr:colOff>
      <xdr:row>61</xdr:row>
      <xdr:rowOff>5080</xdr:rowOff>
    </xdr:to>
    <xdr:sp macro="" textlink="">
      <xdr:nvSpPr>
        <xdr:cNvPr id="675" name="楕円 674">
          <a:extLst>
            <a:ext uri="{FF2B5EF4-FFF2-40B4-BE49-F238E27FC236}">
              <a16:creationId xmlns:a16="http://schemas.microsoft.com/office/drawing/2014/main" id="{CD34DFFC-6072-4C99-B00D-C487BF97F600}"/>
            </a:ext>
          </a:extLst>
        </xdr:cNvPr>
        <xdr:cNvSpPr/>
      </xdr:nvSpPr>
      <xdr:spPr>
        <a:xfrm>
          <a:off x="17937480" y="10133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110642</xdr:rowOff>
    </xdr:from>
    <xdr:to>
      <xdr:col>111</xdr:col>
      <xdr:colOff>177800</xdr:colOff>
      <xdr:row>60</xdr:row>
      <xdr:rowOff>125730</xdr:rowOff>
    </xdr:to>
    <xdr:cxnSp macro="">
      <xdr:nvCxnSpPr>
        <xdr:cNvPr id="676" name="直線コネクタ 675">
          <a:extLst>
            <a:ext uri="{FF2B5EF4-FFF2-40B4-BE49-F238E27FC236}">
              <a16:creationId xmlns:a16="http://schemas.microsoft.com/office/drawing/2014/main" id="{288E1D9D-DF22-43B5-A6FB-B6C22A16CFA4}"/>
            </a:ext>
          </a:extLst>
        </xdr:cNvPr>
        <xdr:cNvCxnSpPr/>
      </xdr:nvCxnSpPr>
      <xdr:spPr>
        <a:xfrm flipV="1">
          <a:off x="17988280" y="10169042"/>
          <a:ext cx="78994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84074</xdr:rowOff>
    </xdr:from>
    <xdr:to>
      <xdr:col>102</xdr:col>
      <xdr:colOff>165100</xdr:colOff>
      <xdr:row>61</xdr:row>
      <xdr:rowOff>14224</xdr:rowOff>
    </xdr:to>
    <xdr:sp macro="" textlink="">
      <xdr:nvSpPr>
        <xdr:cNvPr id="677" name="楕円 676">
          <a:extLst>
            <a:ext uri="{FF2B5EF4-FFF2-40B4-BE49-F238E27FC236}">
              <a16:creationId xmlns:a16="http://schemas.microsoft.com/office/drawing/2014/main" id="{695F3A4A-556B-4FA1-8339-FF14971A72FC}"/>
            </a:ext>
          </a:extLst>
        </xdr:cNvPr>
        <xdr:cNvSpPr/>
      </xdr:nvSpPr>
      <xdr:spPr>
        <a:xfrm>
          <a:off x="17162780" y="101424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125730</xdr:rowOff>
    </xdr:from>
    <xdr:to>
      <xdr:col>107</xdr:col>
      <xdr:colOff>50800</xdr:colOff>
      <xdr:row>60</xdr:row>
      <xdr:rowOff>134874</xdr:rowOff>
    </xdr:to>
    <xdr:cxnSp macro="">
      <xdr:nvCxnSpPr>
        <xdr:cNvPr id="678" name="直線コネクタ 677">
          <a:extLst>
            <a:ext uri="{FF2B5EF4-FFF2-40B4-BE49-F238E27FC236}">
              <a16:creationId xmlns:a16="http://schemas.microsoft.com/office/drawing/2014/main" id="{CF098AD3-F862-479C-9855-1460A52ADE1A}"/>
            </a:ext>
          </a:extLst>
        </xdr:cNvPr>
        <xdr:cNvCxnSpPr/>
      </xdr:nvCxnSpPr>
      <xdr:spPr>
        <a:xfrm flipV="1">
          <a:off x="17213580" y="10184130"/>
          <a:ext cx="7747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62585</xdr:rowOff>
    </xdr:from>
    <xdr:to>
      <xdr:col>98</xdr:col>
      <xdr:colOff>38100</xdr:colOff>
      <xdr:row>60</xdr:row>
      <xdr:rowOff>164185</xdr:rowOff>
    </xdr:to>
    <xdr:sp macro="" textlink="">
      <xdr:nvSpPr>
        <xdr:cNvPr id="679" name="楕円 678">
          <a:extLst>
            <a:ext uri="{FF2B5EF4-FFF2-40B4-BE49-F238E27FC236}">
              <a16:creationId xmlns:a16="http://schemas.microsoft.com/office/drawing/2014/main" id="{5B92A5E2-2DB2-4D5A-B0B5-D2E5A11CE0BC}"/>
            </a:ext>
          </a:extLst>
        </xdr:cNvPr>
        <xdr:cNvSpPr/>
      </xdr:nvSpPr>
      <xdr:spPr>
        <a:xfrm>
          <a:off x="16388080" y="1012098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113385</xdr:rowOff>
    </xdr:from>
    <xdr:to>
      <xdr:col>102</xdr:col>
      <xdr:colOff>114300</xdr:colOff>
      <xdr:row>60</xdr:row>
      <xdr:rowOff>134874</xdr:rowOff>
    </xdr:to>
    <xdr:cxnSp macro="">
      <xdr:nvCxnSpPr>
        <xdr:cNvPr id="680" name="直線コネクタ 679">
          <a:extLst>
            <a:ext uri="{FF2B5EF4-FFF2-40B4-BE49-F238E27FC236}">
              <a16:creationId xmlns:a16="http://schemas.microsoft.com/office/drawing/2014/main" id="{2FF096F6-4F79-46D5-B268-6D210B3EA2AA}"/>
            </a:ext>
          </a:extLst>
        </xdr:cNvPr>
        <xdr:cNvCxnSpPr/>
      </xdr:nvCxnSpPr>
      <xdr:spPr>
        <a:xfrm>
          <a:off x="16431260" y="10171785"/>
          <a:ext cx="78232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322</xdr:rowOff>
    </xdr:from>
    <xdr:ext cx="469744" cy="259045"/>
    <xdr:sp macro="" textlink="">
      <xdr:nvSpPr>
        <xdr:cNvPr id="681" name="n_1aveValue【学校施設】&#10;一人当たり面積">
          <a:extLst>
            <a:ext uri="{FF2B5EF4-FFF2-40B4-BE49-F238E27FC236}">
              <a16:creationId xmlns:a16="http://schemas.microsoft.com/office/drawing/2014/main" id="{87668D1C-B6EF-48FD-AB7A-228AE0EAB5AE}"/>
            </a:ext>
          </a:extLst>
        </xdr:cNvPr>
        <xdr:cNvSpPr txBox="1"/>
      </xdr:nvSpPr>
      <xdr:spPr>
        <a:xfrm>
          <a:off x="18561127" y="10394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9465</xdr:rowOff>
    </xdr:from>
    <xdr:ext cx="469744" cy="259045"/>
    <xdr:sp macro="" textlink="">
      <xdr:nvSpPr>
        <xdr:cNvPr id="682" name="n_2aveValue【学校施設】&#10;一人当たり面積">
          <a:extLst>
            <a:ext uri="{FF2B5EF4-FFF2-40B4-BE49-F238E27FC236}">
              <a16:creationId xmlns:a16="http://schemas.microsoft.com/office/drawing/2014/main" id="{99159E1D-C0B4-4BDB-BFB0-92584ACEBFEB}"/>
            </a:ext>
          </a:extLst>
        </xdr:cNvPr>
        <xdr:cNvSpPr txBox="1"/>
      </xdr:nvSpPr>
      <xdr:spPr>
        <a:xfrm>
          <a:off x="17776267" y="10403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31411</xdr:rowOff>
    </xdr:from>
    <xdr:ext cx="469744" cy="259045"/>
    <xdr:sp macro="" textlink="">
      <xdr:nvSpPr>
        <xdr:cNvPr id="683" name="n_3aveValue【学校施設】&#10;一人当たり面積">
          <a:extLst>
            <a:ext uri="{FF2B5EF4-FFF2-40B4-BE49-F238E27FC236}">
              <a16:creationId xmlns:a16="http://schemas.microsoft.com/office/drawing/2014/main" id="{476A54A9-7ED2-469E-8B67-CB5888FF0D2B}"/>
            </a:ext>
          </a:extLst>
        </xdr:cNvPr>
        <xdr:cNvSpPr txBox="1"/>
      </xdr:nvSpPr>
      <xdr:spPr>
        <a:xfrm>
          <a:off x="17001567" y="10425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14038</xdr:rowOff>
    </xdr:from>
    <xdr:ext cx="469744" cy="259045"/>
    <xdr:sp macro="" textlink="">
      <xdr:nvSpPr>
        <xdr:cNvPr id="684" name="n_4aveValue【学校施設】&#10;一人当たり面積">
          <a:extLst>
            <a:ext uri="{FF2B5EF4-FFF2-40B4-BE49-F238E27FC236}">
              <a16:creationId xmlns:a16="http://schemas.microsoft.com/office/drawing/2014/main" id="{F41F2E75-BF35-49E0-8501-0F32449435B7}"/>
            </a:ext>
          </a:extLst>
        </xdr:cNvPr>
        <xdr:cNvSpPr txBox="1"/>
      </xdr:nvSpPr>
      <xdr:spPr>
        <a:xfrm>
          <a:off x="16226867" y="10407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6519</xdr:rowOff>
    </xdr:from>
    <xdr:ext cx="469744" cy="259045"/>
    <xdr:sp macro="" textlink="">
      <xdr:nvSpPr>
        <xdr:cNvPr id="685" name="n_1mainValue【学校施設】&#10;一人当たり面積">
          <a:extLst>
            <a:ext uri="{FF2B5EF4-FFF2-40B4-BE49-F238E27FC236}">
              <a16:creationId xmlns:a16="http://schemas.microsoft.com/office/drawing/2014/main" id="{331DA4C8-01F9-4354-B9DA-8971C03F3460}"/>
            </a:ext>
          </a:extLst>
        </xdr:cNvPr>
        <xdr:cNvSpPr txBox="1"/>
      </xdr:nvSpPr>
      <xdr:spPr>
        <a:xfrm>
          <a:off x="18561127" y="989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21607</xdr:rowOff>
    </xdr:from>
    <xdr:ext cx="469744" cy="259045"/>
    <xdr:sp macro="" textlink="">
      <xdr:nvSpPr>
        <xdr:cNvPr id="686" name="n_2mainValue【学校施設】&#10;一人当たり面積">
          <a:extLst>
            <a:ext uri="{FF2B5EF4-FFF2-40B4-BE49-F238E27FC236}">
              <a16:creationId xmlns:a16="http://schemas.microsoft.com/office/drawing/2014/main" id="{75540E86-32C4-4434-94E1-5117AFC9A443}"/>
            </a:ext>
          </a:extLst>
        </xdr:cNvPr>
        <xdr:cNvSpPr txBox="1"/>
      </xdr:nvSpPr>
      <xdr:spPr>
        <a:xfrm>
          <a:off x="17776267" y="991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30751</xdr:rowOff>
    </xdr:from>
    <xdr:ext cx="469744" cy="259045"/>
    <xdr:sp macro="" textlink="">
      <xdr:nvSpPr>
        <xdr:cNvPr id="687" name="n_3mainValue【学校施設】&#10;一人当たり面積">
          <a:extLst>
            <a:ext uri="{FF2B5EF4-FFF2-40B4-BE49-F238E27FC236}">
              <a16:creationId xmlns:a16="http://schemas.microsoft.com/office/drawing/2014/main" id="{E3D3BC7B-6873-4D10-B5E9-466A23AC8ACC}"/>
            </a:ext>
          </a:extLst>
        </xdr:cNvPr>
        <xdr:cNvSpPr txBox="1"/>
      </xdr:nvSpPr>
      <xdr:spPr>
        <a:xfrm>
          <a:off x="17001567" y="9921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9262</xdr:rowOff>
    </xdr:from>
    <xdr:ext cx="469744" cy="259045"/>
    <xdr:sp macro="" textlink="">
      <xdr:nvSpPr>
        <xdr:cNvPr id="688" name="n_4mainValue【学校施設】&#10;一人当たり面積">
          <a:extLst>
            <a:ext uri="{FF2B5EF4-FFF2-40B4-BE49-F238E27FC236}">
              <a16:creationId xmlns:a16="http://schemas.microsoft.com/office/drawing/2014/main" id="{8D398536-3FAF-402B-903D-677045C2A8C6}"/>
            </a:ext>
          </a:extLst>
        </xdr:cNvPr>
        <xdr:cNvSpPr txBox="1"/>
      </xdr:nvSpPr>
      <xdr:spPr>
        <a:xfrm>
          <a:off x="16226867" y="990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9" name="正方形/長方形 688">
          <a:extLst>
            <a:ext uri="{FF2B5EF4-FFF2-40B4-BE49-F238E27FC236}">
              <a16:creationId xmlns:a16="http://schemas.microsoft.com/office/drawing/2014/main" id="{C37B47F2-0C0C-458D-BA34-C967B278A971}"/>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0" name="正方形/長方形 689">
          <a:extLst>
            <a:ext uri="{FF2B5EF4-FFF2-40B4-BE49-F238E27FC236}">
              <a16:creationId xmlns:a16="http://schemas.microsoft.com/office/drawing/2014/main" id="{97D0BB39-F257-48C5-9536-C4E0454FE7A8}"/>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1" name="正方形/長方形 690">
          <a:extLst>
            <a:ext uri="{FF2B5EF4-FFF2-40B4-BE49-F238E27FC236}">
              <a16:creationId xmlns:a16="http://schemas.microsoft.com/office/drawing/2014/main" id="{189A12B7-9961-4860-94FB-593E8CF8D9D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2" name="正方形/長方形 691">
          <a:extLst>
            <a:ext uri="{FF2B5EF4-FFF2-40B4-BE49-F238E27FC236}">
              <a16:creationId xmlns:a16="http://schemas.microsoft.com/office/drawing/2014/main" id="{B6B95CD4-149B-42C3-B204-8AB7B7C1BFFD}"/>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3" name="正方形/長方形 692">
          <a:extLst>
            <a:ext uri="{FF2B5EF4-FFF2-40B4-BE49-F238E27FC236}">
              <a16:creationId xmlns:a16="http://schemas.microsoft.com/office/drawing/2014/main" id="{EB9FC69E-8669-4EB4-8233-4A560C262CBB}"/>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4" name="正方形/長方形 693">
          <a:extLst>
            <a:ext uri="{FF2B5EF4-FFF2-40B4-BE49-F238E27FC236}">
              <a16:creationId xmlns:a16="http://schemas.microsoft.com/office/drawing/2014/main" id="{9542287C-9736-4DBE-914A-7EDBBCB0D353}"/>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5" name="正方形/長方形 694">
          <a:extLst>
            <a:ext uri="{FF2B5EF4-FFF2-40B4-BE49-F238E27FC236}">
              <a16:creationId xmlns:a16="http://schemas.microsoft.com/office/drawing/2014/main" id="{7BE792D6-DD9E-4F3C-B3A7-4C150BCFCE6B}"/>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6" name="正方形/長方形 695">
          <a:extLst>
            <a:ext uri="{FF2B5EF4-FFF2-40B4-BE49-F238E27FC236}">
              <a16:creationId xmlns:a16="http://schemas.microsoft.com/office/drawing/2014/main" id="{83AB0431-3BAD-4449-8B89-59AD818048D0}"/>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7" name="テキスト ボックス 696">
          <a:extLst>
            <a:ext uri="{FF2B5EF4-FFF2-40B4-BE49-F238E27FC236}">
              <a16:creationId xmlns:a16="http://schemas.microsoft.com/office/drawing/2014/main" id="{A1276011-AE00-4053-BE2F-D54B6F1F8E5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8" name="直線コネクタ 697">
          <a:extLst>
            <a:ext uri="{FF2B5EF4-FFF2-40B4-BE49-F238E27FC236}">
              <a16:creationId xmlns:a16="http://schemas.microsoft.com/office/drawing/2014/main" id="{3D96B5CC-67BD-4AD2-88F3-92D26DF52A03}"/>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9" name="テキスト ボックス 698">
          <a:extLst>
            <a:ext uri="{FF2B5EF4-FFF2-40B4-BE49-F238E27FC236}">
              <a16:creationId xmlns:a16="http://schemas.microsoft.com/office/drawing/2014/main" id="{F9093E54-5F52-42B2-A34A-017E05DB252F}"/>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00" name="直線コネクタ 699">
          <a:extLst>
            <a:ext uri="{FF2B5EF4-FFF2-40B4-BE49-F238E27FC236}">
              <a16:creationId xmlns:a16="http://schemas.microsoft.com/office/drawing/2014/main" id="{2B2E5456-7F94-4840-88E9-FACF9D222A4E}"/>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01" name="テキスト ボックス 700">
          <a:extLst>
            <a:ext uri="{FF2B5EF4-FFF2-40B4-BE49-F238E27FC236}">
              <a16:creationId xmlns:a16="http://schemas.microsoft.com/office/drawing/2014/main" id="{8774AF26-E850-4AF8-BA4D-82B4730FC7D2}"/>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02" name="直線コネクタ 701">
          <a:extLst>
            <a:ext uri="{FF2B5EF4-FFF2-40B4-BE49-F238E27FC236}">
              <a16:creationId xmlns:a16="http://schemas.microsoft.com/office/drawing/2014/main" id="{0D58F18B-AC77-4864-9E3C-347D00F41B3B}"/>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03" name="テキスト ボックス 702">
          <a:extLst>
            <a:ext uri="{FF2B5EF4-FFF2-40B4-BE49-F238E27FC236}">
              <a16:creationId xmlns:a16="http://schemas.microsoft.com/office/drawing/2014/main" id="{713AE914-5760-4FB4-9DCC-D6BAB4595AF0}"/>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04" name="直線コネクタ 703">
          <a:extLst>
            <a:ext uri="{FF2B5EF4-FFF2-40B4-BE49-F238E27FC236}">
              <a16:creationId xmlns:a16="http://schemas.microsoft.com/office/drawing/2014/main" id="{2BC9A59F-A36E-4F61-9AA8-F4234B82B8A2}"/>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05" name="テキスト ボックス 704">
          <a:extLst>
            <a:ext uri="{FF2B5EF4-FFF2-40B4-BE49-F238E27FC236}">
              <a16:creationId xmlns:a16="http://schemas.microsoft.com/office/drawing/2014/main" id="{8EC5FA43-A253-4132-934D-F1B79C5333A8}"/>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06" name="直線コネクタ 705">
          <a:extLst>
            <a:ext uri="{FF2B5EF4-FFF2-40B4-BE49-F238E27FC236}">
              <a16:creationId xmlns:a16="http://schemas.microsoft.com/office/drawing/2014/main" id="{47116627-2C2A-4CD4-ABE0-77E2C6A0EE23}"/>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07" name="テキスト ボックス 706">
          <a:extLst>
            <a:ext uri="{FF2B5EF4-FFF2-40B4-BE49-F238E27FC236}">
              <a16:creationId xmlns:a16="http://schemas.microsoft.com/office/drawing/2014/main" id="{35CAB1E3-07BC-4A6B-9EED-56A2C18DEA6B}"/>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08" name="直線コネクタ 707">
          <a:extLst>
            <a:ext uri="{FF2B5EF4-FFF2-40B4-BE49-F238E27FC236}">
              <a16:creationId xmlns:a16="http://schemas.microsoft.com/office/drawing/2014/main" id="{BCECCF5B-6EBC-4CE7-8C9E-09F7324F9D68}"/>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09" name="テキスト ボックス 708">
          <a:extLst>
            <a:ext uri="{FF2B5EF4-FFF2-40B4-BE49-F238E27FC236}">
              <a16:creationId xmlns:a16="http://schemas.microsoft.com/office/drawing/2014/main" id="{E7646F17-BBA9-405F-9AF9-26C5186FF508}"/>
            </a:ext>
          </a:extLst>
        </xdr:cNvPr>
        <xdr:cNvSpPr txBox="1"/>
      </xdr:nvSpPr>
      <xdr:spPr>
        <a:xfrm>
          <a:off x="10666881" y="129032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0" name="直線コネクタ 709">
          <a:extLst>
            <a:ext uri="{FF2B5EF4-FFF2-40B4-BE49-F238E27FC236}">
              <a16:creationId xmlns:a16="http://schemas.microsoft.com/office/drawing/2014/main" id="{42DA091C-E66F-4274-A325-266F21DC272E}"/>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1" name="【児童館】&#10;有形固定資産減価償却率グラフ枠">
          <a:extLst>
            <a:ext uri="{FF2B5EF4-FFF2-40B4-BE49-F238E27FC236}">
              <a16:creationId xmlns:a16="http://schemas.microsoft.com/office/drawing/2014/main" id="{16FFCE67-1C4F-432F-906F-55F995A11C61}"/>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12" name="直線コネクタ 711">
          <a:extLst>
            <a:ext uri="{FF2B5EF4-FFF2-40B4-BE49-F238E27FC236}">
              <a16:creationId xmlns:a16="http://schemas.microsoft.com/office/drawing/2014/main" id="{CDCADD47-04AE-4F99-9A22-E12902181041}"/>
            </a:ext>
          </a:extLst>
        </xdr:cNvPr>
        <xdr:cNvCxnSpPr/>
      </xdr:nvCxnSpPr>
      <xdr:spPr>
        <a:xfrm flipV="1">
          <a:off x="14375764" y="13041630"/>
          <a:ext cx="0" cy="123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13" name="【児童館】&#10;有形固定資産減価償却率最小値テキスト">
          <a:extLst>
            <a:ext uri="{FF2B5EF4-FFF2-40B4-BE49-F238E27FC236}">
              <a16:creationId xmlns:a16="http://schemas.microsoft.com/office/drawing/2014/main" id="{94EC6944-8889-4893-A228-D15B00686806}"/>
            </a:ext>
          </a:extLst>
        </xdr:cNvPr>
        <xdr:cNvSpPr txBox="1"/>
      </xdr:nvSpPr>
      <xdr:spPr>
        <a:xfrm>
          <a:off x="14414500" y="1428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14" name="直線コネクタ 713">
          <a:extLst>
            <a:ext uri="{FF2B5EF4-FFF2-40B4-BE49-F238E27FC236}">
              <a16:creationId xmlns:a16="http://schemas.microsoft.com/office/drawing/2014/main" id="{500CF0AC-101C-4D4F-B783-A60B04696290}"/>
            </a:ext>
          </a:extLst>
        </xdr:cNvPr>
        <xdr:cNvCxnSpPr/>
      </xdr:nvCxnSpPr>
      <xdr:spPr>
        <a:xfrm>
          <a:off x="14287500" y="142811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15" name="【児童館】&#10;有形固定資産減価償却率最大値テキスト">
          <a:extLst>
            <a:ext uri="{FF2B5EF4-FFF2-40B4-BE49-F238E27FC236}">
              <a16:creationId xmlns:a16="http://schemas.microsoft.com/office/drawing/2014/main" id="{E5B4BC56-73C1-439B-BCDA-0BA7662C1175}"/>
            </a:ext>
          </a:extLst>
        </xdr:cNvPr>
        <xdr:cNvSpPr txBox="1"/>
      </xdr:nvSpPr>
      <xdr:spPr>
        <a:xfrm>
          <a:off x="14414500" y="128206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16" name="直線コネクタ 715">
          <a:extLst>
            <a:ext uri="{FF2B5EF4-FFF2-40B4-BE49-F238E27FC236}">
              <a16:creationId xmlns:a16="http://schemas.microsoft.com/office/drawing/2014/main" id="{EEF0D7F8-9667-4065-9319-6F768205E89C}"/>
            </a:ext>
          </a:extLst>
        </xdr:cNvPr>
        <xdr:cNvCxnSpPr/>
      </xdr:nvCxnSpPr>
      <xdr:spPr>
        <a:xfrm>
          <a:off x="142875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149877</xdr:rowOff>
    </xdr:from>
    <xdr:ext cx="405111" cy="259045"/>
    <xdr:sp macro="" textlink="">
      <xdr:nvSpPr>
        <xdr:cNvPr id="717" name="【児童館】&#10;有形固定資産減価償却率平均値テキスト">
          <a:extLst>
            <a:ext uri="{FF2B5EF4-FFF2-40B4-BE49-F238E27FC236}">
              <a16:creationId xmlns:a16="http://schemas.microsoft.com/office/drawing/2014/main" id="{8963EEEB-22E4-42AA-B166-2A6F5432CB75}"/>
            </a:ext>
          </a:extLst>
        </xdr:cNvPr>
        <xdr:cNvSpPr txBox="1"/>
      </xdr:nvSpPr>
      <xdr:spPr>
        <a:xfrm>
          <a:off x="14414500" y="13561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127000</xdr:rowOff>
    </xdr:from>
    <xdr:to>
      <xdr:col>85</xdr:col>
      <xdr:colOff>177800</xdr:colOff>
      <xdr:row>82</xdr:row>
      <xdr:rowOff>57150</xdr:rowOff>
    </xdr:to>
    <xdr:sp macro="" textlink="">
      <xdr:nvSpPr>
        <xdr:cNvPr id="718" name="フローチャート: 判断 717">
          <a:extLst>
            <a:ext uri="{FF2B5EF4-FFF2-40B4-BE49-F238E27FC236}">
              <a16:creationId xmlns:a16="http://schemas.microsoft.com/office/drawing/2014/main" id="{A9F4D059-18AB-49E2-9D84-0F476E29A2F9}"/>
            </a:ext>
          </a:extLst>
        </xdr:cNvPr>
        <xdr:cNvSpPr/>
      </xdr:nvSpPr>
      <xdr:spPr>
        <a:xfrm>
          <a:off x="14325600" y="1370584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100330</xdr:rowOff>
    </xdr:from>
    <xdr:to>
      <xdr:col>81</xdr:col>
      <xdr:colOff>101600</xdr:colOff>
      <xdr:row>82</xdr:row>
      <xdr:rowOff>30480</xdr:rowOff>
    </xdr:to>
    <xdr:sp macro="" textlink="">
      <xdr:nvSpPr>
        <xdr:cNvPr id="719" name="フローチャート: 判断 718">
          <a:extLst>
            <a:ext uri="{FF2B5EF4-FFF2-40B4-BE49-F238E27FC236}">
              <a16:creationId xmlns:a16="http://schemas.microsoft.com/office/drawing/2014/main" id="{9A9C87C4-70B1-44BF-AFEA-34250CF7E5C2}"/>
            </a:ext>
          </a:extLst>
        </xdr:cNvPr>
        <xdr:cNvSpPr/>
      </xdr:nvSpPr>
      <xdr:spPr>
        <a:xfrm>
          <a:off x="13578840" y="13679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111761</xdr:rowOff>
    </xdr:from>
    <xdr:to>
      <xdr:col>76</xdr:col>
      <xdr:colOff>165100</xdr:colOff>
      <xdr:row>82</xdr:row>
      <xdr:rowOff>41911</xdr:rowOff>
    </xdr:to>
    <xdr:sp macro="" textlink="">
      <xdr:nvSpPr>
        <xdr:cNvPr id="720" name="フローチャート: 判断 719">
          <a:extLst>
            <a:ext uri="{FF2B5EF4-FFF2-40B4-BE49-F238E27FC236}">
              <a16:creationId xmlns:a16="http://schemas.microsoft.com/office/drawing/2014/main" id="{5634D27F-CE72-416A-9DD0-FEC38F64499F}"/>
            </a:ext>
          </a:extLst>
        </xdr:cNvPr>
        <xdr:cNvSpPr/>
      </xdr:nvSpPr>
      <xdr:spPr>
        <a:xfrm>
          <a:off x="12804140" y="136906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114300</xdr:rowOff>
    </xdr:from>
    <xdr:to>
      <xdr:col>72</xdr:col>
      <xdr:colOff>38100</xdr:colOff>
      <xdr:row>82</xdr:row>
      <xdr:rowOff>44450</xdr:rowOff>
    </xdr:to>
    <xdr:sp macro="" textlink="">
      <xdr:nvSpPr>
        <xdr:cNvPr id="721" name="フローチャート: 判断 720">
          <a:extLst>
            <a:ext uri="{FF2B5EF4-FFF2-40B4-BE49-F238E27FC236}">
              <a16:creationId xmlns:a16="http://schemas.microsoft.com/office/drawing/2014/main" id="{AF94F577-6239-4931-AAFB-8AFF32726DAA}"/>
            </a:ext>
          </a:extLst>
        </xdr:cNvPr>
        <xdr:cNvSpPr/>
      </xdr:nvSpPr>
      <xdr:spPr>
        <a:xfrm>
          <a:off x="12029440" y="136931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119380</xdr:rowOff>
    </xdr:from>
    <xdr:to>
      <xdr:col>67</xdr:col>
      <xdr:colOff>101600</xdr:colOff>
      <xdr:row>82</xdr:row>
      <xdr:rowOff>49530</xdr:rowOff>
    </xdr:to>
    <xdr:sp macro="" textlink="">
      <xdr:nvSpPr>
        <xdr:cNvPr id="722" name="フローチャート: 判断 721">
          <a:extLst>
            <a:ext uri="{FF2B5EF4-FFF2-40B4-BE49-F238E27FC236}">
              <a16:creationId xmlns:a16="http://schemas.microsoft.com/office/drawing/2014/main" id="{E902EEBF-DEAD-4597-9540-094B3D6BC7FC}"/>
            </a:ext>
          </a:extLst>
        </xdr:cNvPr>
        <xdr:cNvSpPr/>
      </xdr:nvSpPr>
      <xdr:spPr>
        <a:xfrm>
          <a:off x="11231880" y="136982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CA4BFD5B-ECFA-4BCF-AB14-6E9F885A8D4A}"/>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8A6E2D5C-3AEE-452D-95A7-45D4829FFCD6}"/>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F98B5581-7DB3-42FB-9204-A8888AE9ACA2}"/>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6" name="テキスト ボックス 725">
          <a:extLst>
            <a:ext uri="{FF2B5EF4-FFF2-40B4-BE49-F238E27FC236}">
              <a16:creationId xmlns:a16="http://schemas.microsoft.com/office/drawing/2014/main" id="{DACADABD-95B3-4712-9C63-3B0C28B721BC}"/>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7" name="テキスト ボックス 726">
          <a:extLst>
            <a:ext uri="{FF2B5EF4-FFF2-40B4-BE49-F238E27FC236}">
              <a16:creationId xmlns:a16="http://schemas.microsoft.com/office/drawing/2014/main" id="{D9317511-6BAC-45E6-AF62-9D8F51BD8379}"/>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134620</xdr:rowOff>
    </xdr:from>
    <xdr:to>
      <xdr:col>85</xdr:col>
      <xdr:colOff>177800</xdr:colOff>
      <xdr:row>82</xdr:row>
      <xdr:rowOff>64770</xdr:rowOff>
    </xdr:to>
    <xdr:sp macro="" textlink="">
      <xdr:nvSpPr>
        <xdr:cNvPr id="728" name="楕円 727">
          <a:extLst>
            <a:ext uri="{FF2B5EF4-FFF2-40B4-BE49-F238E27FC236}">
              <a16:creationId xmlns:a16="http://schemas.microsoft.com/office/drawing/2014/main" id="{9DC9649C-6B38-4425-B574-A765837765ED}"/>
            </a:ext>
          </a:extLst>
        </xdr:cNvPr>
        <xdr:cNvSpPr/>
      </xdr:nvSpPr>
      <xdr:spPr>
        <a:xfrm>
          <a:off x="14325600" y="1371346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113047</xdr:rowOff>
    </xdr:from>
    <xdr:ext cx="405111" cy="259045"/>
    <xdr:sp macro="" textlink="">
      <xdr:nvSpPr>
        <xdr:cNvPr id="729" name="【児童館】&#10;有形固定資産減価償却率該当値テキスト">
          <a:extLst>
            <a:ext uri="{FF2B5EF4-FFF2-40B4-BE49-F238E27FC236}">
              <a16:creationId xmlns:a16="http://schemas.microsoft.com/office/drawing/2014/main" id="{C992C609-F3F0-4D66-AF2E-B1B07456AA6D}"/>
            </a:ext>
          </a:extLst>
        </xdr:cNvPr>
        <xdr:cNvSpPr txBox="1"/>
      </xdr:nvSpPr>
      <xdr:spPr>
        <a:xfrm>
          <a:off x="14414500" y="1369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81280</xdr:rowOff>
    </xdr:from>
    <xdr:to>
      <xdr:col>81</xdr:col>
      <xdr:colOff>101600</xdr:colOff>
      <xdr:row>82</xdr:row>
      <xdr:rowOff>11430</xdr:rowOff>
    </xdr:to>
    <xdr:sp macro="" textlink="">
      <xdr:nvSpPr>
        <xdr:cNvPr id="730" name="楕円 729">
          <a:extLst>
            <a:ext uri="{FF2B5EF4-FFF2-40B4-BE49-F238E27FC236}">
              <a16:creationId xmlns:a16="http://schemas.microsoft.com/office/drawing/2014/main" id="{57483D2C-127A-4010-9C6D-F7EBCD628EB2}"/>
            </a:ext>
          </a:extLst>
        </xdr:cNvPr>
        <xdr:cNvSpPr/>
      </xdr:nvSpPr>
      <xdr:spPr>
        <a:xfrm>
          <a:off x="13578840" y="136601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132080</xdr:rowOff>
    </xdr:from>
    <xdr:to>
      <xdr:col>85</xdr:col>
      <xdr:colOff>127000</xdr:colOff>
      <xdr:row>82</xdr:row>
      <xdr:rowOff>13970</xdr:rowOff>
    </xdr:to>
    <xdr:cxnSp macro="">
      <xdr:nvCxnSpPr>
        <xdr:cNvPr id="731" name="直線コネクタ 730">
          <a:extLst>
            <a:ext uri="{FF2B5EF4-FFF2-40B4-BE49-F238E27FC236}">
              <a16:creationId xmlns:a16="http://schemas.microsoft.com/office/drawing/2014/main" id="{C7A60A97-93D5-41EC-B584-EA5594FFA2C0}"/>
            </a:ext>
          </a:extLst>
        </xdr:cNvPr>
        <xdr:cNvCxnSpPr/>
      </xdr:nvCxnSpPr>
      <xdr:spPr>
        <a:xfrm>
          <a:off x="13629640" y="13710920"/>
          <a:ext cx="74676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62230</xdr:rowOff>
    </xdr:from>
    <xdr:to>
      <xdr:col>76</xdr:col>
      <xdr:colOff>165100</xdr:colOff>
      <xdr:row>81</xdr:row>
      <xdr:rowOff>163830</xdr:rowOff>
    </xdr:to>
    <xdr:sp macro="" textlink="">
      <xdr:nvSpPr>
        <xdr:cNvPr id="732" name="楕円 731">
          <a:extLst>
            <a:ext uri="{FF2B5EF4-FFF2-40B4-BE49-F238E27FC236}">
              <a16:creationId xmlns:a16="http://schemas.microsoft.com/office/drawing/2014/main" id="{6B52B07F-0699-425C-9636-1FEC42804B91}"/>
            </a:ext>
          </a:extLst>
        </xdr:cNvPr>
        <xdr:cNvSpPr/>
      </xdr:nvSpPr>
      <xdr:spPr>
        <a:xfrm>
          <a:off x="12804140" y="1364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113030</xdr:rowOff>
    </xdr:from>
    <xdr:to>
      <xdr:col>81</xdr:col>
      <xdr:colOff>50800</xdr:colOff>
      <xdr:row>81</xdr:row>
      <xdr:rowOff>132080</xdr:rowOff>
    </xdr:to>
    <xdr:cxnSp macro="">
      <xdr:nvCxnSpPr>
        <xdr:cNvPr id="733" name="直線コネクタ 732">
          <a:extLst>
            <a:ext uri="{FF2B5EF4-FFF2-40B4-BE49-F238E27FC236}">
              <a16:creationId xmlns:a16="http://schemas.microsoft.com/office/drawing/2014/main" id="{FFF57A7F-8601-4C1F-BF97-B0613BCDA395}"/>
            </a:ext>
          </a:extLst>
        </xdr:cNvPr>
        <xdr:cNvCxnSpPr/>
      </xdr:nvCxnSpPr>
      <xdr:spPr>
        <a:xfrm>
          <a:off x="12854940" y="13691870"/>
          <a:ext cx="7747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8889</xdr:rowOff>
    </xdr:from>
    <xdr:to>
      <xdr:col>72</xdr:col>
      <xdr:colOff>38100</xdr:colOff>
      <xdr:row>81</xdr:row>
      <xdr:rowOff>110489</xdr:rowOff>
    </xdr:to>
    <xdr:sp macro="" textlink="">
      <xdr:nvSpPr>
        <xdr:cNvPr id="734" name="楕円 733">
          <a:extLst>
            <a:ext uri="{FF2B5EF4-FFF2-40B4-BE49-F238E27FC236}">
              <a16:creationId xmlns:a16="http://schemas.microsoft.com/office/drawing/2014/main" id="{79A9E676-7B4B-4149-A8B3-3F99FD5D7119}"/>
            </a:ext>
          </a:extLst>
        </xdr:cNvPr>
        <xdr:cNvSpPr/>
      </xdr:nvSpPr>
      <xdr:spPr>
        <a:xfrm>
          <a:off x="12029440" y="1358772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59689</xdr:rowOff>
    </xdr:from>
    <xdr:to>
      <xdr:col>76</xdr:col>
      <xdr:colOff>114300</xdr:colOff>
      <xdr:row>81</xdr:row>
      <xdr:rowOff>113030</xdr:rowOff>
    </xdr:to>
    <xdr:cxnSp macro="">
      <xdr:nvCxnSpPr>
        <xdr:cNvPr id="735" name="直線コネクタ 734">
          <a:extLst>
            <a:ext uri="{FF2B5EF4-FFF2-40B4-BE49-F238E27FC236}">
              <a16:creationId xmlns:a16="http://schemas.microsoft.com/office/drawing/2014/main" id="{003284E1-8ECB-45F0-AA9E-5D4993E6BAE7}"/>
            </a:ext>
          </a:extLst>
        </xdr:cNvPr>
        <xdr:cNvCxnSpPr/>
      </xdr:nvCxnSpPr>
      <xdr:spPr>
        <a:xfrm>
          <a:off x="12072620" y="13638529"/>
          <a:ext cx="78232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160020</xdr:rowOff>
    </xdr:from>
    <xdr:to>
      <xdr:col>67</xdr:col>
      <xdr:colOff>101600</xdr:colOff>
      <xdr:row>81</xdr:row>
      <xdr:rowOff>90170</xdr:rowOff>
    </xdr:to>
    <xdr:sp macro="" textlink="">
      <xdr:nvSpPr>
        <xdr:cNvPr id="736" name="楕円 735">
          <a:extLst>
            <a:ext uri="{FF2B5EF4-FFF2-40B4-BE49-F238E27FC236}">
              <a16:creationId xmlns:a16="http://schemas.microsoft.com/office/drawing/2014/main" id="{B82EFB70-1B1B-4978-AE99-386C5413F0FB}"/>
            </a:ext>
          </a:extLst>
        </xdr:cNvPr>
        <xdr:cNvSpPr/>
      </xdr:nvSpPr>
      <xdr:spPr>
        <a:xfrm>
          <a:off x="11231880" y="13571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39370</xdr:rowOff>
    </xdr:from>
    <xdr:to>
      <xdr:col>71</xdr:col>
      <xdr:colOff>177800</xdr:colOff>
      <xdr:row>81</xdr:row>
      <xdr:rowOff>59689</xdr:rowOff>
    </xdr:to>
    <xdr:cxnSp macro="">
      <xdr:nvCxnSpPr>
        <xdr:cNvPr id="737" name="直線コネクタ 736">
          <a:extLst>
            <a:ext uri="{FF2B5EF4-FFF2-40B4-BE49-F238E27FC236}">
              <a16:creationId xmlns:a16="http://schemas.microsoft.com/office/drawing/2014/main" id="{6C17CC8A-EE83-4248-90EC-311771932F37}"/>
            </a:ext>
          </a:extLst>
        </xdr:cNvPr>
        <xdr:cNvCxnSpPr/>
      </xdr:nvCxnSpPr>
      <xdr:spPr>
        <a:xfrm>
          <a:off x="11282680" y="13618210"/>
          <a:ext cx="789940" cy="2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21607</xdr:rowOff>
    </xdr:from>
    <xdr:ext cx="405111" cy="259045"/>
    <xdr:sp macro="" textlink="">
      <xdr:nvSpPr>
        <xdr:cNvPr id="738" name="n_1aveValue【児童館】&#10;有形固定資産減価償却率">
          <a:extLst>
            <a:ext uri="{FF2B5EF4-FFF2-40B4-BE49-F238E27FC236}">
              <a16:creationId xmlns:a16="http://schemas.microsoft.com/office/drawing/2014/main" id="{E35BF539-5B94-4B22-9735-9C01B731BDAC}"/>
            </a:ext>
          </a:extLst>
        </xdr:cNvPr>
        <xdr:cNvSpPr txBox="1"/>
      </xdr:nvSpPr>
      <xdr:spPr>
        <a:xfrm>
          <a:off x="13437244" y="1376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33038</xdr:rowOff>
    </xdr:from>
    <xdr:ext cx="405111" cy="259045"/>
    <xdr:sp macro="" textlink="">
      <xdr:nvSpPr>
        <xdr:cNvPr id="739" name="n_2aveValue【児童館】&#10;有形固定資産減価償却率">
          <a:extLst>
            <a:ext uri="{FF2B5EF4-FFF2-40B4-BE49-F238E27FC236}">
              <a16:creationId xmlns:a16="http://schemas.microsoft.com/office/drawing/2014/main" id="{131192F6-A4AF-4FE3-9622-164D73DA1351}"/>
            </a:ext>
          </a:extLst>
        </xdr:cNvPr>
        <xdr:cNvSpPr txBox="1"/>
      </xdr:nvSpPr>
      <xdr:spPr>
        <a:xfrm>
          <a:off x="12675244" y="13779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35577</xdr:rowOff>
    </xdr:from>
    <xdr:ext cx="405111" cy="259045"/>
    <xdr:sp macro="" textlink="">
      <xdr:nvSpPr>
        <xdr:cNvPr id="740" name="n_3aveValue【児童館】&#10;有形固定資産減価償却率">
          <a:extLst>
            <a:ext uri="{FF2B5EF4-FFF2-40B4-BE49-F238E27FC236}">
              <a16:creationId xmlns:a16="http://schemas.microsoft.com/office/drawing/2014/main" id="{ECDC83A1-DC77-47A9-A1E6-C7467DFF7388}"/>
            </a:ext>
          </a:extLst>
        </xdr:cNvPr>
        <xdr:cNvSpPr txBox="1"/>
      </xdr:nvSpPr>
      <xdr:spPr>
        <a:xfrm>
          <a:off x="11900544" y="13782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40657</xdr:rowOff>
    </xdr:from>
    <xdr:ext cx="405111" cy="259045"/>
    <xdr:sp macro="" textlink="">
      <xdr:nvSpPr>
        <xdr:cNvPr id="741" name="n_4aveValue【児童館】&#10;有形固定資産減価償却率">
          <a:extLst>
            <a:ext uri="{FF2B5EF4-FFF2-40B4-BE49-F238E27FC236}">
              <a16:creationId xmlns:a16="http://schemas.microsoft.com/office/drawing/2014/main" id="{06E7D13E-0087-4927-AC2D-69B24B9CBCF5}"/>
            </a:ext>
          </a:extLst>
        </xdr:cNvPr>
        <xdr:cNvSpPr txBox="1"/>
      </xdr:nvSpPr>
      <xdr:spPr>
        <a:xfrm>
          <a:off x="11102984" y="1378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27957</xdr:rowOff>
    </xdr:from>
    <xdr:ext cx="405111" cy="259045"/>
    <xdr:sp macro="" textlink="">
      <xdr:nvSpPr>
        <xdr:cNvPr id="742" name="n_1mainValue【児童館】&#10;有形固定資産減価償却率">
          <a:extLst>
            <a:ext uri="{FF2B5EF4-FFF2-40B4-BE49-F238E27FC236}">
              <a16:creationId xmlns:a16="http://schemas.microsoft.com/office/drawing/2014/main" id="{691715C8-6105-4356-9D59-9E90501AAED2}"/>
            </a:ext>
          </a:extLst>
        </xdr:cNvPr>
        <xdr:cNvSpPr txBox="1"/>
      </xdr:nvSpPr>
      <xdr:spPr>
        <a:xfrm>
          <a:off x="13437244" y="13439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8907</xdr:rowOff>
    </xdr:from>
    <xdr:ext cx="405111" cy="259045"/>
    <xdr:sp macro="" textlink="">
      <xdr:nvSpPr>
        <xdr:cNvPr id="743" name="n_2mainValue【児童館】&#10;有形固定資産減価償却率">
          <a:extLst>
            <a:ext uri="{FF2B5EF4-FFF2-40B4-BE49-F238E27FC236}">
              <a16:creationId xmlns:a16="http://schemas.microsoft.com/office/drawing/2014/main" id="{E5CA4E99-D737-4589-ADC6-8A12306056C5}"/>
            </a:ext>
          </a:extLst>
        </xdr:cNvPr>
        <xdr:cNvSpPr txBox="1"/>
      </xdr:nvSpPr>
      <xdr:spPr>
        <a:xfrm>
          <a:off x="12675244" y="13420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127016</xdr:rowOff>
    </xdr:from>
    <xdr:ext cx="405111" cy="259045"/>
    <xdr:sp macro="" textlink="">
      <xdr:nvSpPr>
        <xdr:cNvPr id="744" name="n_3mainValue【児童館】&#10;有形固定資産減価償却率">
          <a:extLst>
            <a:ext uri="{FF2B5EF4-FFF2-40B4-BE49-F238E27FC236}">
              <a16:creationId xmlns:a16="http://schemas.microsoft.com/office/drawing/2014/main" id="{F71110B3-94CD-4A2F-A13B-D83EF5AA3A33}"/>
            </a:ext>
          </a:extLst>
        </xdr:cNvPr>
        <xdr:cNvSpPr txBox="1"/>
      </xdr:nvSpPr>
      <xdr:spPr>
        <a:xfrm>
          <a:off x="11900544" y="13370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106697</xdr:rowOff>
    </xdr:from>
    <xdr:ext cx="405111" cy="259045"/>
    <xdr:sp macro="" textlink="">
      <xdr:nvSpPr>
        <xdr:cNvPr id="745" name="n_4mainValue【児童館】&#10;有形固定資産減価償却率">
          <a:extLst>
            <a:ext uri="{FF2B5EF4-FFF2-40B4-BE49-F238E27FC236}">
              <a16:creationId xmlns:a16="http://schemas.microsoft.com/office/drawing/2014/main" id="{643364E6-158E-4BCD-9569-E129FFB63782}"/>
            </a:ext>
          </a:extLst>
        </xdr:cNvPr>
        <xdr:cNvSpPr txBox="1"/>
      </xdr:nvSpPr>
      <xdr:spPr>
        <a:xfrm>
          <a:off x="11102984" y="1335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6" name="正方形/長方形 745">
          <a:extLst>
            <a:ext uri="{FF2B5EF4-FFF2-40B4-BE49-F238E27FC236}">
              <a16:creationId xmlns:a16="http://schemas.microsoft.com/office/drawing/2014/main" id="{A788D941-42D1-4ADA-B154-69E4AD654AAE}"/>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7" name="正方形/長方形 746">
          <a:extLst>
            <a:ext uri="{FF2B5EF4-FFF2-40B4-BE49-F238E27FC236}">
              <a16:creationId xmlns:a16="http://schemas.microsoft.com/office/drawing/2014/main" id="{20212DD1-98F2-4465-8983-130D6CFAA1D1}"/>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8" name="正方形/長方形 747">
          <a:extLst>
            <a:ext uri="{FF2B5EF4-FFF2-40B4-BE49-F238E27FC236}">
              <a16:creationId xmlns:a16="http://schemas.microsoft.com/office/drawing/2014/main" id="{66ED06D3-6A67-4D84-B6EB-D6944539D991}"/>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9" name="正方形/長方形 748">
          <a:extLst>
            <a:ext uri="{FF2B5EF4-FFF2-40B4-BE49-F238E27FC236}">
              <a16:creationId xmlns:a16="http://schemas.microsoft.com/office/drawing/2014/main" id="{B0AEE429-873A-41B0-9778-4D217ACC45E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50" name="正方形/長方形 749">
          <a:extLst>
            <a:ext uri="{FF2B5EF4-FFF2-40B4-BE49-F238E27FC236}">
              <a16:creationId xmlns:a16="http://schemas.microsoft.com/office/drawing/2014/main" id="{3889A5E9-EF97-4BFD-8999-9C50A62380C8}"/>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51" name="正方形/長方形 750">
          <a:extLst>
            <a:ext uri="{FF2B5EF4-FFF2-40B4-BE49-F238E27FC236}">
              <a16:creationId xmlns:a16="http://schemas.microsoft.com/office/drawing/2014/main" id="{3878C8F7-A74D-4094-9197-9F871C949D6C}"/>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2" name="正方形/長方形 751">
          <a:extLst>
            <a:ext uri="{FF2B5EF4-FFF2-40B4-BE49-F238E27FC236}">
              <a16:creationId xmlns:a16="http://schemas.microsoft.com/office/drawing/2014/main" id="{F8ACFAEF-049B-4D46-B26C-3AB352D1CCC5}"/>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3" name="正方形/長方形 752">
          <a:extLst>
            <a:ext uri="{FF2B5EF4-FFF2-40B4-BE49-F238E27FC236}">
              <a16:creationId xmlns:a16="http://schemas.microsoft.com/office/drawing/2014/main" id="{DDAAB2E1-78BE-4B39-9473-C8106D89689C}"/>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4" name="テキスト ボックス 753">
          <a:extLst>
            <a:ext uri="{FF2B5EF4-FFF2-40B4-BE49-F238E27FC236}">
              <a16:creationId xmlns:a16="http://schemas.microsoft.com/office/drawing/2014/main" id="{A1737EAC-08EE-4352-ACDF-47BF34DFA2E4}"/>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5" name="直線コネクタ 754">
          <a:extLst>
            <a:ext uri="{FF2B5EF4-FFF2-40B4-BE49-F238E27FC236}">
              <a16:creationId xmlns:a16="http://schemas.microsoft.com/office/drawing/2014/main" id="{2B7C5F97-4048-4DB0-B35B-2541B2D6FC1B}"/>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56" name="直線コネクタ 755">
          <a:extLst>
            <a:ext uri="{FF2B5EF4-FFF2-40B4-BE49-F238E27FC236}">
              <a16:creationId xmlns:a16="http://schemas.microsoft.com/office/drawing/2014/main" id="{BC36D8CE-4E97-4256-B015-07940677AD70}"/>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57" name="テキスト ボックス 756">
          <a:extLst>
            <a:ext uri="{FF2B5EF4-FFF2-40B4-BE49-F238E27FC236}">
              <a16:creationId xmlns:a16="http://schemas.microsoft.com/office/drawing/2014/main" id="{397AFDEB-EA97-41E5-B089-452FEFB0F913}"/>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58" name="直線コネクタ 757">
          <a:extLst>
            <a:ext uri="{FF2B5EF4-FFF2-40B4-BE49-F238E27FC236}">
              <a16:creationId xmlns:a16="http://schemas.microsoft.com/office/drawing/2014/main" id="{3F89D919-88B1-45F4-AA23-D239B6CCDE34}"/>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59" name="テキスト ボックス 758">
          <a:extLst>
            <a:ext uri="{FF2B5EF4-FFF2-40B4-BE49-F238E27FC236}">
              <a16:creationId xmlns:a16="http://schemas.microsoft.com/office/drawing/2014/main" id="{C3FDA777-A71C-40B9-A0C1-9BE836102064}"/>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60" name="直線コネクタ 759">
          <a:extLst>
            <a:ext uri="{FF2B5EF4-FFF2-40B4-BE49-F238E27FC236}">
              <a16:creationId xmlns:a16="http://schemas.microsoft.com/office/drawing/2014/main" id="{2BC8DBA7-CAD8-43B6-80D1-B6762ABC0820}"/>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61" name="テキスト ボックス 760">
          <a:extLst>
            <a:ext uri="{FF2B5EF4-FFF2-40B4-BE49-F238E27FC236}">
              <a16:creationId xmlns:a16="http://schemas.microsoft.com/office/drawing/2014/main" id="{4AF0BAC2-8FDD-4CDC-9639-D4DDBD872EE9}"/>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62" name="直線コネクタ 761">
          <a:extLst>
            <a:ext uri="{FF2B5EF4-FFF2-40B4-BE49-F238E27FC236}">
              <a16:creationId xmlns:a16="http://schemas.microsoft.com/office/drawing/2014/main" id="{2F5EDCF4-3481-4E5D-B243-86096CB2213F}"/>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63" name="テキスト ボックス 762">
          <a:extLst>
            <a:ext uri="{FF2B5EF4-FFF2-40B4-BE49-F238E27FC236}">
              <a16:creationId xmlns:a16="http://schemas.microsoft.com/office/drawing/2014/main" id="{AB8D556F-B464-4C73-8AF5-F5CF93D127E5}"/>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64" name="直線コネクタ 763">
          <a:extLst>
            <a:ext uri="{FF2B5EF4-FFF2-40B4-BE49-F238E27FC236}">
              <a16:creationId xmlns:a16="http://schemas.microsoft.com/office/drawing/2014/main" id="{656D74B7-B336-47A6-9CFA-80766FA2B8CF}"/>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65" name="テキスト ボックス 764">
          <a:extLst>
            <a:ext uri="{FF2B5EF4-FFF2-40B4-BE49-F238E27FC236}">
              <a16:creationId xmlns:a16="http://schemas.microsoft.com/office/drawing/2014/main" id="{398D42A1-19A1-47F2-8E35-8D0EDAD66FF7}"/>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6" name="直線コネクタ 765">
          <a:extLst>
            <a:ext uri="{FF2B5EF4-FFF2-40B4-BE49-F238E27FC236}">
              <a16:creationId xmlns:a16="http://schemas.microsoft.com/office/drawing/2014/main" id="{5BE50595-450D-497F-8536-4DDD9CD6CBDF}"/>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7" name="テキスト ボックス 766">
          <a:extLst>
            <a:ext uri="{FF2B5EF4-FFF2-40B4-BE49-F238E27FC236}">
              <a16:creationId xmlns:a16="http://schemas.microsoft.com/office/drawing/2014/main" id="{25EC816F-242E-4D8B-ACA2-6E85841C5181}"/>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8" name="【児童館】&#10;一人当たり面積グラフ枠">
          <a:extLst>
            <a:ext uri="{FF2B5EF4-FFF2-40B4-BE49-F238E27FC236}">
              <a16:creationId xmlns:a16="http://schemas.microsoft.com/office/drawing/2014/main" id="{B5E15959-52C1-4622-AD3C-00BEC89B546D}"/>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57150</xdr:rowOff>
    </xdr:to>
    <xdr:cxnSp macro="">
      <xdr:nvCxnSpPr>
        <xdr:cNvPr id="769" name="直線コネクタ 768">
          <a:extLst>
            <a:ext uri="{FF2B5EF4-FFF2-40B4-BE49-F238E27FC236}">
              <a16:creationId xmlns:a16="http://schemas.microsoft.com/office/drawing/2014/main" id="{479FC716-B623-4CC7-9941-FEB7310F0DE1}"/>
            </a:ext>
          </a:extLst>
        </xdr:cNvPr>
        <xdr:cNvCxnSpPr/>
      </xdr:nvCxnSpPr>
      <xdr:spPr>
        <a:xfrm flipV="1">
          <a:off x="19509104" y="1307592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770" name="【児童館】&#10;一人当たり面積最小値テキスト">
          <a:extLst>
            <a:ext uri="{FF2B5EF4-FFF2-40B4-BE49-F238E27FC236}">
              <a16:creationId xmlns:a16="http://schemas.microsoft.com/office/drawing/2014/main" id="{AC7B6279-8942-411E-A1C9-1AFCA6FF312D}"/>
            </a:ext>
          </a:extLst>
        </xdr:cNvPr>
        <xdr:cNvSpPr txBox="1"/>
      </xdr:nvSpPr>
      <xdr:spPr>
        <a:xfrm>
          <a:off x="19547840" y="1447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71" name="直線コネクタ 770">
          <a:extLst>
            <a:ext uri="{FF2B5EF4-FFF2-40B4-BE49-F238E27FC236}">
              <a16:creationId xmlns:a16="http://schemas.microsoft.com/office/drawing/2014/main" id="{F8678958-78B7-4E88-90EB-EC5C4134F934}"/>
            </a:ext>
          </a:extLst>
        </xdr:cNvPr>
        <xdr:cNvCxnSpPr/>
      </xdr:nvCxnSpPr>
      <xdr:spPr>
        <a:xfrm>
          <a:off x="19443700" y="14474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772" name="【児童館】&#10;一人当たり面積最大値テキスト">
          <a:extLst>
            <a:ext uri="{FF2B5EF4-FFF2-40B4-BE49-F238E27FC236}">
              <a16:creationId xmlns:a16="http://schemas.microsoft.com/office/drawing/2014/main" id="{54CD6BA8-5573-4A29-B3A3-0A88DD8360B3}"/>
            </a:ext>
          </a:extLst>
        </xdr:cNvPr>
        <xdr:cNvSpPr txBox="1"/>
      </xdr:nvSpPr>
      <xdr:spPr>
        <a:xfrm>
          <a:off x="19547840" y="12858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773" name="直線コネクタ 772">
          <a:extLst>
            <a:ext uri="{FF2B5EF4-FFF2-40B4-BE49-F238E27FC236}">
              <a16:creationId xmlns:a16="http://schemas.microsoft.com/office/drawing/2014/main" id="{0D2F8A88-1106-4875-976D-0CD4F0FE02D6}"/>
            </a:ext>
          </a:extLst>
        </xdr:cNvPr>
        <xdr:cNvCxnSpPr/>
      </xdr:nvCxnSpPr>
      <xdr:spPr>
        <a:xfrm>
          <a:off x="19443700" y="13075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41927</xdr:rowOff>
    </xdr:from>
    <xdr:ext cx="469744" cy="259045"/>
    <xdr:sp macro="" textlink="">
      <xdr:nvSpPr>
        <xdr:cNvPr id="774" name="【児童館】&#10;一人当たり面積平均値テキスト">
          <a:extLst>
            <a:ext uri="{FF2B5EF4-FFF2-40B4-BE49-F238E27FC236}">
              <a16:creationId xmlns:a16="http://schemas.microsoft.com/office/drawing/2014/main" id="{AE11BF0C-21ED-4EAC-B4E9-2F7751929382}"/>
            </a:ext>
          </a:extLst>
        </xdr:cNvPr>
        <xdr:cNvSpPr txBox="1"/>
      </xdr:nvSpPr>
      <xdr:spPr>
        <a:xfrm>
          <a:off x="19547840" y="13956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63500</xdr:rowOff>
    </xdr:from>
    <xdr:to>
      <xdr:col>116</xdr:col>
      <xdr:colOff>114300</xdr:colOff>
      <xdr:row>83</xdr:row>
      <xdr:rowOff>165100</xdr:rowOff>
    </xdr:to>
    <xdr:sp macro="" textlink="">
      <xdr:nvSpPr>
        <xdr:cNvPr id="775" name="フローチャート: 判断 774">
          <a:extLst>
            <a:ext uri="{FF2B5EF4-FFF2-40B4-BE49-F238E27FC236}">
              <a16:creationId xmlns:a16="http://schemas.microsoft.com/office/drawing/2014/main" id="{F8EED277-3BEA-42FC-AB2F-416CA69427F3}"/>
            </a:ext>
          </a:extLst>
        </xdr:cNvPr>
        <xdr:cNvSpPr/>
      </xdr:nvSpPr>
      <xdr:spPr>
        <a:xfrm>
          <a:off x="1945894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776" name="フローチャート: 判断 775">
          <a:extLst>
            <a:ext uri="{FF2B5EF4-FFF2-40B4-BE49-F238E27FC236}">
              <a16:creationId xmlns:a16="http://schemas.microsoft.com/office/drawing/2014/main" id="{C8B89579-5805-43C1-A32D-41ECDBA4DE64}"/>
            </a:ext>
          </a:extLst>
        </xdr:cNvPr>
        <xdr:cNvSpPr/>
      </xdr:nvSpPr>
      <xdr:spPr>
        <a:xfrm>
          <a:off x="18735040" y="139776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777" name="フローチャート: 判断 776">
          <a:extLst>
            <a:ext uri="{FF2B5EF4-FFF2-40B4-BE49-F238E27FC236}">
              <a16:creationId xmlns:a16="http://schemas.microsoft.com/office/drawing/2014/main" id="{54F75E1E-593C-4D14-827E-121A89EF660F}"/>
            </a:ext>
          </a:extLst>
        </xdr:cNvPr>
        <xdr:cNvSpPr/>
      </xdr:nvSpPr>
      <xdr:spPr>
        <a:xfrm>
          <a:off x="1793748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63500</xdr:rowOff>
    </xdr:from>
    <xdr:to>
      <xdr:col>102</xdr:col>
      <xdr:colOff>165100</xdr:colOff>
      <xdr:row>83</xdr:row>
      <xdr:rowOff>165100</xdr:rowOff>
    </xdr:to>
    <xdr:sp macro="" textlink="">
      <xdr:nvSpPr>
        <xdr:cNvPr id="778" name="フローチャート: 判断 777">
          <a:extLst>
            <a:ext uri="{FF2B5EF4-FFF2-40B4-BE49-F238E27FC236}">
              <a16:creationId xmlns:a16="http://schemas.microsoft.com/office/drawing/2014/main" id="{D9A5A77E-AE05-4F54-B97F-47185AEA1116}"/>
            </a:ext>
          </a:extLst>
        </xdr:cNvPr>
        <xdr:cNvSpPr/>
      </xdr:nvSpPr>
      <xdr:spPr>
        <a:xfrm>
          <a:off x="1716278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82550</xdr:rowOff>
    </xdr:from>
    <xdr:to>
      <xdr:col>98</xdr:col>
      <xdr:colOff>38100</xdr:colOff>
      <xdr:row>84</xdr:row>
      <xdr:rowOff>12700</xdr:rowOff>
    </xdr:to>
    <xdr:sp macro="" textlink="">
      <xdr:nvSpPr>
        <xdr:cNvPr id="779" name="フローチャート: 判断 778">
          <a:extLst>
            <a:ext uri="{FF2B5EF4-FFF2-40B4-BE49-F238E27FC236}">
              <a16:creationId xmlns:a16="http://schemas.microsoft.com/office/drawing/2014/main" id="{6EA790F9-ED11-443E-8710-975A4FAF1C5B}"/>
            </a:ext>
          </a:extLst>
        </xdr:cNvPr>
        <xdr:cNvSpPr/>
      </xdr:nvSpPr>
      <xdr:spPr>
        <a:xfrm>
          <a:off x="16388080" y="139966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0" name="テキスト ボックス 779">
          <a:extLst>
            <a:ext uri="{FF2B5EF4-FFF2-40B4-BE49-F238E27FC236}">
              <a16:creationId xmlns:a16="http://schemas.microsoft.com/office/drawing/2014/main" id="{3821BC9D-B783-4159-B43E-DA838D25B3B4}"/>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1" name="テキスト ボックス 780">
          <a:extLst>
            <a:ext uri="{FF2B5EF4-FFF2-40B4-BE49-F238E27FC236}">
              <a16:creationId xmlns:a16="http://schemas.microsoft.com/office/drawing/2014/main" id="{F74E984C-1917-4F60-8207-23E2BB8F030D}"/>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2" name="テキスト ボックス 781">
          <a:extLst>
            <a:ext uri="{FF2B5EF4-FFF2-40B4-BE49-F238E27FC236}">
              <a16:creationId xmlns:a16="http://schemas.microsoft.com/office/drawing/2014/main" id="{06867280-737C-4E4D-9F54-F7E5ACC58D84}"/>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3" name="テキスト ボックス 782">
          <a:extLst>
            <a:ext uri="{FF2B5EF4-FFF2-40B4-BE49-F238E27FC236}">
              <a16:creationId xmlns:a16="http://schemas.microsoft.com/office/drawing/2014/main" id="{E9C97D16-D7F0-45DD-9B5C-CF97B11D7D47}"/>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4" name="テキスト ボックス 783">
          <a:extLst>
            <a:ext uri="{FF2B5EF4-FFF2-40B4-BE49-F238E27FC236}">
              <a16:creationId xmlns:a16="http://schemas.microsoft.com/office/drawing/2014/main" id="{60369194-3FE0-4D6B-B937-8AF11D3630D5}"/>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63500</xdr:rowOff>
    </xdr:from>
    <xdr:to>
      <xdr:col>116</xdr:col>
      <xdr:colOff>114300</xdr:colOff>
      <xdr:row>82</xdr:row>
      <xdr:rowOff>165100</xdr:rowOff>
    </xdr:to>
    <xdr:sp macro="" textlink="">
      <xdr:nvSpPr>
        <xdr:cNvPr id="785" name="楕円 784">
          <a:extLst>
            <a:ext uri="{FF2B5EF4-FFF2-40B4-BE49-F238E27FC236}">
              <a16:creationId xmlns:a16="http://schemas.microsoft.com/office/drawing/2014/main" id="{EAB72B0A-AAD9-4A1D-BC2D-0CB781884335}"/>
            </a:ext>
          </a:extLst>
        </xdr:cNvPr>
        <xdr:cNvSpPr/>
      </xdr:nvSpPr>
      <xdr:spPr>
        <a:xfrm>
          <a:off x="19458940" y="1380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86377</xdr:rowOff>
    </xdr:from>
    <xdr:ext cx="469744" cy="259045"/>
    <xdr:sp macro="" textlink="">
      <xdr:nvSpPr>
        <xdr:cNvPr id="786" name="【児童館】&#10;一人当たり面積該当値テキスト">
          <a:extLst>
            <a:ext uri="{FF2B5EF4-FFF2-40B4-BE49-F238E27FC236}">
              <a16:creationId xmlns:a16="http://schemas.microsoft.com/office/drawing/2014/main" id="{C3067334-594B-4274-9FA2-87B4A5DD96BD}"/>
            </a:ext>
          </a:extLst>
        </xdr:cNvPr>
        <xdr:cNvSpPr txBox="1"/>
      </xdr:nvSpPr>
      <xdr:spPr>
        <a:xfrm>
          <a:off x="19547840" y="136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82550</xdr:rowOff>
    </xdr:from>
    <xdr:to>
      <xdr:col>112</xdr:col>
      <xdr:colOff>38100</xdr:colOff>
      <xdr:row>83</xdr:row>
      <xdr:rowOff>12700</xdr:rowOff>
    </xdr:to>
    <xdr:sp macro="" textlink="">
      <xdr:nvSpPr>
        <xdr:cNvPr id="787" name="楕円 786">
          <a:extLst>
            <a:ext uri="{FF2B5EF4-FFF2-40B4-BE49-F238E27FC236}">
              <a16:creationId xmlns:a16="http://schemas.microsoft.com/office/drawing/2014/main" id="{70079AEC-3707-4577-8BE0-78CCA815EF28}"/>
            </a:ext>
          </a:extLst>
        </xdr:cNvPr>
        <xdr:cNvSpPr/>
      </xdr:nvSpPr>
      <xdr:spPr>
        <a:xfrm>
          <a:off x="18735040" y="138290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114300</xdr:rowOff>
    </xdr:from>
    <xdr:to>
      <xdr:col>116</xdr:col>
      <xdr:colOff>63500</xdr:colOff>
      <xdr:row>82</xdr:row>
      <xdr:rowOff>133350</xdr:rowOff>
    </xdr:to>
    <xdr:cxnSp macro="">
      <xdr:nvCxnSpPr>
        <xdr:cNvPr id="788" name="直線コネクタ 787">
          <a:extLst>
            <a:ext uri="{FF2B5EF4-FFF2-40B4-BE49-F238E27FC236}">
              <a16:creationId xmlns:a16="http://schemas.microsoft.com/office/drawing/2014/main" id="{295368C1-E69C-403F-9156-12DF03770CA0}"/>
            </a:ext>
          </a:extLst>
        </xdr:cNvPr>
        <xdr:cNvCxnSpPr/>
      </xdr:nvCxnSpPr>
      <xdr:spPr>
        <a:xfrm flipV="1">
          <a:off x="18778220" y="13860780"/>
          <a:ext cx="7315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101600</xdr:rowOff>
    </xdr:from>
    <xdr:to>
      <xdr:col>107</xdr:col>
      <xdr:colOff>101600</xdr:colOff>
      <xdr:row>83</xdr:row>
      <xdr:rowOff>31750</xdr:rowOff>
    </xdr:to>
    <xdr:sp macro="" textlink="">
      <xdr:nvSpPr>
        <xdr:cNvPr id="789" name="楕円 788">
          <a:extLst>
            <a:ext uri="{FF2B5EF4-FFF2-40B4-BE49-F238E27FC236}">
              <a16:creationId xmlns:a16="http://schemas.microsoft.com/office/drawing/2014/main" id="{6F9691ED-6864-4293-9882-5867A11179CB}"/>
            </a:ext>
          </a:extLst>
        </xdr:cNvPr>
        <xdr:cNvSpPr/>
      </xdr:nvSpPr>
      <xdr:spPr>
        <a:xfrm>
          <a:off x="17937480" y="138480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133350</xdr:rowOff>
    </xdr:from>
    <xdr:to>
      <xdr:col>111</xdr:col>
      <xdr:colOff>177800</xdr:colOff>
      <xdr:row>82</xdr:row>
      <xdr:rowOff>152400</xdr:rowOff>
    </xdr:to>
    <xdr:cxnSp macro="">
      <xdr:nvCxnSpPr>
        <xdr:cNvPr id="790" name="直線コネクタ 789">
          <a:extLst>
            <a:ext uri="{FF2B5EF4-FFF2-40B4-BE49-F238E27FC236}">
              <a16:creationId xmlns:a16="http://schemas.microsoft.com/office/drawing/2014/main" id="{E8C18758-4204-49FD-8A8D-B3D467696665}"/>
            </a:ext>
          </a:extLst>
        </xdr:cNvPr>
        <xdr:cNvCxnSpPr/>
      </xdr:nvCxnSpPr>
      <xdr:spPr>
        <a:xfrm flipV="1">
          <a:off x="17988280" y="13879830"/>
          <a:ext cx="78994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120650</xdr:rowOff>
    </xdr:from>
    <xdr:to>
      <xdr:col>102</xdr:col>
      <xdr:colOff>165100</xdr:colOff>
      <xdr:row>83</xdr:row>
      <xdr:rowOff>50800</xdr:rowOff>
    </xdr:to>
    <xdr:sp macro="" textlink="">
      <xdr:nvSpPr>
        <xdr:cNvPr id="791" name="楕円 790">
          <a:extLst>
            <a:ext uri="{FF2B5EF4-FFF2-40B4-BE49-F238E27FC236}">
              <a16:creationId xmlns:a16="http://schemas.microsoft.com/office/drawing/2014/main" id="{E18CE124-DB53-48AE-8C9C-ED96BAD188BD}"/>
            </a:ext>
          </a:extLst>
        </xdr:cNvPr>
        <xdr:cNvSpPr/>
      </xdr:nvSpPr>
      <xdr:spPr>
        <a:xfrm>
          <a:off x="17162780" y="13867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152400</xdr:rowOff>
    </xdr:from>
    <xdr:to>
      <xdr:col>107</xdr:col>
      <xdr:colOff>50800</xdr:colOff>
      <xdr:row>83</xdr:row>
      <xdr:rowOff>0</xdr:rowOff>
    </xdr:to>
    <xdr:cxnSp macro="">
      <xdr:nvCxnSpPr>
        <xdr:cNvPr id="792" name="直線コネクタ 791">
          <a:extLst>
            <a:ext uri="{FF2B5EF4-FFF2-40B4-BE49-F238E27FC236}">
              <a16:creationId xmlns:a16="http://schemas.microsoft.com/office/drawing/2014/main" id="{8F6E7047-4B48-4C3D-848C-5A5DEEE41186}"/>
            </a:ext>
          </a:extLst>
        </xdr:cNvPr>
        <xdr:cNvCxnSpPr/>
      </xdr:nvCxnSpPr>
      <xdr:spPr>
        <a:xfrm flipV="1">
          <a:off x="17213580" y="13898880"/>
          <a:ext cx="7747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120650</xdr:rowOff>
    </xdr:from>
    <xdr:to>
      <xdr:col>98</xdr:col>
      <xdr:colOff>38100</xdr:colOff>
      <xdr:row>83</xdr:row>
      <xdr:rowOff>50800</xdr:rowOff>
    </xdr:to>
    <xdr:sp macro="" textlink="">
      <xdr:nvSpPr>
        <xdr:cNvPr id="793" name="楕円 792">
          <a:extLst>
            <a:ext uri="{FF2B5EF4-FFF2-40B4-BE49-F238E27FC236}">
              <a16:creationId xmlns:a16="http://schemas.microsoft.com/office/drawing/2014/main" id="{565BA5EC-5B18-4EDE-9F25-6A8727E6D671}"/>
            </a:ext>
          </a:extLst>
        </xdr:cNvPr>
        <xdr:cNvSpPr/>
      </xdr:nvSpPr>
      <xdr:spPr>
        <a:xfrm>
          <a:off x="16388080" y="138671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0</xdr:rowOff>
    </xdr:from>
    <xdr:to>
      <xdr:col>102</xdr:col>
      <xdr:colOff>114300</xdr:colOff>
      <xdr:row>83</xdr:row>
      <xdr:rowOff>0</xdr:rowOff>
    </xdr:to>
    <xdr:cxnSp macro="">
      <xdr:nvCxnSpPr>
        <xdr:cNvPr id="794" name="直線コネクタ 793">
          <a:extLst>
            <a:ext uri="{FF2B5EF4-FFF2-40B4-BE49-F238E27FC236}">
              <a16:creationId xmlns:a16="http://schemas.microsoft.com/office/drawing/2014/main" id="{4A273026-D53F-4B0E-9EFF-D64B520FAD06}"/>
            </a:ext>
          </a:extLst>
        </xdr:cNvPr>
        <xdr:cNvCxnSpPr/>
      </xdr:nvCxnSpPr>
      <xdr:spPr>
        <a:xfrm>
          <a:off x="16431260" y="1391412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156227</xdr:rowOff>
    </xdr:from>
    <xdr:ext cx="469744" cy="259045"/>
    <xdr:sp macro="" textlink="">
      <xdr:nvSpPr>
        <xdr:cNvPr id="795" name="n_1aveValue【児童館】&#10;一人当たり面積">
          <a:extLst>
            <a:ext uri="{FF2B5EF4-FFF2-40B4-BE49-F238E27FC236}">
              <a16:creationId xmlns:a16="http://schemas.microsoft.com/office/drawing/2014/main" id="{A0BB4923-912D-41CF-AB65-0B7BAB628778}"/>
            </a:ext>
          </a:extLst>
        </xdr:cNvPr>
        <xdr:cNvSpPr txBox="1"/>
      </xdr:nvSpPr>
      <xdr:spPr>
        <a:xfrm>
          <a:off x="18561127" y="1407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156227</xdr:rowOff>
    </xdr:from>
    <xdr:ext cx="469744" cy="259045"/>
    <xdr:sp macro="" textlink="">
      <xdr:nvSpPr>
        <xdr:cNvPr id="796" name="n_2aveValue【児童館】&#10;一人当たり面積">
          <a:extLst>
            <a:ext uri="{FF2B5EF4-FFF2-40B4-BE49-F238E27FC236}">
              <a16:creationId xmlns:a16="http://schemas.microsoft.com/office/drawing/2014/main" id="{56B1B101-1A7B-4DBB-80F9-257795660C02}"/>
            </a:ext>
          </a:extLst>
        </xdr:cNvPr>
        <xdr:cNvSpPr txBox="1"/>
      </xdr:nvSpPr>
      <xdr:spPr>
        <a:xfrm>
          <a:off x="17776267" y="1407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156227</xdr:rowOff>
    </xdr:from>
    <xdr:ext cx="469744" cy="259045"/>
    <xdr:sp macro="" textlink="">
      <xdr:nvSpPr>
        <xdr:cNvPr id="797" name="n_3aveValue【児童館】&#10;一人当たり面積">
          <a:extLst>
            <a:ext uri="{FF2B5EF4-FFF2-40B4-BE49-F238E27FC236}">
              <a16:creationId xmlns:a16="http://schemas.microsoft.com/office/drawing/2014/main" id="{C708B713-60F8-4FC6-881D-5A92B2DB7E4D}"/>
            </a:ext>
          </a:extLst>
        </xdr:cNvPr>
        <xdr:cNvSpPr txBox="1"/>
      </xdr:nvSpPr>
      <xdr:spPr>
        <a:xfrm>
          <a:off x="17001567" y="1407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3827</xdr:rowOff>
    </xdr:from>
    <xdr:ext cx="469744" cy="259045"/>
    <xdr:sp macro="" textlink="">
      <xdr:nvSpPr>
        <xdr:cNvPr id="798" name="n_4aveValue【児童館】&#10;一人当たり面積">
          <a:extLst>
            <a:ext uri="{FF2B5EF4-FFF2-40B4-BE49-F238E27FC236}">
              <a16:creationId xmlns:a16="http://schemas.microsoft.com/office/drawing/2014/main" id="{C1920226-5003-4ADA-A7B7-856A9B34241C}"/>
            </a:ext>
          </a:extLst>
        </xdr:cNvPr>
        <xdr:cNvSpPr txBox="1"/>
      </xdr:nvSpPr>
      <xdr:spPr>
        <a:xfrm>
          <a:off x="16226867" y="14085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29227</xdr:rowOff>
    </xdr:from>
    <xdr:ext cx="469744" cy="259045"/>
    <xdr:sp macro="" textlink="">
      <xdr:nvSpPr>
        <xdr:cNvPr id="799" name="n_1mainValue【児童館】&#10;一人当たり面積">
          <a:extLst>
            <a:ext uri="{FF2B5EF4-FFF2-40B4-BE49-F238E27FC236}">
              <a16:creationId xmlns:a16="http://schemas.microsoft.com/office/drawing/2014/main" id="{00D3BFD5-8C22-4C76-A974-BE3B8C94F342}"/>
            </a:ext>
          </a:extLst>
        </xdr:cNvPr>
        <xdr:cNvSpPr txBox="1"/>
      </xdr:nvSpPr>
      <xdr:spPr>
        <a:xfrm>
          <a:off x="18561127" y="1360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800" name="n_2mainValue【児童館】&#10;一人当たり面積">
          <a:extLst>
            <a:ext uri="{FF2B5EF4-FFF2-40B4-BE49-F238E27FC236}">
              <a16:creationId xmlns:a16="http://schemas.microsoft.com/office/drawing/2014/main" id="{AD25B8B6-734B-4A0B-B200-F1B736EACD74}"/>
            </a:ext>
          </a:extLst>
        </xdr:cNvPr>
        <xdr:cNvSpPr txBox="1"/>
      </xdr:nvSpPr>
      <xdr:spPr>
        <a:xfrm>
          <a:off x="17776267" y="1362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67327</xdr:rowOff>
    </xdr:from>
    <xdr:ext cx="469744" cy="259045"/>
    <xdr:sp macro="" textlink="">
      <xdr:nvSpPr>
        <xdr:cNvPr id="801" name="n_3mainValue【児童館】&#10;一人当たり面積">
          <a:extLst>
            <a:ext uri="{FF2B5EF4-FFF2-40B4-BE49-F238E27FC236}">
              <a16:creationId xmlns:a16="http://schemas.microsoft.com/office/drawing/2014/main" id="{243D6B87-89B3-4E05-8127-C054BB6A93B3}"/>
            </a:ext>
          </a:extLst>
        </xdr:cNvPr>
        <xdr:cNvSpPr txBox="1"/>
      </xdr:nvSpPr>
      <xdr:spPr>
        <a:xfrm>
          <a:off x="17001567" y="1364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67327</xdr:rowOff>
    </xdr:from>
    <xdr:ext cx="469744" cy="259045"/>
    <xdr:sp macro="" textlink="">
      <xdr:nvSpPr>
        <xdr:cNvPr id="802" name="n_4mainValue【児童館】&#10;一人当たり面積">
          <a:extLst>
            <a:ext uri="{FF2B5EF4-FFF2-40B4-BE49-F238E27FC236}">
              <a16:creationId xmlns:a16="http://schemas.microsoft.com/office/drawing/2014/main" id="{12851BAB-A085-456F-864D-6083249B8F5A}"/>
            </a:ext>
          </a:extLst>
        </xdr:cNvPr>
        <xdr:cNvSpPr txBox="1"/>
      </xdr:nvSpPr>
      <xdr:spPr>
        <a:xfrm>
          <a:off x="16226867" y="1364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03" name="正方形/長方形 802">
          <a:extLst>
            <a:ext uri="{FF2B5EF4-FFF2-40B4-BE49-F238E27FC236}">
              <a16:creationId xmlns:a16="http://schemas.microsoft.com/office/drawing/2014/main" id="{0D35D745-497E-4ADE-A702-A5BBF3530C0B}"/>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04" name="正方形/長方形 803">
          <a:extLst>
            <a:ext uri="{FF2B5EF4-FFF2-40B4-BE49-F238E27FC236}">
              <a16:creationId xmlns:a16="http://schemas.microsoft.com/office/drawing/2014/main" id="{D5A9F6FB-94CC-479B-B6F2-36811667F5F9}"/>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05" name="正方形/長方形 804">
          <a:extLst>
            <a:ext uri="{FF2B5EF4-FFF2-40B4-BE49-F238E27FC236}">
              <a16:creationId xmlns:a16="http://schemas.microsoft.com/office/drawing/2014/main" id="{19474050-6F9D-4DD1-B387-54AC26E1081C}"/>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06" name="正方形/長方形 805">
          <a:extLst>
            <a:ext uri="{FF2B5EF4-FFF2-40B4-BE49-F238E27FC236}">
              <a16:creationId xmlns:a16="http://schemas.microsoft.com/office/drawing/2014/main" id="{BA4A6C9D-2B5E-41B3-B093-FC01C032D3D4}"/>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7" name="正方形/長方形 806">
          <a:extLst>
            <a:ext uri="{FF2B5EF4-FFF2-40B4-BE49-F238E27FC236}">
              <a16:creationId xmlns:a16="http://schemas.microsoft.com/office/drawing/2014/main" id="{8F2E70F7-9C96-4D8B-9B6A-5B3DC71D0D49}"/>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8" name="正方形/長方形 807">
          <a:extLst>
            <a:ext uri="{FF2B5EF4-FFF2-40B4-BE49-F238E27FC236}">
              <a16:creationId xmlns:a16="http://schemas.microsoft.com/office/drawing/2014/main" id="{0C66477C-E5B3-4A83-AA24-B99AEC2DDBA1}"/>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9" name="正方形/長方形 808">
          <a:extLst>
            <a:ext uri="{FF2B5EF4-FFF2-40B4-BE49-F238E27FC236}">
              <a16:creationId xmlns:a16="http://schemas.microsoft.com/office/drawing/2014/main" id="{FAB0342A-557E-4AF2-B47D-D46C8F663837}"/>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0" name="正方形/長方形 809">
          <a:extLst>
            <a:ext uri="{FF2B5EF4-FFF2-40B4-BE49-F238E27FC236}">
              <a16:creationId xmlns:a16="http://schemas.microsoft.com/office/drawing/2014/main" id="{3F0C5FC5-3CF3-43A7-A0BC-1308B4EF946D}"/>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11" name="テキスト ボックス 810">
          <a:extLst>
            <a:ext uri="{FF2B5EF4-FFF2-40B4-BE49-F238E27FC236}">
              <a16:creationId xmlns:a16="http://schemas.microsoft.com/office/drawing/2014/main" id="{977F4079-3C52-4D0E-B9F7-283E6658E12A}"/>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12" name="直線コネクタ 811">
          <a:extLst>
            <a:ext uri="{FF2B5EF4-FFF2-40B4-BE49-F238E27FC236}">
              <a16:creationId xmlns:a16="http://schemas.microsoft.com/office/drawing/2014/main" id="{7A9D6F59-CC15-47CE-98A6-699CBF177E0D}"/>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13" name="テキスト ボックス 812">
          <a:extLst>
            <a:ext uri="{FF2B5EF4-FFF2-40B4-BE49-F238E27FC236}">
              <a16:creationId xmlns:a16="http://schemas.microsoft.com/office/drawing/2014/main" id="{1CE1E5A1-38D9-4480-809A-B933FE488284}"/>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14" name="直線コネクタ 813">
          <a:extLst>
            <a:ext uri="{FF2B5EF4-FFF2-40B4-BE49-F238E27FC236}">
              <a16:creationId xmlns:a16="http://schemas.microsoft.com/office/drawing/2014/main" id="{CAE2D6F7-0CBA-4500-A752-E5EB81134D70}"/>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15" name="テキスト ボックス 814">
          <a:extLst>
            <a:ext uri="{FF2B5EF4-FFF2-40B4-BE49-F238E27FC236}">
              <a16:creationId xmlns:a16="http://schemas.microsoft.com/office/drawing/2014/main" id="{AE7B032E-4DA3-4ADC-8D3C-2771BF5159A7}"/>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16" name="直線コネクタ 815">
          <a:extLst>
            <a:ext uri="{FF2B5EF4-FFF2-40B4-BE49-F238E27FC236}">
              <a16:creationId xmlns:a16="http://schemas.microsoft.com/office/drawing/2014/main" id="{B2E835F4-DA33-47D6-BBB2-3C359C108803}"/>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17" name="テキスト ボックス 816">
          <a:extLst>
            <a:ext uri="{FF2B5EF4-FFF2-40B4-BE49-F238E27FC236}">
              <a16:creationId xmlns:a16="http://schemas.microsoft.com/office/drawing/2014/main" id="{F8DE4D8F-39BB-405F-83A6-769E7581118E}"/>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18" name="直線コネクタ 817">
          <a:extLst>
            <a:ext uri="{FF2B5EF4-FFF2-40B4-BE49-F238E27FC236}">
              <a16:creationId xmlns:a16="http://schemas.microsoft.com/office/drawing/2014/main" id="{271A49F4-EB7F-4F51-812A-7E630BAEC439}"/>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19" name="テキスト ボックス 818">
          <a:extLst>
            <a:ext uri="{FF2B5EF4-FFF2-40B4-BE49-F238E27FC236}">
              <a16:creationId xmlns:a16="http://schemas.microsoft.com/office/drawing/2014/main" id="{F06CF985-7980-444E-B379-ED6CE2A4354B}"/>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20" name="直線コネクタ 819">
          <a:extLst>
            <a:ext uri="{FF2B5EF4-FFF2-40B4-BE49-F238E27FC236}">
              <a16:creationId xmlns:a16="http://schemas.microsoft.com/office/drawing/2014/main" id="{90175114-4972-448A-A536-23D782615333}"/>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21" name="テキスト ボックス 820">
          <a:extLst>
            <a:ext uri="{FF2B5EF4-FFF2-40B4-BE49-F238E27FC236}">
              <a16:creationId xmlns:a16="http://schemas.microsoft.com/office/drawing/2014/main" id="{C7CC6C17-E0BB-4DFF-9DA7-DA9C99F9A37C}"/>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22" name="直線コネクタ 821">
          <a:extLst>
            <a:ext uri="{FF2B5EF4-FFF2-40B4-BE49-F238E27FC236}">
              <a16:creationId xmlns:a16="http://schemas.microsoft.com/office/drawing/2014/main" id="{72C94F01-D79C-493A-A9D4-55FCA924F78E}"/>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23" name="テキスト ボックス 822">
          <a:extLst>
            <a:ext uri="{FF2B5EF4-FFF2-40B4-BE49-F238E27FC236}">
              <a16:creationId xmlns:a16="http://schemas.microsoft.com/office/drawing/2014/main" id="{8BB844EC-1CBB-490E-9D76-A342E5D86E13}"/>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4" name="直線コネクタ 823">
          <a:extLst>
            <a:ext uri="{FF2B5EF4-FFF2-40B4-BE49-F238E27FC236}">
              <a16:creationId xmlns:a16="http://schemas.microsoft.com/office/drawing/2014/main" id="{33C9B538-E4DB-4711-B020-A9EF538BAFAD}"/>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25" name="テキスト ボックス 824">
          <a:extLst>
            <a:ext uri="{FF2B5EF4-FFF2-40B4-BE49-F238E27FC236}">
              <a16:creationId xmlns:a16="http://schemas.microsoft.com/office/drawing/2014/main" id="{684C7437-5088-46C0-A3AE-8EB39D2FDDAC}"/>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26" name="【公民館】&#10;有形固定資産減価償却率グラフ枠">
          <a:extLst>
            <a:ext uri="{FF2B5EF4-FFF2-40B4-BE49-F238E27FC236}">
              <a16:creationId xmlns:a16="http://schemas.microsoft.com/office/drawing/2014/main" id="{EAD95BE3-AB7F-4C47-B474-04489C956BDD}"/>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81914</xdr:rowOff>
    </xdr:from>
    <xdr:to>
      <xdr:col>85</xdr:col>
      <xdr:colOff>126364</xdr:colOff>
      <xdr:row>107</xdr:row>
      <xdr:rowOff>125730</xdr:rowOff>
    </xdr:to>
    <xdr:cxnSp macro="">
      <xdr:nvCxnSpPr>
        <xdr:cNvPr id="827" name="直線コネクタ 826">
          <a:extLst>
            <a:ext uri="{FF2B5EF4-FFF2-40B4-BE49-F238E27FC236}">
              <a16:creationId xmlns:a16="http://schemas.microsoft.com/office/drawing/2014/main" id="{D3F34233-59C8-4916-B317-6C530FB64904}"/>
            </a:ext>
          </a:extLst>
        </xdr:cNvPr>
        <xdr:cNvCxnSpPr/>
      </xdr:nvCxnSpPr>
      <xdr:spPr>
        <a:xfrm flipV="1">
          <a:off x="14375764" y="16678274"/>
          <a:ext cx="0" cy="1384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129557</xdr:rowOff>
    </xdr:from>
    <xdr:ext cx="405111" cy="259045"/>
    <xdr:sp macro="" textlink="">
      <xdr:nvSpPr>
        <xdr:cNvPr id="828" name="【公民館】&#10;有形固定資産減価償却率最小値テキスト">
          <a:extLst>
            <a:ext uri="{FF2B5EF4-FFF2-40B4-BE49-F238E27FC236}">
              <a16:creationId xmlns:a16="http://schemas.microsoft.com/office/drawing/2014/main" id="{93B3E9E0-346E-41A2-9560-0728367F7F06}"/>
            </a:ext>
          </a:extLst>
        </xdr:cNvPr>
        <xdr:cNvSpPr txBox="1"/>
      </xdr:nvSpPr>
      <xdr:spPr>
        <a:xfrm>
          <a:off x="14414500" y="1806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125730</xdr:rowOff>
    </xdr:from>
    <xdr:to>
      <xdr:col>86</xdr:col>
      <xdr:colOff>25400</xdr:colOff>
      <xdr:row>107</xdr:row>
      <xdr:rowOff>125730</xdr:rowOff>
    </xdr:to>
    <xdr:cxnSp macro="">
      <xdr:nvCxnSpPr>
        <xdr:cNvPr id="829" name="直線コネクタ 828">
          <a:extLst>
            <a:ext uri="{FF2B5EF4-FFF2-40B4-BE49-F238E27FC236}">
              <a16:creationId xmlns:a16="http://schemas.microsoft.com/office/drawing/2014/main" id="{BAD242B6-FD24-46F4-803A-5600BCD9AB62}"/>
            </a:ext>
          </a:extLst>
        </xdr:cNvPr>
        <xdr:cNvCxnSpPr/>
      </xdr:nvCxnSpPr>
      <xdr:spPr>
        <a:xfrm>
          <a:off x="14287500" y="180632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28591</xdr:rowOff>
    </xdr:from>
    <xdr:ext cx="405111" cy="259045"/>
    <xdr:sp macro="" textlink="">
      <xdr:nvSpPr>
        <xdr:cNvPr id="830" name="【公民館】&#10;有形固定資産減価償却率最大値テキスト">
          <a:extLst>
            <a:ext uri="{FF2B5EF4-FFF2-40B4-BE49-F238E27FC236}">
              <a16:creationId xmlns:a16="http://schemas.microsoft.com/office/drawing/2014/main" id="{F73E8FB7-3445-490B-8DCE-B136A898D46F}"/>
            </a:ext>
          </a:extLst>
        </xdr:cNvPr>
        <xdr:cNvSpPr txBox="1"/>
      </xdr:nvSpPr>
      <xdr:spPr>
        <a:xfrm>
          <a:off x="14414500" y="16457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81914</xdr:rowOff>
    </xdr:from>
    <xdr:to>
      <xdr:col>86</xdr:col>
      <xdr:colOff>25400</xdr:colOff>
      <xdr:row>99</xdr:row>
      <xdr:rowOff>81914</xdr:rowOff>
    </xdr:to>
    <xdr:cxnSp macro="">
      <xdr:nvCxnSpPr>
        <xdr:cNvPr id="831" name="直線コネクタ 830">
          <a:extLst>
            <a:ext uri="{FF2B5EF4-FFF2-40B4-BE49-F238E27FC236}">
              <a16:creationId xmlns:a16="http://schemas.microsoft.com/office/drawing/2014/main" id="{ABCA16D1-6BBF-4EAA-8F46-80D21E2D7595}"/>
            </a:ext>
          </a:extLst>
        </xdr:cNvPr>
        <xdr:cNvCxnSpPr/>
      </xdr:nvCxnSpPr>
      <xdr:spPr>
        <a:xfrm>
          <a:off x="14287500" y="166782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8272</xdr:rowOff>
    </xdr:from>
    <xdr:ext cx="405111" cy="259045"/>
    <xdr:sp macro="" textlink="">
      <xdr:nvSpPr>
        <xdr:cNvPr id="832" name="【公民館】&#10;有形固定資産減価償却率平均値テキスト">
          <a:extLst>
            <a:ext uri="{FF2B5EF4-FFF2-40B4-BE49-F238E27FC236}">
              <a16:creationId xmlns:a16="http://schemas.microsoft.com/office/drawing/2014/main" id="{AC63416F-F3CD-4741-B796-8BC578B6E00E}"/>
            </a:ext>
          </a:extLst>
        </xdr:cNvPr>
        <xdr:cNvSpPr txBox="1"/>
      </xdr:nvSpPr>
      <xdr:spPr>
        <a:xfrm>
          <a:off x="14414500" y="17275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156845</xdr:rowOff>
    </xdr:from>
    <xdr:to>
      <xdr:col>85</xdr:col>
      <xdr:colOff>177800</xdr:colOff>
      <xdr:row>104</xdr:row>
      <xdr:rowOff>86995</xdr:rowOff>
    </xdr:to>
    <xdr:sp macro="" textlink="">
      <xdr:nvSpPr>
        <xdr:cNvPr id="833" name="フローチャート: 判断 832">
          <a:extLst>
            <a:ext uri="{FF2B5EF4-FFF2-40B4-BE49-F238E27FC236}">
              <a16:creationId xmlns:a16="http://schemas.microsoft.com/office/drawing/2014/main" id="{238B13DC-E4CA-456C-97D3-7A2EF582AA7B}"/>
            </a:ext>
          </a:extLst>
        </xdr:cNvPr>
        <xdr:cNvSpPr/>
      </xdr:nvSpPr>
      <xdr:spPr>
        <a:xfrm>
          <a:off x="14325600" y="1742376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2539</xdr:rowOff>
    </xdr:from>
    <xdr:to>
      <xdr:col>81</xdr:col>
      <xdr:colOff>101600</xdr:colOff>
      <xdr:row>104</xdr:row>
      <xdr:rowOff>104139</xdr:rowOff>
    </xdr:to>
    <xdr:sp macro="" textlink="">
      <xdr:nvSpPr>
        <xdr:cNvPr id="834" name="フローチャート: 判断 833">
          <a:extLst>
            <a:ext uri="{FF2B5EF4-FFF2-40B4-BE49-F238E27FC236}">
              <a16:creationId xmlns:a16="http://schemas.microsoft.com/office/drawing/2014/main" id="{B0CA2DD2-EB35-4F44-9AD8-EEA3D0681184}"/>
            </a:ext>
          </a:extLst>
        </xdr:cNvPr>
        <xdr:cNvSpPr/>
      </xdr:nvSpPr>
      <xdr:spPr>
        <a:xfrm>
          <a:off x="13578840" y="17437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10161</xdr:rowOff>
    </xdr:from>
    <xdr:to>
      <xdr:col>76</xdr:col>
      <xdr:colOff>165100</xdr:colOff>
      <xdr:row>104</xdr:row>
      <xdr:rowOff>111761</xdr:rowOff>
    </xdr:to>
    <xdr:sp macro="" textlink="">
      <xdr:nvSpPr>
        <xdr:cNvPr id="835" name="フローチャート: 判断 834">
          <a:extLst>
            <a:ext uri="{FF2B5EF4-FFF2-40B4-BE49-F238E27FC236}">
              <a16:creationId xmlns:a16="http://schemas.microsoft.com/office/drawing/2014/main" id="{D3AF13A6-5C33-4F8B-B34C-8C3D15FCCA62}"/>
            </a:ext>
          </a:extLst>
        </xdr:cNvPr>
        <xdr:cNvSpPr/>
      </xdr:nvSpPr>
      <xdr:spPr>
        <a:xfrm>
          <a:off x="12804140" y="1744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xdr:rowOff>
    </xdr:from>
    <xdr:to>
      <xdr:col>72</xdr:col>
      <xdr:colOff>38100</xdr:colOff>
      <xdr:row>104</xdr:row>
      <xdr:rowOff>109855</xdr:rowOff>
    </xdr:to>
    <xdr:sp macro="" textlink="">
      <xdr:nvSpPr>
        <xdr:cNvPr id="836" name="フローチャート: 判断 835">
          <a:extLst>
            <a:ext uri="{FF2B5EF4-FFF2-40B4-BE49-F238E27FC236}">
              <a16:creationId xmlns:a16="http://schemas.microsoft.com/office/drawing/2014/main" id="{D4346361-057C-4A5C-96F1-AE3E23153ABE}"/>
            </a:ext>
          </a:extLst>
        </xdr:cNvPr>
        <xdr:cNvSpPr/>
      </xdr:nvSpPr>
      <xdr:spPr>
        <a:xfrm>
          <a:off x="12029440" y="174428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162561</xdr:rowOff>
    </xdr:from>
    <xdr:to>
      <xdr:col>67</xdr:col>
      <xdr:colOff>101600</xdr:colOff>
      <xdr:row>104</xdr:row>
      <xdr:rowOff>92711</xdr:rowOff>
    </xdr:to>
    <xdr:sp macro="" textlink="">
      <xdr:nvSpPr>
        <xdr:cNvPr id="837" name="フローチャート: 判断 836">
          <a:extLst>
            <a:ext uri="{FF2B5EF4-FFF2-40B4-BE49-F238E27FC236}">
              <a16:creationId xmlns:a16="http://schemas.microsoft.com/office/drawing/2014/main" id="{AD3B9703-DA20-4475-AF72-A15A7FD07D9B}"/>
            </a:ext>
          </a:extLst>
        </xdr:cNvPr>
        <xdr:cNvSpPr/>
      </xdr:nvSpPr>
      <xdr:spPr>
        <a:xfrm>
          <a:off x="11231880" y="174294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EA0EF6DC-22C3-468F-BDE0-9F60EDE131D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13473501-1055-4AA3-A96A-EA15E8B33FFF}"/>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F17FF249-E98F-4C4C-8ABA-05B35CC5AA54}"/>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FB9E1155-3B8F-4B11-92C6-9B997AE00713}"/>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1B41E4BB-0732-4843-8340-8317B8FEB90A}"/>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42545</xdr:rowOff>
    </xdr:from>
    <xdr:to>
      <xdr:col>85</xdr:col>
      <xdr:colOff>177800</xdr:colOff>
      <xdr:row>105</xdr:row>
      <xdr:rowOff>144145</xdr:rowOff>
    </xdr:to>
    <xdr:sp macro="" textlink="">
      <xdr:nvSpPr>
        <xdr:cNvPr id="843" name="楕円 842">
          <a:extLst>
            <a:ext uri="{FF2B5EF4-FFF2-40B4-BE49-F238E27FC236}">
              <a16:creationId xmlns:a16="http://schemas.microsoft.com/office/drawing/2014/main" id="{68DA2B6F-4269-4D9E-87E9-316B7822AFE7}"/>
            </a:ext>
          </a:extLst>
        </xdr:cNvPr>
        <xdr:cNvSpPr/>
      </xdr:nvSpPr>
      <xdr:spPr>
        <a:xfrm>
          <a:off x="14325600" y="1764474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20972</xdr:rowOff>
    </xdr:from>
    <xdr:ext cx="405111" cy="259045"/>
    <xdr:sp macro="" textlink="">
      <xdr:nvSpPr>
        <xdr:cNvPr id="844" name="【公民館】&#10;有形固定資産減価償却率該当値テキスト">
          <a:extLst>
            <a:ext uri="{FF2B5EF4-FFF2-40B4-BE49-F238E27FC236}">
              <a16:creationId xmlns:a16="http://schemas.microsoft.com/office/drawing/2014/main" id="{C57E8ADA-D70B-40D3-84FE-74BB393ABBAC}"/>
            </a:ext>
          </a:extLst>
        </xdr:cNvPr>
        <xdr:cNvSpPr txBox="1"/>
      </xdr:nvSpPr>
      <xdr:spPr>
        <a:xfrm>
          <a:off x="14414500" y="17623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19686</xdr:rowOff>
    </xdr:from>
    <xdr:to>
      <xdr:col>81</xdr:col>
      <xdr:colOff>101600</xdr:colOff>
      <xdr:row>105</xdr:row>
      <xdr:rowOff>121286</xdr:rowOff>
    </xdr:to>
    <xdr:sp macro="" textlink="">
      <xdr:nvSpPr>
        <xdr:cNvPr id="845" name="楕円 844">
          <a:extLst>
            <a:ext uri="{FF2B5EF4-FFF2-40B4-BE49-F238E27FC236}">
              <a16:creationId xmlns:a16="http://schemas.microsoft.com/office/drawing/2014/main" id="{71634668-7B8D-4F8E-8818-2513DB19D3E8}"/>
            </a:ext>
          </a:extLst>
        </xdr:cNvPr>
        <xdr:cNvSpPr/>
      </xdr:nvSpPr>
      <xdr:spPr>
        <a:xfrm>
          <a:off x="13578840" y="1762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70486</xdr:rowOff>
    </xdr:from>
    <xdr:to>
      <xdr:col>85</xdr:col>
      <xdr:colOff>127000</xdr:colOff>
      <xdr:row>105</xdr:row>
      <xdr:rowOff>93345</xdr:rowOff>
    </xdr:to>
    <xdr:cxnSp macro="">
      <xdr:nvCxnSpPr>
        <xdr:cNvPr id="846" name="直線コネクタ 845">
          <a:extLst>
            <a:ext uri="{FF2B5EF4-FFF2-40B4-BE49-F238E27FC236}">
              <a16:creationId xmlns:a16="http://schemas.microsoft.com/office/drawing/2014/main" id="{35B06F46-7615-4BAA-A0F9-58AD9BE1F029}"/>
            </a:ext>
          </a:extLst>
        </xdr:cNvPr>
        <xdr:cNvCxnSpPr/>
      </xdr:nvCxnSpPr>
      <xdr:spPr>
        <a:xfrm>
          <a:off x="13629640" y="17672686"/>
          <a:ext cx="74676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636</xdr:rowOff>
    </xdr:from>
    <xdr:to>
      <xdr:col>76</xdr:col>
      <xdr:colOff>165100</xdr:colOff>
      <xdr:row>105</xdr:row>
      <xdr:rowOff>102236</xdr:rowOff>
    </xdr:to>
    <xdr:sp macro="" textlink="">
      <xdr:nvSpPr>
        <xdr:cNvPr id="847" name="楕円 846">
          <a:extLst>
            <a:ext uri="{FF2B5EF4-FFF2-40B4-BE49-F238E27FC236}">
              <a16:creationId xmlns:a16="http://schemas.microsoft.com/office/drawing/2014/main" id="{B0AC2678-7813-461A-986D-0C6D76A906D5}"/>
            </a:ext>
          </a:extLst>
        </xdr:cNvPr>
        <xdr:cNvSpPr/>
      </xdr:nvSpPr>
      <xdr:spPr>
        <a:xfrm>
          <a:off x="12804140" y="1760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51436</xdr:rowOff>
    </xdr:from>
    <xdr:to>
      <xdr:col>81</xdr:col>
      <xdr:colOff>50800</xdr:colOff>
      <xdr:row>105</xdr:row>
      <xdr:rowOff>70486</xdr:rowOff>
    </xdr:to>
    <xdr:cxnSp macro="">
      <xdr:nvCxnSpPr>
        <xdr:cNvPr id="848" name="直線コネクタ 847">
          <a:extLst>
            <a:ext uri="{FF2B5EF4-FFF2-40B4-BE49-F238E27FC236}">
              <a16:creationId xmlns:a16="http://schemas.microsoft.com/office/drawing/2014/main" id="{0C5ED5E6-CA31-4AD0-B26B-508E4BBEFB00}"/>
            </a:ext>
          </a:extLst>
        </xdr:cNvPr>
        <xdr:cNvCxnSpPr/>
      </xdr:nvCxnSpPr>
      <xdr:spPr>
        <a:xfrm>
          <a:off x="12854940" y="17653636"/>
          <a:ext cx="7747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149225</xdr:rowOff>
    </xdr:from>
    <xdr:to>
      <xdr:col>72</xdr:col>
      <xdr:colOff>38100</xdr:colOff>
      <xdr:row>105</xdr:row>
      <xdr:rowOff>79375</xdr:rowOff>
    </xdr:to>
    <xdr:sp macro="" textlink="">
      <xdr:nvSpPr>
        <xdr:cNvPr id="849" name="楕円 848">
          <a:extLst>
            <a:ext uri="{FF2B5EF4-FFF2-40B4-BE49-F238E27FC236}">
              <a16:creationId xmlns:a16="http://schemas.microsoft.com/office/drawing/2014/main" id="{8A8490B4-44CF-4A16-BFC4-990DF822F8E2}"/>
            </a:ext>
          </a:extLst>
        </xdr:cNvPr>
        <xdr:cNvSpPr/>
      </xdr:nvSpPr>
      <xdr:spPr>
        <a:xfrm>
          <a:off x="12029440" y="175837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28575</xdr:rowOff>
    </xdr:from>
    <xdr:to>
      <xdr:col>76</xdr:col>
      <xdr:colOff>114300</xdr:colOff>
      <xdr:row>105</xdr:row>
      <xdr:rowOff>51436</xdr:rowOff>
    </xdr:to>
    <xdr:cxnSp macro="">
      <xdr:nvCxnSpPr>
        <xdr:cNvPr id="850" name="直線コネクタ 849">
          <a:extLst>
            <a:ext uri="{FF2B5EF4-FFF2-40B4-BE49-F238E27FC236}">
              <a16:creationId xmlns:a16="http://schemas.microsoft.com/office/drawing/2014/main" id="{D9622C7D-7C14-4E10-8D91-BEC1090209BC}"/>
            </a:ext>
          </a:extLst>
        </xdr:cNvPr>
        <xdr:cNvCxnSpPr/>
      </xdr:nvCxnSpPr>
      <xdr:spPr>
        <a:xfrm>
          <a:off x="12072620" y="17630775"/>
          <a:ext cx="78232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128270</xdr:rowOff>
    </xdr:from>
    <xdr:to>
      <xdr:col>67</xdr:col>
      <xdr:colOff>101600</xdr:colOff>
      <xdr:row>105</xdr:row>
      <xdr:rowOff>58420</xdr:rowOff>
    </xdr:to>
    <xdr:sp macro="" textlink="">
      <xdr:nvSpPr>
        <xdr:cNvPr id="851" name="楕円 850">
          <a:extLst>
            <a:ext uri="{FF2B5EF4-FFF2-40B4-BE49-F238E27FC236}">
              <a16:creationId xmlns:a16="http://schemas.microsoft.com/office/drawing/2014/main" id="{3FE4A8A4-B2CF-4007-924D-FE896C2D138F}"/>
            </a:ext>
          </a:extLst>
        </xdr:cNvPr>
        <xdr:cNvSpPr/>
      </xdr:nvSpPr>
      <xdr:spPr>
        <a:xfrm>
          <a:off x="11231880" y="175628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7620</xdr:rowOff>
    </xdr:from>
    <xdr:to>
      <xdr:col>71</xdr:col>
      <xdr:colOff>177800</xdr:colOff>
      <xdr:row>105</xdr:row>
      <xdr:rowOff>28575</xdr:rowOff>
    </xdr:to>
    <xdr:cxnSp macro="">
      <xdr:nvCxnSpPr>
        <xdr:cNvPr id="852" name="直線コネクタ 851">
          <a:extLst>
            <a:ext uri="{FF2B5EF4-FFF2-40B4-BE49-F238E27FC236}">
              <a16:creationId xmlns:a16="http://schemas.microsoft.com/office/drawing/2014/main" id="{49D3C9FE-C551-42F2-8CF8-60F9B1DCF156}"/>
            </a:ext>
          </a:extLst>
        </xdr:cNvPr>
        <xdr:cNvCxnSpPr/>
      </xdr:nvCxnSpPr>
      <xdr:spPr>
        <a:xfrm>
          <a:off x="11282680" y="17609820"/>
          <a:ext cx="78994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120666</xdr:rowOff>
    </xdr:from>
    <xdr:ext cx="405111" cy="259045"/>
    <xdr:sp macro="" textlink="">
      <xdr:nvSpPr>
        <xdr:cNvPr id="853" name="n_1aveValue【公民館】&#10;有形固定資産減価償却率">
          <a:extLst>
            <a:ext uri="{FF2B5EF4-FFF2-40B4-BE49-F238E27FC236}">
              <a16:creationId xmlns:a16="http://schemas.microsoft.com/office/drawing/2014/main" id="{240A7F44-F8E2-488B-B5A5-9A33844AE3BC}"/>
            </a:ext>
          </a:extLst>
        </xdr:cNvPr>
        <xdr:cNvSpPr txBox="1"/>
      </xdr:nvSpPr>
      <xdr:spPr>
        <a:xfrm>
          <a:off x="13437244" y="17219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128288</xdr:rowOff>
    </xdr:from>
    <xdr:ext cx="405111" cy="259045"/>
    <xdr:sp macro="" textlink="">
      <xdr:nvSpPr>
        <xdr:cNvPr id="854" name="n_2aveValue【公民館】&#10;有形固定資産減価償却率">
          <a:extLst>
            <a:ext uri="{FF2B5EF4-FFF2-40B4-BE49-F238E27FC236}">
              <a16:creationId xmlns:a16="http://schemas.microsoft.com/office/drawing/2014/main" id="{133642E1-5936-42FD-8548-C6EAC05246C1}"/>
            </a:ext>
          </a:extLst>
        </xdr:cNvPr>
        <xdr:cNvSpPr txBox="1"/>
      </xdr:nvSpPr>
      <xdr:spPr>
        <a:xfrm>
          <a:off x="12675244" y="17227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126382</xdr:rowOff>
    </xdr:from>
    <xdr:ext cx="405111" cy="259045"/>
    <xdr:sp macro="" textlink="">
      <xdr:nvSpPr>
        <xdr:cNvPr id="855" name="n_3aveValue【公民館】&#10;有形固定資産減価償却率">
          <a:extLst>
            <a:ext uri="{FF2B5EF4-FFF2-40B4-BE49-F238E27FC236}">
              <a16:creationId xmlns:a16="http://schemas.microsoft.com/office/drawing/2014/main" id="{956B5064-D7EF-4D46-81C7-FA40D6A20FEF}"/>
            </a:ext>
          </a:extLst>
        </xdr:cNvPr>
        <xdr:cNvSpPr txBox="1"/>
      </xdr:nvSpPr>
      <xdr:spPr>
        <a:xfrm>
          <a:off x="11900544" y="1722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109238</xdr:rowOff>
    </xdr:from>
    <xdr:ext cx="405111" cy="259045"/>
    <xdr:sp macro="" textlink="">
      <xdr:nvSpPr>
        <xdr:cNvPr id="856" name="n_4aveValue【公民館】&#10;有形固定資産減価償却率">
          <a:extLst>
            <a:ext uri="{FF2B5EF4-FFF2-40B4-BE49-F238E27FC236}">
              <a16:creationId xmlns:a16="http://schemas.microsoft.com/office/drawing/2014/main" id="{28E7873B-5BA9-4083-8AB9-4F12AA6C41EB}"/>
            </a:ext>
          </a:extLst>
        </xdr:cNvPr>
        <xdr:cNvSpPr txBox="1"/>
      </xdr:nvSpPr>
      <xdr:spPr>
        <a:xfrm>
          <a:off x="11102984" y="17208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112413</xdr:rowOff>
    </xdr:from>
    <xdr:ext cx="405111" cy="259045"/>
    <xdr:sp macro="" textlink="">
      <xdr:nvSpPr>
        <xdr:cNvPr id="857" name="n_1mainValue【公民館】&#10;有形固定資産減価償却率">
          <a:extLst>
            <a:ext uri="{FF2B5EF4-FFF2-40B4-BE49-F238E27FC236}">
              <a16:creationId xmlns:a16="http://schemas.microsoft.com/office/drawing/2014/main" id="{DF3A4A08-C678-4E21-B091-21A94B45A281}"/>
            </a:ext>
          </a:extLst>
        </xdr:cNvPr>
        <xdr:cNvSpPr txBox="1"/>
      </xdr:nvSpPr>
      <xdr:spPr>
        <a:xfrm>
          <a:off x="13437244" y="17714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93363</xdr:rowOff>
    </xdr:from>
    <xdr:ext cx="405111" cy="259045"/>
    <xdr:sp macro="" textlink="">
      <xdr:nvSpPr>
        <xdr:cNvPr id="858" name="n_2mainValue【公民館】&#10;有形固定資産減価償却率">
          <a:extLst>
            <a:ext uri="{FF2B5EF4-FFF2-40B4-BE49-F238E27FC236}">
              <a16:creationId xmlns:a16="http://schemas.microsoft.com/office/drawing/2014/main" id="{9155A805-14F9-4A4B-8C79-4160F432BF8C}"/>
            </a:ext>
          </a:extLst>
        </xdr:cNvPr>
        <xdr:cNvSpPr txBox="1"/>
      </xdr:nvSpPr>
      <xdr:spPr>
        <a:xfrm>
          <a:off x="12675244" y="17695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70502</xdr:rowOff>
    </xdr:from>
    <xdr:ext cx="405111" cy="259045"/>
    <xdr:sp macro="" textlink="">
      <xdr:nvSpPr>
        <xdr:cNvPr id="859" name="n_3mainValue【公民館】&#10;有形固定資産減価償却率">
          <a:extLst>
            <a:ext uri="{FF2B5EF4-FFF2-40B4-BE49-F238E27FC236}">
              <a16:creationId xmlns:a16="http://schemas.microsoft.com/office/drawing/2014/main" id="{B5A14653-4727-4DE3-B92F-F060AE979E65}"/>
            </a:ext>
          </a:extLst>
        </xdr:cNvPr>
        <xdr:cNvSpPr txBox="1"/>
      </xdr:nvSpPr>
      <xdr:spPr>
        <a:xfrm>
          <a:off x="11900544" y="17672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49547</xdr:rowOff>
    </xdr:from>
    <xdr:ext cx="405111" cy="259045"/>
    <xdr:sp macro="" textlink="">
      <xdr:nvSpPr>
        <xdr:cNvPr id="860" name="n_4mainValue【公民館】&#10;有形固定資産減価償却率">
          <a:extLst>
            <a:ext uri="{FF2B5EF4-FFF2-40B4-BE49-F238E27FC236}">
              <a16:creationId xmlns:a16="http://schemas.microsoft.com/office/drawing/2014/main" id="{DDAAC5F0-19EB-40F6-A37D-9BFFAFB8F6A6}"/>
            </a:ext>
          </a:extLst>
        </xdr:cNvPr>
        <xdr:cNvSpPr txBox="1"/>
      </xdr:nvSpPr>
      <xdr:spPr>
        <a:xfrm>
          <a:off x="11102984" y="1765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61" name="正方形/長方形 860">
          <a:extLst>
            <a:ext uri="{FF2B5EF4-FFF2-40B4-BE49-F238E27FC236}">
              <a16:creationId xmlns:a16="http://schemas.microsoft.com/office/drawing/2014/main" id="{C8FD93AA-70CF-4FE6-B2B1-B4C11A793A7C}"/>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62" name="正方形/長方形 861">
          <a:extLst>
            <a:ext uri="{FF2B5EF4-FFF2-40B4-BE49-F238E27FC236}">
              <a16:creationId xmlns:a16="http://schemas.microsoft.com/office/drawing/2014/main" id="{DFE0E60A-80A1-452A-9020-1E99390F5B51}"/>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63" name="正方形/長方形 862">
          <a:extLst>
            <a:ext uri="{FF2B5EF4-FFF2-40B4-BE49-F238E27FC236}">
              <a16:creationId xmlns:a16="http://schemas.microsoft.com/office/drawing/2014/main" id="{F969EAE8-DCDF-4DFE-8B9D-D5F790F2452D}"/>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64" name="正方形/長方形 863">
          <a:extLst>
            <a:ext uri="{FF2B5EF4-FFF2-40B4-BE49-F238E27FC236}">
              <a16:creationId xmlns:a16="http://schemas.microsoft.com/office/drawing/2014/main" id="{4DBB6A96-4FDD-4391-B071-521B91373D83}"/>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65" name="正方形/長方形 864">
          <a:extLst>
            <a:ext uri="{FF2B5EF4-FFF2-40B4-BE49-F238E27FC236}">
              <a16:creationId xmlns:a16="http://schemas.microsoft.com/office/drawing/2014/main" id="{97AE9F01-AA47-4945-9D40-9AFB212F929E}"/>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66" name="正方形/長方形 865">
          <a:extLst>
            <a:ext uri="{FF2B5EF4-FFF2-40B4-BE49-F238E27FC236}">
              <a16:creationId xmlns:a16="http://schemas.microsoft.com/office/drawing/2014/main" id="{31D3B17A-AA4A-4A86-AE40-A96D10ECE902}"/>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67" name="正方形/長方形 866">
          <a:extLst>
            <a:ext uri="{FF2B5EF4-FFF2-40B4-BE49-F238E27FC236}">
              <a16:creationId xmlns:a16="http://schemas.microsoft.com/office/drawing/2014/main" id="{66F29AEC-E6E9-4953-B300-119BB771E361}"/>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68" name="正方形/長方形 867">
          <a:extLst>
            <a:ext uri="{FF2B5EF4-FFF2-40B4-BE49-F238E27FC236}">
              <a16:creationId xmlns:a16="http://schemas.microsoft.com/office/drawing/2014/main" id="{BC2F0783-2683-4B43-857C-37348D7F7F1A}"/>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9" name="テキスト ボックス 868">
          <a:extLst>
            <a:ext uri="{FF2B5EF4-FFF2-40B4-BE49-F238E27FC236}">
              <a16:creationId xmlns:a16="http://schemas.microsoft.com/office/drawing/2014/main" id="{118AA4A6-8192-4FF5-B5C6-47449B75A47E}"/>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70" name="直線コネクタ 869">
          <a:extLst>
            <a:ext uri="{FF2B5EF4-FFF2-40B4-BE49-F238E27FC236}">
              <a16:creationId xmlns:a16="http://schemas.microsoft.com/office/drawing/2014/main" id="{7C9E8351-E268-4454-960E-C4C53FB3AB87}"/>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71" name="直線コネクタ 870">
          <a:extLst>
            <a:ext uri="{FF2B5EF4-FFF2-40B4-BE49-F238E27FC236}">
              <a16:creationId xmlns:a16="http://schemas.microsoft.com/office/drawing/2014/main" id="{157A8501-2FDD-467C-9A1C-087F4C15917B}"/>
            </a:ext>
          </a:extLst>
        </xdr:cNvPr>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72" name="テキスト ボックス 871">
          <a:extLst>
            <a:ext uri="{FF2B5EF4-FFF2-40B4-BE49-F238E27FC236}">
              <a16:creationId xmlns:a16="http://schemas.microsoft.com/office/drawing/2014/main" id="{B79844B4-C94B-452B-8E98-1E936ACD94EA}"/>
            </a:ext>
          </a:extLst>
        </xdr:cNvPr>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73" name="直線コネクタ 872">
          <a:extLst>
            <a:ext uri="{FF2B5EF4-FFF2-40B4-BE49-F238E27FC236}">
              <a16:creationId xmlns:a16="http://schemas.microsoft.com/office/drawing/2014/main" id="{D63266D0-D1E9-4468-896D-C95C8D97F362}"/>
            </a:ext>
          </a:extLst>
        </xdr:cNvPr>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74" name="テキスト ボックス 873">
          <a:extLst>
            <a:ext uri="{FF2B5EF4-FFF2-40B4-BE49-F238E27FC236}">
              <a16:creationId xmlns:a16="http://schemas.microsoft.com/office/drawing/2014/main" id="{28664E0E-8B9F-4431-8360-38E57583763D}"/>
            </a:ext>
          </a:extLst>
        </xdr:cNvPr>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75" name="直線コネクタ 874">
          <a:extLst>
            <a:ext uri="{FF2B5EF4-FFF2-40B4-BE49-F238E27FC236}">
              <a16:creationId xmlns:a16="http://schemas.microsoft.com/office/drawing/2014/main" id="{5A60038F-7A45-4FDC-8DA1-7C2CD05C5519}"/>
            </a:ext>
          </a:extLst>
        </xdr:cNvPr>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76" name="テキスト ボックス 875">
          <a:extLst>
            <a:ext uri="{FF2B5EF4-FFF2-40B4-BE49-F238E27FC236}">
              <a16:creationId xmlns:a16="http://schemas.microsoft.com/office/drawing/2014/main" id="{87FAAAF9-94EC-43BF-A3A6-673A0FBE1D3D}"/>
            </a:ext>
          </a:extLst>
        </xdr:cNvPr>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77" name="直線コネクタ 876">
          <a:extLst>
            <a:ext uri="{FF2B5EF4-FFF2-40B4-BE49-F238E27FC236}">
              <a16:creationId xmlns:a16="http://schemas.microsoft.com/office/drawing/2014/main" id="{593EA9C9-C75B-432D-817B-E501111FCC59}"/>
            </a:ext>
          </a:extLst>
        </xdr:cNvPr>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78" name="テキスト ボックス 877">
          <a:extLst>
            <a:ext uri="{FF2B5EF4-FFF2-40B4-BE49-F238E27FC236}">
              <a16:creationId xmlns:a16="http://schemas.microsoft.com/office/drawing/2014/main" id="{E834D88E-D474-4327-8511-76BC8C23ECA0}"/>
            </a:ext>
          </a:extLst>
        </xdr:cNvPr>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9" name="直線コネクタ 878">
          <a:extLst>
            <a:ext uri="{FF2B5EF4-FFF2-40B4-BE49-F238E27FC236}">
              <a16:creationId xmlns:a16="http://schemas.microsoft.com/office/drawing/2014/main" id="{D3EEB367-E970-4123-ABEB-994BECD07E65}"/>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80" name="テキスト ボックス 879">
          <a:extLst>
            <a:ext uri="{FF2B5EF4-FFF2-40B4-BE49-F238E27FC236}">
              <a16:creationId xmlns:a16="http://schemas.microsoft.com/office/drawing/2014/main" id="{2BCE9F28-8BEA-4E68-847C-758DD00E31E4}"/>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81" name="【公民館】&#10;一人当たり面積グラフ枠">
          <a:extLst>
            <a:ext uri="{FF2B5EF4-FFF2-40B4-BE49-F238E27FC236}">
              <a16:creationId xmlns:a16="http://schemas.microsoft.com/office/drawing/2014/main" id="{40AFE58B-94D8-497E-92EB-410B781C556D}"/>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153924</xdr:rowOff>
    </xdr:from>
    <xdr:to>
      <xdr:col>116</xdr:col>
      <xdr:colOff>62864</xdr:colOff>
      <xdr:row>108</xdr:row>
      <xdr:rowOff>57913</xdr:rowOff>
    </xdr:to>
    <xdr:cxnSp macro="">
      <xdr:nvCxnSpPr>
        <xdr:cNvPr id="882" name="直線コネクタ 881">
          <a:extLst>
            <a:ext uri="{FF2B5EF4-FFF2-40B4-BE49-F238E27FC236}">
              <a16:creationId xmlns:a16="http://schemas.microsoft.com/office/drawing/2014/main" id="{6E7D4D63-D54F-4C9D-80E9-EB8BF0F61713}"/>
            </a:ext>
          </a:extLst>
        </xdr:cNvPr>
        <xdr:cNvCxnSpPr/>
      </xdr:nvCxnSpPr>
      <xdr:spPr>
        <a:xfrm flipV="1">
          <a:off x="19509104" y="16917924"/>
          <a:ext cx="0" cy="1245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61740</xdr:rowOff>
    </xdr:from>
    <xdr:ext cx="469744" cy="259045"/>
    <xdr:sp macro="" textlink="">
      <xdr:nvSpPr>
        <xdr:cNvPr id="883" name="【公民館】&#10;一人当たり面積最小値テキスト">
          <a:extLst>
            <a:ext uri="{FF2B5EF4-FFF2-40B4-BE49-F238E27FC236}">
              <a16:creationId xmlns:a16="http://schemas.microsoft.com/office/drawing/2014/main" id="{44A4348E-C876-4E7B-8BA7-3644560D1771}"/>
            </a:ext>
          </a:extLst>
        </xdr:cNvPr>
        <xdr:cNvSpPr txBox="1"/>
      </xdr:nvSpPr>
      <xdr:spPr>
        <a:xfrm>
          <a:off x="19547840" y="18166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57913</xdr:rowOff>
    </xdr:from>
    <xdr:to>
      <xdr:col>116</xdr:col>
      <xdr:colOff>152400</xdr:colOff>
      <xdr:row>108</xdr:row>
      <xdr:rowOff>57913</xdr:rowOff>
    </xdr:to>
    <xdr:cxnSp macro="">
      <xdr:nvCxnSpPr>
        <xdr:cNvPr id="884" name="直線コネクタ 883">
          <a:extLst>
            <a:ext uri="{FF2B5EF4-FFF2-40B4-BE49-F238E27FC236}">
              <a16:creationId xmlns:a16="http://schemas.microsoft.com/office/drawing/2014/main" id="{0DE178C5-63C6-4366-AC27-55C61D8553ED}"/>
            </a:ext>
          </a:extLst>
        </xdr:cNvPr>
        <xdr:cNvCxnSpPr/>
      </xdr:nvCxnSpPr>
      <xdr:spPr>
        <a:xfrm>
          <a:off x="19443700" y="181630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100601</xdr:rowOff>
    </xdr:from>
    <xdr:ext cx="469744" cy="259045"/>
    <xdr:sp macro="" textlink="">
      <xdr:nvSpPr>
        <xdr:cNvPr id="885" name="【公民館】&#10;一人当たり面積最大値テキスト">
          <a:extLst>
            <a:ext uri="{FF2B5EF4-FFF2-40B4-BE49-F238E27FC236}">
              <a16:creationId xmlns:a16="http://schemas.microsoft.com/office/drawing/2014/main" id="{45BC7C4D-A446-4F8B-B943-089904E6AEA5}"/>
            </a:ext>
          </a:extLst>
        </xdr:cNvPr>
        <xdr:cNvSpPr txBox="1"/>
      </xdr:nvSpPr>
      <xdr:spPr>
        <a:xfrm>
          <a:off x="19547840" y="16696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153924</xdr:rowOff>
    </xdr:from>
    <xdr:to>
      <xdr:col>116</xdr:col>
      <xdr:colOff>152400</xdr:colOff>
      <xdr:row>100</xdr:row>
      <xdr:rowOff>153924</xdr:rowOff>
    </xdr:to>
    <xdr:cxnSp macro="">
      <xdr:nvCxnSpPr>
        <xdr:cNvPr id="886" name="直線コネクタ 885">
          <a:extLst>
            <a:ext uri="{FF2B5EF4-FFF2-40B4-BE49-F238E27FC236}">
              <a16:creationId xmlns:a16="http://schemas.microsoft.com/office/drawing/2014/main" id="{D38D73FC-CDE2-4349-9682-536BB4076310}"/>
            </a:ext>
          </a:extLst>
        </xdr:cNvPr>
        <xdr:cNvCxnSpPr/>
      </xdr:nvCxnSpPr>
      <xdr:spPr>
        <a:xfrm>
          <a:off x="19443700" y="169179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168419</xdr:rowOff>
    </xdr:from>
    <xdr:ext cx="469744" cy="259045"/>
    <xdr:sp macro="" textlink="">
      <xdr:nvSpPr>
        <xdr:cNvPr id="887" name="【公民館】&#10;一人当たり面積平均値テキスト">
          <a:extLst>
            <a:ext uri="{FF2B5EF4-FFF2-40B4-BE49-F238E27FC236}">
              <a16:creationId xmlns:a16="http://schemas.microsoft.com/office/drawing/2014/main" id="{C70B2533-B1D9-4EFB-B160-9461554F4C1E}"/>
            </a:ext>
          </a:extLst>
        </xdr:cNvPr>
        <xdr:cNvSpPr txBox="1"/>
      </xdr:nvSpPr>
      <xdr:spPr>
        <a:xfrm>
          <a:off x="19547840" y="177706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18542</xdr:rowOff>
    </xdr:from>
    <xdr:to>
      <xdr:col>116</xdr:col>
      <xdr:colOff>114300</xdr:colOff>
      <xdr:row>106</xdr:row>
      <xdr:rowOff>120142</xdr:rowOff>
    </xdr:to>
    <xdr:sp macro="" textlink="">
      <xdr:nvSpPr>
        <xdr:cNvPr id="888" name="フローチャート: 判断 887">
          <a:extLst>
            <a:ext uri="{FF2B5EF4-FFF2-40B4-BE49-F238E27FC236}">
              <a16:creationId xmlns:a16="http://schemas.microsoft.com/office/drawing/2014/main" id="{26C18459-DF21-499F-AC83-7497A8B2873D}"/>
            </a:ext>
          </a:extLst>
        </xdr:cNvPr>
        <xdr:cNvSpPr/>
      </xdr:nvSpPr>
      <xdr:spPr>
        <a:xfrm>
          <a:off x="19458940" y="1778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36830</xdr:rowOff>
    </xdr:from>
    <xdr:to>
      <xdr:col>112</xdr:col>
      <xdr:colOff>38100</xdr:colOff>
      <xdr:row>106</xdr:row>
      <xdr:rowOff>138430</xdr:rowOff>
    </xdr:to>
    <xdr:sp macro="" textlink="">
      <xdr:nvSpPr>
        <xdr:cNvPr id="889" name="フローチャート: 判断 888">
          <a:extLst>
            <a:ext uri="{FF2B5EF4-FFF2-40B4-BE49-F238E27FC236}">
              <a16:creationId xmlns:a16="http://schemas.microsoft.com/office/drawing/2014/main" id="{222BF2F6-F984-4206-A753-B15A3A162835}"/>
            </a:ext>
          </a:extLst>
        </xdr:cNvPr>
        <xdr:cNvSpPr/>
      </xdr:nvSpPr>
      <xdr:spPr>
        <a:xfrm>
          <a:off x="18735040" y="178066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32258</xdr:rowOff>
    </xdr:from>
    <xdr:to>
      <xdr:col>107</xdr:col>
      <xdr:colOff>101600</xdr:colOff>
      <xdr:row>106</xdr:row>
      <xdr:rowOff>133858</xdr:rowOff>
    </xdr:to>
    <xdr:sp macro="" textlink="">
      <xdr:nvSpPr>
        <xdr:cNvPr id="890" name="フローチャート: 判断 889">
          <a:extLst>
            <a:ext uri="{FF2B5EF4-FFF2-40B4-BE49-F238E27FC236}">
              <a16:creationId xmlns:a16="http://schemas.microsoft.com/office/drawing/2014/main" id="{33A81470-0B3E-4599-BE6A-3909E4F2C59F}"/>
            </a:ext>
          </a:extLst>
        </xdr:cNvPr>
        <xdr:cNvSpPr/>
      </xdr:nvSpPr>
      <xdr:spPr>
        <a:xfrm>
          <a:off x="17937480" y="1780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27687</xdr:rowOff>
    </xdr:from>
    <xdr:to>
      <xdr:col>102</xdr:col>
      <xdr:colOff>165100</xdr:colOff>
      <xdr:row>106</xdr:row>
      <xdr:rowOff>129287</xdr:rowOff>
    </xdr:to>
    <xdr:sp macro="" textlink="">
      <xdr:nvSpPr>
        <xdr:cNvPr id="891" name="フローチャート: 判断 890">
          <a:extLst>
            <a:ext uri="{FF2B5EF4-FFF2-40B4-BE49-F238E27FC236}">
              <a16:creationId xmlns:a16="http://schemas.microsoft.com/office/drawing/2014/main" id="{5D648FF9-F204-4A29-973E-5DC04FEFE7BB}"/>
            </a:ext>
          </a:extLst>
        </xdr:cNvPr>
        <xdr:cNvSpPr/>
      </xdr:nvSpPr>
      <xdr:spPr>
        <a:xfrm>
          <a:off x="17162780" y="17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27687</xdr:rowOff>
    </xdr:from>
    <xdr:to>
      <xdr:col>98</xdr:col>
      <xdr:colOff>38100</xdr:colOff>
      <xdr:row>106</xdr:row>
      <xdr:rowOff>129287</xdr:rowOff>
    </xdr:to>
    <xdr:sp macro="" textlink="">
      <xdr:nvSpPr>
        <xdr:cNvPr id="892" name="フローチャート: 判断 891">
          <a:extLst>
            <a:ext uri="{FF2B5EF4-FFF2-40B4-BE49-F238E27FC236}">
              <a16:creationId xmlns:a16="http://schemas.microsoft.com/office/drawing/2014/main" id="{7A135CB5-3CB3-474C-BDD3-A676E308AFBF}"/>
            </a:ext>
          </a:extLst>
        </xdr:cNvPr>
        <xdr:cNvSpPr/>
      </xdr:nvSpPr>
      <xdr:spPr>
        <a:xfrm>
          <a:off x="16388080" y="1779752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93" name="テキスト ボックス 892">
          <a:extLst>
            <a:ext uri="{FF2B5EF4-FFF2-40B4-BE49-F238E27FC236}">
              <a16:creationId xmlns:a16="http://schemas.microsoft.com/office/drawing/2014/main" id="{119C30FC-4588-4079-820E-8065C309B42E}"/>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94" name="テキスト ボックス 893">
          <a:extLst>
            <a:ext uri="{FF2B5EF4-FFF2-40B4-BE49-F238E27FC236}">
              <a16:creationId xmlns:a16="http://schemas.microsoft.com/office/drawing/2014/main" id="{16E4688A-1845-422C-9FE3-1AD42EA35123}"/>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95" name="テキスト ボックス 894">
          <a:extLst>
            <a:ext uri="{FF2B5EF4-FFF2-40B4-BE49-F238E27FC236}">
              <a16:creationId xmlns:a16="http://schemas.microsoft.com/office/drawing/2014/main" id="{9CF0F099-AB69-4886-89A9-23A9E35BC56E}"/>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96" name="テキスト ボックス 895">
          <a:extLst>
            <a:ext uri="{FF2B5EF4-FFF2-40B4-BE49-F238E27FC236}">
              <a16:creationId xmlns:a16="http://schemas.microsoft.com/office/drawing/2014/main" id="{ED63814F-FEB2-4920-A8CA-51AE659DA3BE}"/>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7" name="テキスト ボックス 896">
          <a:extLst>
            <a:ext uri="{FF2B5EF4-FFF2-40B4-BE49-F238E27FC236}">
              <a16:creationId xmlns:a16="http://schemas.microsoft.com/office/drawing/2014/main" id="{8277F55F-4958-4431-A3CC-CEEA7F7BDE18}"/>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89408</xdr:rowOff>
    </xdr:from>
    <xdr:to>
      <xdr:col>116</xdr:col>
      <xdr:colOff>114300</xdr:colOff>
      <xdr:row>105</xdr:row>
      <xdr:rowOff>19558</xdr:rowOff>
    </xdr:to>
    <xdr:sp macro="" textlink="">
      <xdr:nvSpPr>
        <xdr:cNvPr id="898" name="楕円 897">
          <a:extLst>
            <a:ext uri="{FF2B5EF4-FFF2-40B4-BE49-F238E27FC236}">
              <a16:creationId xmlns:a16="http://schemas.microsoft.com/office/drawing/2014/main" id="{01B9CE70-3BA8-4ED8-AC5C-C8EF0F4DF2B3}"/>
            </a:ext>
          </a:extLst>
        </xdr:cNvPr>
        <xdr:cNvSpPr/>
      </xdr:nvSpPr>
      <xdr:spPr>
        <a:xfrm>
          <a:off x="19458940" y="175239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112285</xdr:rowOff>
    </xdr:from>
    <xdr:ext cx="469744" cy="259045"/>
    <xdr:sp macro="" textlink="">
      <xdr:nvSpPr>
        <xdr:cNvPr id="899" name="【公民館】&#10;一人当たり面積該当値テキスト">
          <a:extLst>
            <a:ext uri="{FF2B5EF4-FFF2-40B4-BE49-F238E27FC236}">
              <a16:creationId xmlns:a16="http://schemas.microsoft.com/office/drawing/2014/main" id="{D3B74997-DBF1-4ABD-BE43-9F86C11519B5}"/>
            </a:ext>
          </a:extLst>
        </xdr:cNvPr>
        <xdr:cNvSpPr txBox="1"/>
      </xdr:nvSpPr>
      <xdr:spPr>
        <a:xfrm>
          <a:off x="19547840" y="17379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100837</xdr:rowOff>
    </xdr:from>
    <xdr:to>
      <xdr:col>112</xdr:col>
      <xdr:colOff>38100</xdr:colOff>
      <xdr:row>105</xdr:row>
      <xdr:rowOff>30987</xdr:rowOff>
    </xdr:to>
    <xdr:sp macro="" textlink="">
      <xdr:nvSpPr>
        <xdr:cNvPr id="900" name="楕円 899">
          <a:extLst>
            <a:ext uri="{FF2B5EF4-FFF2-40B4-BE49-F238E27FC236}">
              <a16:creationId xmlns:a16="http://schemas.microsoft.com/office/drawing/2014/main" id="{8B9A10C4-CFF1-4663-8B93-BBB34D4ABA75}"/>
            </a:ext>
          </a:extLst>
        </xdr:cNvPr>
        <xdr:cNvSpPr/>
      </xdr:nvSpPr>
      <xdr:spPr>
        <a:xfrm>
          <a:off x="18735040" y="1753539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140208</xdr:rowOff>
    </xdr:from>
    <xdr:to>
      <xdr:col>116</xdr:col>
      <xdr:colOff>63500</xdr:colOff>
      <xdr:row>104</xdr:row>
      <xdr:rowOff>151637</xdr:rowOff>
    </xdr:to>
    <xdr:cxnSp macro="">
      <xdr:nvCxnSpPr>
        <xdr:cNvPr id="901" name="直線コネクタ 900">
          <a:extLst>
            <a:ext uri="{FF2B5EF4-FFF2-40B4-BE49-F238E27FC236}">
              <a16:creationId xmlns:a16="http://schemas.microsoft.com/office/drawing/2014/main" id="{E61D6F76-E7E0-4DEA-A5BC-1285656B85F5}"/>
            </a:ext>
          </a:extLst>
        </xdr:cNvPr>
        <xdr:cNvCxnSpPr/>
      </xdr:nvCxnSpPr>
      <xdr:spPr>
        <a:xfrm flipV="1">
          <a:off x="18778220" y="17574768"/>
          <a:ext cx="73152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96265</xdr:rowOff>
    </xdr:from>
    <xdr:to>
      <xdr:col>107</xdr:col>
      <xdr:colOff>101600</xdr:colOff>
      <xdr:row>105</xdr:row>
      <xdr:rowOff>26415</xdr:rowOff>
    </xdr:to>
    <xdr:sp macro="" textlink="">
      <xdr:nvSpPr>
        <xdr:cNvPr id="902" name="楕円 901">
          <a:extLst>
            <a:ext uri="{FF2B5EF4-FFF2-40B4-BE49-F238E27FC236}">
              <a16:creationId xmlns:a16="http://schemas.microsoft.com/office/drawing/2014/main" id="{CFF193C0-C817-41B6-9C0E-D25CF29BD537}"/>
            </a:ext>
          </a:extLst>
        </xdr:cNvPr>
        <xdr:cNvSpPr/>
      </xdr:nvSpPr>
      <xdr:spPr>
        <a:xfrm>
          <a:off x="17937480" y="175308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147065</xdr:rowOff>
    </xdr:from>
    <xdr:to>
      <xdr:col>111</xdr:col>
      <xdr:colOff>177800</xdr:colOff>
      <xdr:row>104</xdr:row>
      <xdr:rowOff>151637</xdr:rowOff>
    </xdr:to>
    <xdr:cxnSp macro="">
      <xdr:nvCxnSpPr>
        <xdr:cNvPr id="903" name="直線コネクタ 902">
          <a:extLst>
            <a:ext uri="{FF2B5EF4-FFF2-40B4-BE49-F238E27FC236}">
              <a16:creationId xmlns:a16="http://schemas.microsoft.com/office/drawing/2014/main" id="{DDD764F2-8F15-45BD-826B-8EF34F96772E}"/>
            </a:ext>
          </a:extLst>
        </xdr:cNvPr>
        <xdr:cNvCxnSpPr/>
      </xdr:nvCxnSpPr>
      <xdr:spPr>
        <a:xfrm>
          <a:off x="17988280" y="17581625"/>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98552</xdr:rowOff>
    </xdr:from>
    <xdr:to>
      <xdr:col>102</xdr:col>
      <xdr:colOff>165100</xdr:colOff>
      <xdr:row>105</xdr:row>
      <xdr:rowOff>28702</xdr:rowOff>
    </xdr:to>
    <xdr:sp macro="" textlink="">
      <xdr:nvSpPr>
        <xdr:cNvPr id="904" name="楕円 903">
          <a:extLst>
            <a:ext uri="{FF2B5EF4-FFF2-40B4-BE49-F238E27FC236}">
              <a16:creationId xmlns:a16="http://schemas.microsoft.com/office/drawing/2014/main" id="{FD1078E0-85A3-4EEF-806A-B1D3761EF1A6}"/>
            </a:ext>
          </a:extLst>
        </xdr:cNvPr>
        <xdr:cNvSpPr/>
      </xdr:nvSpPr>
      <xdr:spPr>
        <a:xfrm>
          <a:off x="17162780" y="175331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147065</xdr:rowOff>
    </xdr:from>
    <xdr:to>
      <xdr:col>107</xdr:col>
      <xdr:colOff>50800</xdr:colOff>
      <xdr:row>104</xdr:row>
      <xdr:rowOff>149352</xdr:rowOff>
    </xdr:to>
    <xdr:cxnSp macro="">
      <xdr:nvCxnSpPr>
        <xdr:cNvPr id="905" name="直線コネクタ 904">
          <a:extLst>
            <a:ext uri="{FF2B5EF4-FFF2-40B4-BE49-F238E27FC236}">
              <a16:creationId xmlns:a16="http://schemas.microsoft.com/office/drawing/2014/main" id="{BBC7189C-D66B-40CA-B50B-96A2D3ABE051}"/>
            </a:ext>
          </a:extLst>
        </xdr:cNvPr>
        <xdr:cNvCxnSpPr/>
      </xdr:nvCxnSpPr>
      <xdr:spPr>
        <a:xfrm flipV="1">
          <a:off x="17213580" y="17581625"/>
          <a:ext cx="7747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61976</xdr:rowOff>
    </xdr:from>
    <xdr:to>
      <xdr:col>98</xdr:col>
      <xdr:colOff>38100</xdr:colOff>
      <xdr:row>104</xdr:row>
      <xdr:rowOff>163576</xdr:rowOff>
    </xdr:to>
    <xdr:sp macro="" textlink="">
      <xdr:nvSpPr>
        <xdr:cNvPr id="906" name="楕円 905">
          <a:extLst>
            <a:ext uri="{FF2B5EF4-FFF2-40B4-BE49-F238E27FC236}">
              <a16:creationId xmlns:a16="http://schemas.microsoft.com/office/drawing/2014/main" id="{B7C366E4-FFB4-4B99-BF0F-9D4AD06AF4F6}"/>
            </a:ext>
          </a:extLst>
        </xdr:cNvPr>
        <xdr:cNvSpPr/>
      </xdr:nvSpPr>
      <xdr:spPr>
        <a:xfrm>
          <a:off x="16388080" y="1749653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112776</xdr:rowOff>
    </xdr:from>
    <xdr:to>
      <xdr:col>102</xdr:col>
      <xdr:colOff>114300</xdr:colOff>
      <xdr:row>104</xdr:row>
      <xdr:rowOff>149352</xdr:rowOff>
    </xdr:to>
    <xdr:cxnSp macro="">
      <xdr:nvCxnSpPr>
        <xdr:cNvPr id="907" name="直線コネクタ 906">
          <a:extLst>
            <a:ext uri="{FF2B5EF4-FFF2-40B4-BE49-F238E27FC236}">
              <a16:creationId xmlns:a16="http://schemas.microsoft.com/office/drawing/2014/main" id="{B717D7C5-85F4-4CCF-A956-693CA4ED6E59}"/>
            </a:ext>
          </a:extLst>
        </xdr:cNvPr>
        <xdr:cNvCxnSpPr/>
      </xdr:nvCxnSpPr>
      <xdr:spPr>
        <a:xfrm>
          <a:off x="16431260" y="17547336"/>
          <a:ext cx="78232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129557</xdr:rowOff>
    </xdr:from>
    <xdr:ext cx="469744" cy="259045"/>
    <xdr:sp macro="" textlink="">
      <xdr:nvSpPr>
        <xdr:cNvPr id="908" name="n_1aveValue【公民館】&#10;一人当たり面積">
          <a:extLst>
            <a:ext uri="{FF2B5EF4-FFF2-40B4-BE49-F238E27FC236}">
              <a16:creationId xmlns:a16="http://schemas.microsoft.com/office/drawing/2014/main" id="{0980C408-F579-4CA7-BD51-3A7BFBB23F26}"/>
            </a:ext>
          </a:extLst>
        </xdr:cNvPr>
        <xdr:cNvSpPr txBox="1"/>
      </xdr:nvSpPr>
      <xdr:spPr>
        <a:xfrm>
          <a:off x="18561127" y="1789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124985</xdr:rowOff>
    </xdr:from>
    <xdr:ext cx="469744" cy="259045"/>
    <xdr:sp macro="" textlink="">
      <xdr:nvSpPr>
        <xdr:cNvPr id="909" name="n_2aveValue【公民館】&#10;一人当たり面積">
          <a:extLst>
            <a:ext uri="{FF2B5EF4-FFF2-40B4-BE49-F238E27FC236}">
              <a16:creationId xmlns:a16="http://schemas.microsoft.com/office/drawing/2014/main" id="{036686DB-C982-4A1F-ABA9-E01D3EB64B2B}"/>
            </a:ext>
          </a:extLst>
        </xdr:cNvPr>
        <xdr:cNvSpPr txBox="1"/>
      </xdr:nvSpPr>
      <xdr:spPr>
        <a:xfrm>
          <a:off x="17776267" y="1789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120414</xdr:rowOff>
    </xdr:from>
    <xdr:ext cx="469744" cy="259045"/>
    <xdr:sp macro="" textlink="">
      <xdr:nvSpPr>
        <xdr:cNvPr id="910" name="n_3aveValue【公民館】&#10;一人当たり面積">
          <a:extLst>
            <a:ext uri="{FF2B5EF4-FFF2-40B4-BE49-F238E27FC236}">
              <a16:creationId xmlns:a16="http://schemas.microsoft.com/office/drawing/2014/main" id="{0247B1FE-3D57-4366-8510-51414CB9208D}"/>
            </a:ext>
          </a:extLst>
        </xdr:cNvPr>
        <xdr:cNvSpPr txBox="1"/>
      </xdr:nvSpPr>
      <xdr:spPr>
        <a:xfrm>
          <a:off x="17001567" y="1789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120414</xdr:rowOff>
    </xdr:from>
    <xdr:ext cx="469744" cy="259045"/>
    <xdr:sp macro="" textlink="">
      <xdr:nvSpPr>
        <xdr:cNvPr id="911" name="n_4aveValue【公民館】&#10;一人当たり面積">
          <a:extLst>
            <a:ext uri="{FF2B5EF4-FFF2-40B4-BE49-F238E27FC236}">
              <a16:creationId xmlns:a16="http://schemas.microsoft.com/office/drawing/2014/main" id="{B469B100-1B50-42EF-BEE9-07E763E804B0}"/>
            </a:ext>
          </a:extLst>
        </xdr:cNvPr>
        <xdr:cNvSpPr txBox="1"/>
      </xdr:nvSpPr>
      <xdr:spPr>
        <a:xfrm>
          <a:off x="16226867" y="1789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47514</xdr:rowOff>
    </xdr:from>
    <xdr:ext cx="469744" cy="259045"/>
    <xdr:sp macro="" textlink="">
      <xdr:nvSpPr>
        <xdr:cNvPr id="912" name="n_1mainValue【公民館】&#10;一人当たり面積">
          <a:extLst>
            <a:ext uri="{FF2B5EF4-FFF2-40B4-BE49-F238E27FC236}">
              <a16:creationId xmlns:a16="http://schemas.microsoft.com/office/drawing/2014/main" id="{273624EC-F080-45B2-AF0E-36260E651D33}"/>
            </a:ext>
          </a:extLst>
        </xdr:cNvPr>
        <xdr:cNvSpPr txBox="1"/>
      </xdr:nvSpPr>
      <xdr:spPr>
        <a:xfrm>
          <a:off x="18561127" y="17314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42942</xdr:rowOff>
    </xdr:from>
    <xdr:ext cx="469744" cy="259045"/>
    <xdr:sp macro="" textlink="">
      <xdr:nvSpPr>
        <xdr:cNvPr id="913" name="n_2mainValue【公民館】&#10;一人当たり面積">
          <a:extLst>
            <a:ext uri="{FF2B5EF4-FFF2-40B4-BE49-F238E27FC236}">
              <a16:creationId xmlns:a16="http://schemas.microsoft.com/office/drawing/2014/main" id="{B1B01471-3002-4A99-B386-622493467A75}"/>
            </a:ext>
          </a:extLst>
        </xdr:cNvPr>
        <xdr:cNvSpPr txBox="1"/>
      </xdr:nvSpPr>
      <xdr:spPr>
        <a:xfrm>
          <a:off x="17776267" y="17309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45229</xdr:rowOff>
    </xdr:from>
    <xdr:ext cx="469744" cy="259045"/>
    <xdr:sp macro="" textlink="">
      <xdr:nvSpPr>
        <xdr:cNvPr id="914" name="n_3mainValue【公民館】&#10;一人当たり面積">
          <a:extLst>
            <a:ext uri="{FF2B5EF4-FFF2-40B4-BE49-F238E27FC236}">
              <a16:creationId xmlns:a16="http://schemas.microsoft.com/office/drawing/2014/main" id="{CD570845-4820-465A-865F-502AF7180550}"/>
            </a:ext>
          </a:extLst>
        </xdr:cNvPr>
        <xdr:cNvSpPr txBox="1"/>
      </xdr:nvSpPr>
      <xdr:spPr>
        <a:xfrm>
          <a:off x="17001567" y="1731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8653</xdr:rowOff>
    </xdr:from>
    <xdr:ext cx="469744" cy="259045"/>
    <xdr:sp macro="" textlink="">
      <xdr:nvSpPr>
        <xdr:cNvPr id="915" name="n_4mainValue【公民館】&#10;一人当たり面積">
          <a:extLst>
            <a:ext uri="{FF2B5EF4-FFF2-40B4-BE49-F238E27FC236}">
              <a16:creationId xmlns:a16="http://schemas.microsoft.com/office/drawing/2014/main" id="{724E09E2-9E88-4CF9-B797-D3BF865F7332}"/>
            </a:ext>
          </a:extLst>
        </xdr:cNvPr>
        <xdr:cNvSpPr txBox="1"/>
      </xdr:nvSpPr>
      <xdr:spPr>
        <a:xfrm>
          <a:off x="16226867" y="17275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16" name="正方形/長方形 915">
          <a:extLst>
            <a:ext uri="{FF2B5EF4-FFF2-40B4-BE49-F238E27FC236}">
              <a16:creationId xmlns:a16="http://schemas.microsoft.com/office/drawing/2014/main" id="{FEAF63F9-765B-455A-B8F6-77BD639A23AD}"/>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17" name="正方形/長方形 916">
          <a:extLst>
            <a:ext uri="{FF2B5EF4-FFF2-40B4-BE49-F238E27FC236}">
              <a16:creationId xmlns:a16="http://schemas.microsoft.com/office/drawing/2014/main" id="{42AB5586-7679-4B33-9D30-1CFE55FEDBF7}"/>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18" name="テキスト ボックス 917">
          <a:extLst>
            <a:ext uri="{FF2B5EF4-FFF2-40B4-BE49-F238E27FC236}">
              <a16:creationId xmlns:a16="http://schemas.microsoft.com/office/drawing/2014/main" id="{C46A0222-323A-4D7C-8582-CF969ECCA53D}"/>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ea"/>
              <a:ea typeface="+mn-ea"/>
              <a:cs typeface="+mn-cs"/>
            </a:rPr>
            <a:t>　「</a:t>
          </a:r>
          <a:r>
            <a:rPr kumimoji="1" lang="ja-JP" altLang="ja-JP" sz="1300">
              <a:solidFill>
                <a:schemeClr val="dk1"/>
              </a:solidFill>
              <a:effectLst/>
              <a:latin typeface="+mn-ea"/>
              <a:ea typeface="+mn-ea"/>
              <a:cs typeface="+mn-cs"/>
            </a:rPr>
            <a:t>道路」や「公営住宅」、「認定こども園・幼稚園・保育所」</a:t>
          </a:r>
          <a:r>
            <a:rPr kumimoji="1" lang="ja-JP" altLang="en-US" sz="1300">
              <a:solidFill>
                <a:schemeClr val="dk1"/>
              </a:solidFill>
              <a:effectLst/>
              <a:latin typeface="+mn-ea"/>
              <a:ea typeface="+mn-ea"/>
              <a:cs typeface="+mn-cs"/>
            </a:rPr>
            <a:t>、「公民館」</a:t>
          </a:r>
          <a:r>
            <a:rPr kumimoji="1" lang="ja-JP" altLang="ja-JP" sz="1300">
              <a:solidFill>
                <a:schemeClr val="dk1"/>
              </a:solidFill>
              <a:effectLst/>
              <a:latin typeface="+mn-ea"/>
              <a:ea typeface="+mn-ea"/>
              <a:cs typeface="+mn-cs"/>
            </a:rPr>
            <a:t>の有形固定資産減価償却率において類似団体平均値を上回っている。特に「公営住宅」においては</a:t>
          </a:r>
          <a:r>
            <a:rPr kumimoji="1" lang="ja-JP" altLang="en-US"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人口一人当たり面積が類似団体</a:t>
          </a:r>
          <a:r>
            <a:rPr kumimoji="1" lang="ja-JP" altLang="en-US" sz="1300">
              <a:solidFill>
                <a:schemeClr val="dk1"/>
              </a:solidFill>
              <a:effectLst/>
              <a:latin typeface="+mn-ea"/>
              <a:ea typeface="+mn-ea"/>
              <a:cs typeface="+mn-cs"/>
            </a:rPr>
            <a:t>の</a:t>
          </a:r>
          <a:r>
            <a:rPr kumimoji="1" lang="ja-JP" altLang="ja-JP" sz="1300">
              <a:solidFill>
                <a:schemeClr val="dk1"/>
              </a:solidFill>
              <a:effectLst/>
              <a:latin typeface="+mn-ea"/>
              <a:ea typeface="+mn-ea"/>
              <a:cs typeface="+mn-cs"/>
            </a:rPr>
            <a:t>平均値を大幅に上回っており、耐用年数を経過した</a:t>
          </a:r>
          <a:r>
            <a:rPr kumimoji="1" lang="ja-JP" altLang="en-US" sz="1300">
              <a:solidFill>
                <a:schemeClr val="dk1"/>
              </a:solidFill>
              <a:effectLst/>
              <a:latin typeface="+mn-ea"/>
              <a:ea typeface="+mn-ea"/>
              <a:cs typeface="+mn-cs"/>
            </a:rPr>
            <a:t>もの</a:t>
          </a:r>
          <a:r>
            <a:rPr kumimoji="1" lang="ja-JP" altLang="ja-JP" sz="1300">
              <a:solidFill>
                <a:schemeClr val="dk1"/>
              </a:solidFill>
              <a:effectLst/>
              <a:latin typeface="+mn-ea"/>
              <a:ea typeface="+mn-ea"/>
              <a:cs typeface="+mn-cs"/>
            </a:rPr>
            <a:t>も多いことから、</a:t>
          </a:r>
          <a:r>
            <a:rPr kumimoji="1" lang="ja-JP" altLang="en-US"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住宅長寿命化</a:t>
          </a:r>
          <a:r>
            <a:rPr lang="ja-JP" altLang="ja-JP" sz="1300" b="0" i="0" baseline="0">
              <a:solidFill>
                <a:schemeClr val="dk1"/>
              </a:solidFill>
              <a:effectLst/>
              <a:latin typeface="+mn-ea"/>
              <a:ea typeface="+mn-ea"/>
              <a:cs typeface="+mn-cs"/>
            </a:rPr>
            <a:t>計画</a:t>
          </a:r>
          <a:r>
            <a:rPr lang="ja-JP" altLang="en-US" sz="1300" b="0" i="0" baseline="0">
              <a:solidFill>
                <a:schemeClr val="dk1"/>
              </a:solidFill>
              <a:effectLst/>
              <a:latin typeface="+mn-ea"/>
              <a:ea typeface="+mn-ea"/>
              <a:cs typeface="+mn-cs"/>
            </a:rPr>
            <a:t>」</a:t>
          </a:r>
          <a:r>
            <a:rPr lang="ja-JP" altLang="ja-JP" sz="1300" b="0" i="0" baseline="0">
              <a:solidFill>
                <a:schemeClr val="dk1"/>
              </a:solidFill>
              <a:effectLst/>
              <a:latin typeface="+mn-ea"/>
              <a:ea typeface="+mn-ea"/>
              <a:cs typeface="+mn-cs"/>
            </a:rPr>
            <a:t>に基づいた</a:t>
          </a:r>
          <a:r>
            <a:rPr lang="ja-JP" altLang="en-US" sz="1300" b="0" i="0" baseline="0">
              <a:solidFill>
                <a:schemeClr val="dk1"/>
              </a:solidFill>
              <a:effectLst/>
              <a:latin typeface="+mn-ea"/>
              <a:ea typeface="+mn-ea"/>
              <a:cs typeface="+mn-cs"/>
            </a:rPr>
            <a:t>適正な管理</a:t>
          </a:r>
          <a:r>
            <a:rPr kumimoji="1" lang="ja-JP" altLang="ja-JP" sz="1300">
              <a:solidFill>
                <a:schemeClr val="dk1"/>
              </a:solidFill>
              <a:effectLst/>
              <a:latin typeface="+mn-ea"/>
              <a:ea typeface="+mn-ea"/>
              <a:cs typeface="+mn-cs"/>
            </a:rPr>
            <a:t>が求められる。「学校施設」については、平成</a:t>
          </a:r>
          <a:r>
            <a:rPr kumimoji="1" lang="en-US" altLang="ja-JP" sz="1300">
              <a:solidFill>
                <a:schemeClr val="dk1"/>
              </a:solidFill>
              <a:effectLst/>
              <a:latin typeface="+mn-ea"/>
              <a:ea typeface="+mn-ea"/>
              <a:cs typeface="+mn-cs"/>
            </a:rPr>
            <a:t>27</a:t>
          </a:r>
          <a:r>
            <a:rPr kumimoji="1" lang="ja-JP" altLang="ja-JP" sz="1300">
              <a:solidFill>
                <a:schemeClr val="dk1"/>
              </a:solidFill>
              <a:effectLst/>
              <a:latin typeface="+mn-ea"/>
              <a:ea typeface="+mn-ea"/>
              <a:cs typeface="+mn-cs"/>
            </a:rPr>
            <a:t>年度までに校舎・体育館の改築、耐震化等の改修を計画的に行ってきたため、減価償却率は低い水準にあるものの</a:t>
          </a:r>
          <a:r>
            <a:rPr kumimoji="1" lang="ja-JP" altLang="en-US"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一人当たりの面積が類似団体平均値を上回っている。</a:t>
          </a:r>
          <a:endParaRPr lang="ja-JP" altLang="ja-JP" sz="1300">
            <a:effectLst/>
            <a:latin typeface="+mn-ea"/>
            <a:ea typeface="+mn-ea"/>
          </a:endParaRPr>
        </a:p>
        <a:p>
          <a:r>
            <a:rPr kumimoji="1" lang="ja-JP" altLang="en-US" sz="1300">
              <a:solidFill>
                <a:schemeClr val="dk1"/>
              </a:solidFill>
              <a:effectLst/>
              <a:latin typeface="+mn-ea"/>
              <a:ea typeface="+mn-ea"/>
              <a:cs typeface="+mn-cs"/>
            </a:rPr>
            <a:t>　公共施設等総合管理計画</a:t>
          </a:r>
          <a:r>
            <a:rPr kumimoji="1" lang="ja-JP" altLang="ja-JP" sz="1300">
              <a:solidFill>
                <a:schemeClr val="dk1"/>
              </a:solidFill>
              <a:effectLst/>
              <a:latin typeface="+mn-ea"/>
              <a:ea typeface="+mn-ea"/>
              <a:cs typeface="+mn-cs"/>
            </a:rPr>
            <a:t>においても、市保有施設の一人当たりの延床面積を全国平均と比較した場合、保有量が約２倍という結果が出ており、今後の人口減少を見据えた施設の廃止や統合、複合化、縮小等による総量の縮減が課題である。</a:t>
          </a:r>
          <a:endParaRPr lang="ja-JP" altLang="ja-JP" sz="1300">
            <a:effectLst/>
            <a:latin typeface="+mn-ea"/>
            <a:ea typeface="+mn-ea"/>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42A1D12-4675-4802-B2DC-644BDEA43E1F}"/>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BC1827A-2C3C-4833-8F07-6F333274D8EF}"/>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F52417A-957B-41FF-8673-4184302E2C38}"/>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F357346-8BFB-40F3-A9B0-578EB0C8A80A}"/>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大分県宇佐市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8AAD5DC-C8CA-47A9-B86C-8CF39482245E}"/>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BBCD41B-EB30-4F8F-AB50-49B0A12D1DC9}"/>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6F6EE91-5737-4A27-8C6F-AC77A3041E3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14D1B4C-894C-47A1-958D-18F3BE8852FE}"/>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DAB1F55-2817-4DAC-8261-AFE6252104EB}"/>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8D162DB-0F62-48BE-847C-FAF8612BF874}"/>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54,845
54,113
439.05
39,183,770
38,033,655
939,703
16,440,420
29,497,910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453E112-7FBF-4373-8540-66741A87C788}"/>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2CE9A34-F9A6-4A11-AEE2-74245CE2444C}"/>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C410764-8CE9-4E7D-AE23-F7A8BCA4BD81}"/>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15.8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F29D558-A211-4644-A81C-9D3D974838F9}"/>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928C336-E4EE-4712-90B9-9CA10B37F23C}"/>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4C01F60-F2E2-4BB4-9AAB-7667BC385C29}"/>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244D719-5492-44FA-BBA3-4B2CC19CE2BA}"/>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2D523FF-5967-49F9-846A-D959133C7751}"/>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9BF4280-A32B-4585-B58D-7F597850F11A}"/>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1F4DF72-1889-4F0E-97E3-7249D6D61255}"/>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665D284-FE6F-43FE-8E5F-D79649CB2E54}"/>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3C90954-10CC-404A-944D-5D514BD6995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8AF536B-D668-490C-8A37-3E72E570EF99}"/>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7510B85-6F19-4200-9ADF-525DE8262564}"/>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B8EB770-891A-4454-98E1-68861B004935}"/>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708ECAA-0B25-4A88-8D47-953109D1134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55BC164-3E8A-42BD-B93B-E9B060F1D9A9}"/>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EF01ECF-D64C-46FE-A9B5-F55EB2EA16C9}"/>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DBD762C-5CE2-44A9-AD26-EEE03F62B551}"/>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817770E-2EDC-4202-9867-C5DC4919BC29}"/>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5965FDC-E2BC-4051-BE80-B1EB9B120E65}"/>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4A078E2-AAA4-41D1-895B-604E3F8B48B7}"/>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BF33564-C9B1-4956-8DA1-651E3A2A205B}"/>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6913D9F-0D10-47BC-8B48-EA789D34D913}"/>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B488CC4-2602-40D4-9ABA-D9B710F380CB}"/>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57160A6-536A-4A69-8FC9-4F95F4ECCF3F}"/>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3773C21-AC3A-44F2-A44D-6FF3CF1D7436}"/>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0BD7A52-A769-4275-AE9B-B58AA2841B26}"/>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4E36407-1DDC-44C7-A8E0-9884676C03D4}"/>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4927069-0F4F-4066-A5FC-2F85C8134965}"/>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3149CA7-79C9-47CA-9AE0-79F6E03F39EC}"/>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9B8D724-8F84-42C7-91FD-246A0F5F9916}"/>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EF894B30-9497-47A6-B64B-F793231DC7DF}"/>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D429B0A4-0C51-45D4-9FBE-599E525961EE}"/>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2F1FB435-9157-43DB-AE22-49113622FE51}"/>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1310177E-012A-4F26-BDE0-D5DEF7CEA648}"/>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D83B6D4B-BF63-4F28-AA50-681FB51E3576}"/>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E66D617B-DEFE-4C95-A731-CFCF109443CF}"/>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81E80985-ADA5-4530-AB5C-78C65C135B7A}"/>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CECE5A9B-F6AF-4832-B9FC-8902DADBF42D}"/>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DAA7EB12-D993-4940-85F1-047DCD784456}"/>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A397D620-1F19-414C-922A-C9C9D84DBB65}"/>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2A080F61-8B9B-4D71-8086-8570C9710380}"/>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2C164158-0664-48C2-8254-C629FE8061D1}"/>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A03C7E2E-933D-4552-AD51-5D5B12A03FB8}"/>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C15D00E8-B400-472B-B4EE-14B2706F5CCA}"/>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81099</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454E702B-18BA-4E0E-883A-8B6C1C9AD42D}"/>
            </a:ext>
          </a:extLst>
        </xdr:cNvPr>
        <xdr:cNvCxnSpPr/>
      </xdr:nvCxnSpPr>
      <xdr:spPr>
        <a:xfrm flipV="1">
          <a:off x="4086225" y="5613219"/>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36D0DE2-8014-4B56-BE90-7B977B417126}"/>
            </a:ext>
          </a:extLst>
        </xdr:cNvPr>
        <xdr:cNvSpPr txBox="1"/>
      </xdr:nvSpPr>
      <xdr:spPr>
        <a:xfrm>
          <a:off x="412496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A0B9513C-FD08-496E-94B0-C0A374F5B97E}"/>
            </a:ext>
          </a:extLst>
        </xdr:cNvPr>
        <xdr:cNvCxnSpPr/>
      </xdr:nvCxnSpPr>
      <xdr:spPr>
        <a:xfrm>
          <a:off x="402082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27776</xdr:rowOff>
    </xdr:from>
    <xdr:ext cx="340478" cy="259045"/>
    <xdr:sp macro="" textlink="">
      <xdr:nvSpPr>
        <xdr:cNvPr id="61" name="【図書館】&#10;有形固定資産減価償却率最大値テキスト">
          <a:extLst>
            <a:ext uri="{FF2B5EF4-FFF2-40B4-BE49-F238E27FC236}">
              <a16:creationId xmlns:a16="http://schemas.microsoft.com/office/drawing/2014/main" id="{60C38AFA-F305-45D9-A1BE-20C3BD3E6A14}"/>
            </a:ext>
          </a:extLst>
        </xdr:cNvPr>
        <xdr:cNvSpPr txBox="1"/>
      </xdr:nvSpPr>
      <xdr:spPr>
        <a:xfrm>
          <a:off x="4124960" y="5392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81099</xdr:rowOff>
    </xdr:from>
    <xdr:to>
      <xdr:col>24</xdr:col>
      <xdr:colOff>152400</xdr:colOff>
      <xdr:row>33</xdr:row>
      <xdr:rowOff>81099</xdr:rowOff>
    </xdr:to>
    <xdr:cxnSp macro="">
      <xdr:nvCxnSpPr>
        <xdr:cNvPr id="62" name="直線コネクタ 61">
          <a:extLst>
            <a:ext uri="{FF2B5EF4-FFF2-40B4-BE49-F238E27FC236}">
              <a16:creationId xmlns:a16="http://schemas.microsoft.com/office/drawing/2014/main" id="{B45D5922-A0BF-44B3-A21A-789A7F3998E1}"/>
            </a:ext>
          </a:extLst>
        </xdr:cNvPr>
        <xdr:cNvCxnSpPr/>
      </xdr:nvCxnSpPr>
      <xdr:spPr>
        <a:xfrm>
          <a:off x="4020820" y="56132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144616</xdr:rowOff>
    </xdr:from>
    <xdr:ext cx="405111" cy="259045"/>
    <xdr:sp macro="" textlink="">
      <xdr:nvSpPr>
        <xdr:cNvPr id="63" name="【図書館】&#10;有形固定資産減価償却率平均値テキスト">
          <a:extLst>
            <a:ext uri="{FF2B5EF4-FFF2-40B4-BE49-F238E27FC236}">
              <a16:creationId xmlns:a16="http://schemas.microsoft.com/office/drawing/2014/main" id="{7C01C6D4-08FA-41EF-B472-EAC0677AC97F}"/>
            </a:ext>
          </a:extLst>
        </xdr:cNvPr>
        <xdr:cNvSpPr txBox="1"/>
      </xdr:nvSpPr>
      <xdr:spPr>
        <a:xfrm>
          <a:off x="4124960" y="6012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121739</xdr:rowOff>
    </xdr:from>
    <xdr:to>
      <xdr:col>24</xdr:col>
      <xdr:colOff>114300</xdr:colOff>
      <xdr:row>37</xdr:row>
      <xdr:rowOff>51889</xdr:rowOff>
    </xdr:to>
    <xdr:sp macro="" textlink="">
      <xdr:nvSpPr>
        <xdr:cNvPr id="64" name="フローチャート: 判断 63">
          <a:extLst>
            <a:ext uri="{FF2B5EF4-FFF2-40B4-BE49-F238E27FC236}">
              <a16:creationId xmlns:a16="http://schemas.microsoft.com/office/drawing/2014/main" id="{5E756CE0-A478-4C51-8F86-07158A3FBBC8}"/>
            </a:ext>
          </a:extLst>
        </xdr:cNvPr>
        <xdr:cNvSpPr/>
      </xdr:nvSpPr>
      <xdr:spPr>
        <a:xfrm>
          <a:off x="4036060" y="61567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111942</xdr:rowOff>
    </xdr:from>
    <xdr:to>
      <xdr:col>20</xdr:col>
      <xdr:colOff>38100</xdr:colOff>
      <xdr:row>37</xdr:row>
      <xdr:rowOff>42092</xdr:rowOff>
    </xdr:to>
    <xdr:sp macro="" textlink="">
      <xdr:nvSpPr>
        <xdr:cNvPr id="65" name="フローチャート: 判断 64">
          <a:extLst>
            <a:ext uri="{FF2B5EF4-FFF2-40B4-BE49-F238E27FC236}">
              <a16:creationId xmlns:a16="http://schemas.microsoft.com/office/drawing/2014/main" id="{D29226DB-ED90-41AD-8A8A-2EAC17BF0334}"/>
            </a:ext>
          </a:extLst>
        </xdr:cNvPr>
        <xdr:cNvSpPr/>
      </xdr:nvSpPr>
      <xdr:spPr>
        <a:xfrm>
          <a:off x="3312160" y="61469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138067</xdr:rowOff>
    </xdr:from>
    <xdr:to>
      <xdr:col>15</xdr:col>
      <xdr:colOff>101600</xdr:colOff>
      <xdr:row>37</xdr:row>
      <xdr:rowOff>68217</xdr:rowOff>
    </xdr:to>
    <xdr:sp macro="" textlink="">
      <xdr:nvSpPr>
        <xdr:cNvPr id="66" name="フローチャート: 判断 65">
          <a:extLst>
            <a:ext uri="{FF2B5EF4-FFF2-40B4-BE49-F238E27FC236}">
              <a16:creationId xmlns:a16="http://schemas.microsoft.com/office/drawing/2014/main" id="{18D6CDD5-96D6-4181-B485-BAA345E7AD44}"/>
            </a:ext>
          </a:extLst>
        </xdr:cNvPr>
        <xdr:cNvSpPr/>
      </xdr:nvSpPr>
      <xdr:spPr>
        <a:xfrm>
          <a:off x="2514600" y="61731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17236</xdr:rowOff>
    </xdr:from>
    <xdr:to>
      <xdr:col>10</xdr:col>
      <xdr:colOff>165100</xdr:colOff>
      <xdr:row>37</xdr:row>
      <xdr:rowOff>118836</xdr:rowOff>
    </xdr:to>
    <xdr:sp macro="" textlink="">
      <xdr:nvSpPr>
        <xdr:cNvPr id="67" name="フローチャート: 判断 66">
          <a:extLst>
            <a:ext uri="{FF2B5EF4-FFF2-40B4-BE49-F238E27FC236}">
              <a16:creationId xmlns:a16="http://schemas.microsoft.com/office/drawing/2014/main" id="{B13F699A-9468-417E-8FEF-F1BCB3781A2D}"/>
            </a:ext>
          </a:extLst>
        </xdr:cNvPr>
        <xdr:cNvSpPr/>
      </xdr:nvSpPr>
      <xdr:spPr>
        <a:xfrm>
          <a:off x="1739900" y="6219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8" name="フローチャート: 判断 67">
          <a:extLst>
            <a:ext uri="{FF2B5EF4-FFF2-40B4-BE49-F238E27FC236}">
              <a16:creationId xmlns:a16="http://schemas.microsoft.com/office/drawing/2014/main" id="{C610F801-1B0C-42A3-8265-41DF0350BE4C}"/>
            </a:ext>
          </a:extLst>
        </xdr:cNvPr>
        <xdr:cNvSpPr/>
      </xdr:nvSpPr>
      <xdr:spPr>
        <a:xfrm>
          <a:off x="965200" y="61976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B60B3A5-24D9-4329-91C0-DCF9C3DD2A8B}"/>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4D0E569-60AF-4037-8E71-B2EE4E2D8EF3}"/>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C1582EC-84B4-4221-814A-6656BC79D764}"/>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04FA2C6-AAEC-4B56-95E2-5612320767C5}"/>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136E5DF-40BD-44AE-B751-CDFF7242C6B2}"/>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154396</xdr:rowOff>
    </xdr:from>
    <xdr:to>
      <xdr:col>24</xdr:col>
      <xdr:colOff>114300</xdr:colOff>
      <xdr:row>37</xdr:row>
      <xdr:rowOff>84546</xdr:rowOff>
    </xdr:to>
    <xdr:sp macro="" textlink="">
      <xdr:nvSpPr>
        <xdr:cNvPr id="74" name="楕円 73">
          <a:extLst>
            <a:ext uri="{FF2B5EF4-FFF2-40B4-BE49-F238E27FC236}">
              <a16:creationId xmlns:a16="http://schemas.microsoft.com/office/drawing/2014/main" id="{49437FE2-2B58-472E-88D2-09951E8EFE5B}"/>
            </a:ext>
          </a:extLst>
        </xdr:cNvPr>
        <xdr:cNvSpPr/>
      </xdr:nvSpPr>
      <xdr:spPr>
        <a:xfrm>
          <a:off x="4036060" y="61894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132823</xdr:rowOff>
    </xdr:from>
    <xdr:ext cx="405111" cy="259045"/>
    <xdr:sp macro="" textlink="">
      <xdr:nvSpPr>
        <xdr:cNvPr id="75" name="【図書館】&#10;有形固定資産減価償却率該当値テキスト">
          <a:extLst>
            <a:ext uri="{FF2B5EF4-FFF2-40B4-BE49-F238E27FC236}">
              <a16:creationId xmlns:a16="http://schemas.microsoft.com/office/drawing/2014/main" id="{73C09A80-7A2C-4D6D-A005-8B07E6CCF2C8}"/>
            </a:ext>
          </a:extLst>
        </xdr:cNvPr>
        <xdr:cNvSpPr txBox="1"/>
      </xdr:nvSpPr>
      <xdr:spPr>
        <a:xfrm>
          <a:off x="4124960" y="6167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121739</xdr:rowOff>
    </xdr:from>
    <xdr:to>
      <xdr:col>20</xdr:col>
      <xdr:colOff>38100</xdr:colOff>
      <xdr:row>37</xdr:row>
      <xdr:rowOff>51889</xdr:rowOff>
    </xdr:to>
    <xdr:sp macro="" textlink="">
      <xdr:nvSpPr>
        <xdr:cNvPr id="76" name="楕円 75">
          <a:extLst>
            <a:ext uri="{FF2B5EF4-FFF2-40B4-BE49-F238E27FC236}">
              <a16:creationId xmlns:a16="http://schemas.microsoft.com/office/drawing/2014/main" id="{311674B1-1D56-4BA5-85AE-C91EFC45F02F}"/>
            </a:ext>
          </a:extLst>
        </xdr:cNvPr>
        <xdr:cNvSpPr/>
      </xdr:nvSpPr>
      <xdr:spPr>
        <a:xfrm>
          <a:off x="3312160" y="615677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1089</xdr:rowOff>
    </xdr:from>
    <xdr:to>
      <xdr:col>24</xdr:col>
      <xdr:colOff>63500</xdr:colOff>
      <xdr:row>37</xdr:row>
      <xdr:rowOff>33746</xdr:rowOff>
    </xdr:to>
    <xdr:cxnSp macro="">
      <xdr:nvCxnSpPr>
        <xdr:cNvPr id="77" name="直線コネクタ 76">
          <a:extLst>
            <a:ext uri="{FF2B5EF4-FFF2-40B4-BE49-F238E27FC236}">
              <a16:creationId xmlns:a16="http://schemas.microsoft.com/office/drawing/2014/main" id="{F30C1162-F9AF-4F63-89DE-F871A270D451}"/>
            </a:ext>
          </a:extLst>
        </xdr:cNvPr>
        <xdr:cNvCxnSpPr/>
      </xdr:nvCxnSpPr>
      <xdr:spPr>
        <a:xfrm>
          <a:off x="3355340" y="6203769"/>
          <a:ext cx="7315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89081</xdr:rowOff>
    </xdr:from>
    <xdr:to>
      <xdr:col>15</xdr:col>
      <xdr:colOff>101600</xdr:colOff>
      <xdr:row>37</xdr:row>
      <xdr:rowOff>19231</xdr:rowOff>
    </xdr:to>
    <xdr:sp macro="" textlink="">
      <xdr:nvSpPr>
        <xdr:cNvPr id="78" name="楕円 77">
          <a:extLst>
            <a:ext uri="{FF2B5EF4-FFF2-40B4-BE49-F238E27FC236}">
              <a16:creationId xmlns:a16="http://schemas.microsoft.com/office/drawing/2014/main" id="{98747B39-4A84-438D-BF74-13B03B860CBC}"/>
            </a:ext>
          </a:extLst>
        </xdr:cNvPr>
        <xdr:cNvSpPr/>
      </xdr:nvSpPr>
      <xdr:spPr>
        <a:xfrm>
          <a:off x="2514600" y="61241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139881</xdr:rowOff>
    </xdr:from>
    <xdr:to>
      <xdr:col>19</xdr:col>
      <xdr:colOff>177800</xdr:colOff>
      <xdr:row>37</xdr:row>
      <xdr:rowOff>1089</xdr:rowOff>
    </xdr:to>
    <xdr:cxnSp macro="">
      <xdr:nvCxnSpPr>
        <xdr:cNvPr id="79" name="直線コネクタ 78">
          <a:extLst>
            <a:ext uri="{FF2B5EF4-FFF2-40B4-BE49-F238E27FC236}">
              <a16:creationId xmlns:a16="http://schemas.microsoft.com/office/drawing/2014/main" id="{A7B79F73-320C-419A-835B-81077774B63D}"/>
            </a:ext>
          </a:extLst>
        </xdr:cNvPr>
        <xdr:cNvCxnSpPr/>
      </xdr:nvCxnSpPr>
      <xdr:spPr>
        <a:xfrm>
          <a:off x="2565400" y="6174921"/>
          <a:ext cx="789940" cy="2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56424</xdr:rowOff>
    </xdr:from>
    <xdr:to>
      <xdr:col>10</xdr:col>
      <xdr:colOff>165100</xdr:colOff>
      <xdr:row>36</xdr:row>
      <xdr:rowOff>158024</xdr:rowOff>
    </xdr:to>
    <xdr:sp macro="" textlink="">
      <xdr:nvSpPr>
        <xdr:cNvPr id="80" name="楕円 79">
          <a:extLst>
            <a:ext uri="{FF2B5EF4-FFF2-40B4-BE49-F238E27FC236}">
              <a16:creationId xmlns:a16="http://schemas.microsoft.com/office/drawing/2014/main" id="{E52BFE0F-4DE6-4B12-8301-2898E8362A73}"/>
            </a:ext>
          </a:extLst>
        </xdr:cNvPr>
        <xdr:cNvSpPr/>
      </xdr:nvSpPr>
      <xdr:spPr>
        <a:xfrm>
          <a:off x="1739900" y="609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107224</xdr:rowOff>
    </xdr:from>
    <xdr:to>
      <xdr:col>15</xdr:col>
      <xdr:colOff>50800</xdr:colOff>
      <xdr:row>36</xdr:row>
      <xdr:rowOff>139881</xdr:rowOff>
    </xdr:to>
    <xdr:cxnSp macro="">
      <xdr:nvCxnSpPr>
        <xdr:cNvPr id="81" name="直線コネクタ 80">
          <a:extLst>
            <a:ext uri="{FF2B5EF4-FFF2-40B4-BE49-F238E27FC236}">
              <a16:creationId xmlns:a16="http://schemas.microsoft.com/office/drawing/2014/main" id="{77B7265B-0AF4-42AD-BD38-4007A5281435}"/>
            </a:ext>
          </a:extLst>
        </xdr:cNvPr>
        <xdr:cNvCxnSpPr/>
      </xdr:nvCxnSpPr>
      <xdr:spPr>
        <a:xfrm>
          <a:off x="1790700" y="6142264"/>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25400</xdr:rowOff>
    </xdr:from>
    <xdr:to>
      <xdr:col>6</xdr:col>
      <xdr:colOff>38100</xdr:colOff>
      <xdr:row>36</xdr:row>
      <xdr:rowOff>127000</xdr:rowOff>
    </xdr:to>
    <xdr:sp macro="" textlink="">
      <xdr:nvSpPr>
        <xdr:cNvPr id="82" name="楕円 81">
          <a:extLst>
            <a:ext uri="{FF2B5EF4-FFF2-40B4-BE49-F238E27FC236}">
              <a16:creationId xmlns:a16="http://schemas.microsoft.com/office/drawing/2014/main" id="{FAFD17B7-8865-469D-B5EC-20C695ADFFFF}"/>
            </a:ext>
          </a:extLst>
        </xdr:cNvPr>
        <xdr:cNvSpPr/>
      </xdr:nvSpPr>
      <xdr:spPr>
        <a:xfrm>
          <a:off x="965200" y="60604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76200</xdr:rowOff>
    </xdr:from>
    <xdr:to>
      <xdr:col>10</xdr:col>
      <xdr:colOff>114300</xdr:colOff>
      <xdr:row>36</xdr:row>
      <xdr:rowOff>107224</xdr:rowOff>
    </xdr:to>
    <xdr:cxnSp macro="">
      <xdr:nvCxnSpPr>
        <xdr:cNvPr id="83" name="直線コネクタ 82">
          <a:extLst>
            <a:ext uri="{FF2B5EF4-FFF2-40B4-BE49-F238E27FC236}">
              <a16:creationId xmlns:a16="http://schemas.microsoft.com/office/drawing/2014/main" id="{DF9560CE-4267-4E4A-8F96-1BEA540244C2}"/>
            </a:ext>
          </a:extLst>
        </xdr:cNvPr>
        <xdr:cNvCxnSpPr/>
      </xdr:nvCxnSpPr>
      <xdr:spPr>
        <a:xfrm>
          <a:off x="1008380" y="6111240"/>
          <a:ext cx="78232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58619</xdr:rowOff>
    </xdr:from>
    <xdr:ext cx="405111" cy="259045"/>
    <xdr:sp macro="" textlink="">
      <xdr:nvSpPr>
        <xdr:cNvPr id="84" name="n_1aveValue【図書館】&#10;有形固定資産減価償却率">
          <a:extLst>
            <a:ext uri="{FF2B5EF4-FFF2-40B4-BE49-F238E27FC236}">
              <a16:creationId xmlns:a16="http://schemas.microsoft.com/office/drawing/2014/main" id="{9EC2981B-9E48-4D5C-B944-5D467A05819A}"/>
            </a:ext>
          </a:extLst>
        </xdr:cNvPr>
        <xdr:cNvSpPr txBox="1"/>
      </xdr:nvSpPr>
      <xdr:spPr>
        <a:xfrm>
          <a:off x="3170564" y="5926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59344</xdr:rowOff>
    </xdr:from>
    <xdr:ext cx="405111" cy="259045"/>
    <xdr:sp macro="" textlink="">
      <xdr:nvSpPr>
        <xdr:cNvPr id="85" name="n_2aveValue【図書館】&#10;有形固定資産減価償却率">
          <a:extLst>
            <a:ext uri="{FF2B5EF4-FFF2-40B4-BE49-F238E27FC236}">
              <a16:creationId xmlns:a16="http://schemas.microsoft.com/office/drawing/2014/main" id="{8A395E15-4EAB-4714-B5CF-90B6DC3EB632}"/>
            </a:ext>
          </a:extLst>
        </xdr:cNvPr>
        <xdr:cNvSpPr txBox="1"/>
      </xdr:nvSpPr>
      <xdr:spPr>
        <a:xfrm>
          <a:off x="2385704" y="6262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109963</xdr:rowOff>
    </xdr:from>
    <xdr:ext cx="405111" cy="259045"/>
    <xdr:sp macro="" textlink="">
      <xdr:nvSpPr>
        <xdr:cNvPr id="86" name="n_3aveValue【図書館】&#10;有形固定資産減価償却率">
          <a:extLst>
            <a:ext uri="{FF2B5EF4-FFF2-40B4-BE49-F238E27FC236}">
              <a16:creationId xmlns:a16="http://schemas.microsoft.com/office/drawing/2014/main" id="{3B43D8BE-65B8-4674-9D65-4AD9A10B715F}"/>
            </a:ext>
          </a:extLst>
        </xdr:cNvPr>
        <xdr:cNvSpPr txBox="1"/>
      </xdr:nvSpPr>
      <xdr:spPr>
        <a:xfrm>
          <a:off x="1611004" y="6312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83837</xdr:rowOff>
    </xdr:from>
    <xdr:ext cx="405111" cy="259045"/>
    <xdr:sp macro="" textlink="">
      <xdr:nvSpPr>
        <xdr:cNvPr id="87" name="n_4aveValue【図書館】&#10;有形固定資産減価償却率">
          <a:extLst>
            <a:ext uri="{FF2B5EF4-FFF2-40B4-BE49-F238E27FC236}">
              <a16:creationId xmlns:a16="http://schemas.microsoft.com/office/drawing/2014/main" id="{4A8DAE4E-7B6F-4748-9085-38096DB69A3A}"/>
            </a:ext>
          </a:extLst>
        </xdr:cNvPr>
        <xdr:cNvSpPr txBox="1"/>
      </xdr:nvSpPr>
      <xdr:spPr>
        <a:xfrm>
          <a:off x="836304" y="6286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43016</xdr:rowOff>
    </xdr:from>
    <xdr:ext cx="405111" cy="259045"/>
    <xdr:sp macro="" textlink="">
      <xdr:nvSpPr>
        <xdr:cNvPr id="88" name="n_1mainValue【図書館】&#10;有形固定資産減価償却率">
          <a:extLst>
            <a:ext uri="{FF2B5EF4-FFF2-40B4-BE49-F238E27FC236}">
              <a16:creationId xmlns:a16="http://schemas.microsoft.com/office/drawing/2014/main" id="{EBACBAD3-C562-4770-A5AD-1F30628CFA5F}"/>
            </a:ext>
          </a:extLst>
        </xdr:cNvPr>
        <xdr:cNvSpPr txBox="1"/>
      </xdr:nvSpPr>
      <xdr:spPr>
        <a:xfrm>
          <a:off x="3170564" y="6245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35758</xdr:rowOff>
    </xdr:from>
    <xdr:ext cx="405111" cy="259045"/>
    <xdr:sp macro="" textlink="">
      <xdr:nvSpPr>
        <xdr:cNvPr id="89" name="n_2mainValue【図書館】&#10;有形固定資産減価償却率">
          <a:extLst>
            <a:ext uri="{FF2B5EF4-FFF2-40B4-BE49-F238E27FC236}">
              <a16:creationId xmlns:a16="http://schemas.microsoft.com/office/drawing/2014/main" id="{EBB2F421-3499-42B0-A78B-92663666F5DB}"/>
            </a:ext>
          </a:extLst>
        </xdr:cNvPr>
        <xdr:cNvSpPr txBox="1"/>
      </xdr:nvSpPr>
      <xdr:spPr>
        <a:xfrm>
          <a:off x="2385704" y="590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3101</xdr:rowOff>
    </xdr:from>
    <xdr:ext cx="405111" cy="259045"/>
    <xdr:sp macro="" textlink="">
      <xdr:nvSpPr>
        <xdr:cNvPr id="90" name="n_3mainValue【図書館】&#10;有形固定資産減価償却率">
          <a:extLst>
            <a:ext uri="{FF2B5EF4-FFF2-40B4-BE49-F238E27FC236}">
              <a16:creationId xmlns:a16="http://schemas.microsoft.com/office/drawing/2014/main" id="{9764DC9F-876E-4C30-A0DE-F5D810ED0645}"/>
            </a:ext>
          </a:extLst>
        </xdr:cNvPr>
        <xdr:cNvSpPr txBox="1"/>
      </xdr:nvSpPr>
      <xdr:spPr>
        <a:xfrm>
          <a:off x="1611004" y="587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143527</xdr:rowOff>
    </xdr:from>
    <xdr:ext cx="405111" cy="259045"/>
    <xdr:sp macro="" textlink="">
      <xdr:nvSpPr>
        <xdr:cNvPr id="91" name="n_4mainValue【図書館】&#10;有形固定資産減価償却率">
          <a:extLst>
            <a:ext uri="{FF2B5EF4-FFF2-40B4-BE49-F238E27FC236}">
              <a16:creationId xmlns:a16="http://schemas.microsoft.com/office/drawing/2014/main" id="{024617B6-0676-4E08-9E9E-1912B5587007}"/>
            </a:ext>
          </a:extLst>
        </xdr:cNvPr>
        <xdr:cNvSpPr txBox="1"/>
      </xdr:nvSpPr>
      <xdr:spPr>
        <a:xfrm>
          <a:off x="836304" y="584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C9F776B7-3E11-48C5-88F9-9EDE3362D243}"/>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35F0B80E-101E-4B04-8BD8-75F4F47D5557}"/>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19FEF5EA-4145-47B4-B8B1-69E9C25FC662}"/>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72B9651F-3ADD-415D-B292-39D4AB511E22}"/>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4D451853-8B83-4D92-BEBE-74159CD811C9}"/>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95B5D65B-FBDC-46F1-A00C-6F15EE2015F7}"/>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B546158-43A5-4205-9A78-AFC9B3D658AE}"/>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70075726-A96A-4D3B-B406-44DD02D27DB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CD490F49-EBB9-4A23-90E8-C18616BA073F}"/>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94017974-D9E9-4879-BBB4-9BA3D9F2F642}"/>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2" name="直線コネクタ 101">
          <a:extLst>
            <a:ext uri="{FF2B5EF4-FFF2-40B4-BE49-F238E27FC236}">
              <a16:creationId xmlns:a16="http://schemas.microsoft.com/office/drawing/2014/main" id="{84C6C2D6-52DF-4995-B5C1-BC16FCF98DFB}"/>
            </a:ext>
          </a:extLst>
        </xdr:cNvPr>
        <xdr:cNvCxnSpPr/>
      </xdr:nvCxnSpPr>
      <xdr:spPr>
        <a:xfrm>
          <a:off x="5826760" y="71742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3" name="テキスト ボックス 102">
          <a:extLst>
            <a:ext uri="{FF2B5EF4-FFF2-40B4-BE49-F238E27FC236}">
              <a16:creationId xmlns:a16="http://schemas.microsoft.com/office/drawing/2014/main" id="{891584EE-F403-4A48-9889-916C3B8B6EDF}"/>
            </a:ext>
          </a:extLst>
        </xdr:cNvPr>
        <xdr:cNvSpPr txBox="1"/>
      </xdr:nvSpPr>
      <xdr:spPr>
        <a:xfrm>
          <a:off x="5405301" y="70358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4" name="直線コネクタ 103">
          <a:extLst>
            <a:ext uri="{FF2B5EF4-FFF2-40B4-BE49-F238E27FC236}">
              <a16:creationId xmlns:a16="http://schemas.microsoft.com/office/drawing/2014/main" id="{318B981A-16D3-43D2-B597-4B418DE382FD}"/>
            </a:ext>
          </a:extLst>
        </xdr:cNvPr>
        <xdr:cNvCxnSpPr/>
      </xdr:nvCxnSpPr>
      <xdr:spPr>
        <a:xfrm>
          <a:off x="5826760" y="68922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5" name="テキスト ボックス 104">
          <a:extLst>
            <a:ext uri="{FF2B5EF4-FFF2-40B4-BE49-F238E27FC236}">
              <a16:creationId xmlns:a16="http://schemas.microsoft.com/office/drawing/2014/main" id="{5124F7C2-5C9C-4B62-BE5B-8816B1BF7224}"/>
            </a:ext>
          </a:extLst>
        </xdr:cNvPr>
        <xdr:cNvSpPr txBox="1"/>
      </xdr:nvSpPr>
      <xdr:spPr>
        <a:xfrm>
          <a:off x="5405301" y="6753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6" name="直線コネクタ 105">
          <a:extLst>
            <a:ext uri="{FF2B5EF4-FFF2-40B4-BE49-F238E27FC236}">
              <a16:creationId xmlns:a16="http://schemas.microsoft.com/office/drawing/2014/main" id="{EA6E1E35-5E6F-4162-BD0C-EB1058CE5A79}"/>
            </a:ext>
          </a:extLst>
        </xdr:cNvPr>
        <xdr:cNvCxnSpPr/>
      </xdr:nvCxnSpPr>
      <xdr:spPr>
        <a:xfrm>
          <a:off x="5826760" y="6614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7" name="テキスト ボックス 106">
          <a:extLst>
            <a:ext uri="{FF2B5EF4-FFF2-40B4-BE49-F238E27FC236}">
              <a16:creationId xmlns:a16="http://schemas.microsoft.com/office/drawing/2014/main" id="{A8DA9597-CA1B-436E-BC05-FCCCEE29B38D}"/>
            </a:ext>
          </a:extLst>
        </xdr:cNvPr>
        <xdr:cNvSpPr txBox="1"/>
      </xdr:nvSpPr>
      <xdr:spPr>
        <a:xfrm>
          <a:off x="5405301" y="6475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8" name="直線コネクタ 107">
          <a:extLst>
            <a:ext uri="{FF2B5EF4-FFF2-40B4-BE49-F238E27FC236}">
              <a16:creationId xmlns:a16="http://schemas.microsoft.com/office/drawing/2014/main" id="{C2715EDB-A1B7-4054-951E-23E35DBE1185}"/>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9" name="テキスト ボックス 108">
          <a:extLst>
            <a:ext uri="{FF2B5EF4-FFF2-40B4-BE49-F238E27FC236}">
              <a16:creationId xmlns:a16="http://schemas.microsoft.com/office/drawing/2014/main" id="{4A43357A-BA3A-4F8C-B048-C02BF96A53BA}"/>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10" name="直線コネクタ 109">
          <a:extLst>
            <a:ext uri="{FF2B5EF4-FFF2-40B4-BE49-F238E27FC236}">
              <a16:creationId xmlns:a16="http://schemas.microsoft.com/office/drawing/2014/main" id="{BF0E3F88-9014-42F6-B289-27C85366C15B}"/>
            </a:ext>
          </a:extLst>
        </xdr:cNvPr>
        <xdr:cNvCxnSpPr/>
      </xdr:nvCxnSpPr>
      <xdr:spPr>
        <a:xfrm>
          <a:off x="5826760" y="6054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11" name="テキスト ボックス 110">
          <a:extLst>
            <a:ext uri="{FF2B5EF4-FFF2-40B4-BE49-F238E27FC236}">
              <a16:creationId xmlns:a16="http://schemas.microsoft.com/office/drawing/2014/main" id="{5A16841A-0FDD-4DF5-92BD-052F24440091}"/>
            </a:ext>
          </a:extLst>
        </xdr:cNvPr>
        <xdr:cNvSpPr txBox="1"/>
      </xdr:nvSpPr>
      <xdr:spPr>
        <a:xfrm>
          <a:off x="5405301" y="5915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2" name="直線コネクタ 111">
          <a:extLst>
            <a:ext uri="{FF2B5EF4-FFF2-40B4-BE49-F238E27FC236}">
              <a16:creationId xmlns:a16="http://schemas.microsoft.com/office/drawing/2014/main" id="{E50D3F83-0D4D-4323-96C2-6DCF88340B0C}"/>
            </a:ext>
          </a:extLst>
        </xdr:cNvPr>
        <xdr:cNvCxnSpPr/>
      </xdr:nvCxnSpPr>
      <xdr:spPr>
        <a:xfrm>
          <a:off x="5826760" y="5775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3" name="テキスト ボックス 112">
          <a:extLst>
            <a:ext uri="{FF2B5EF4-FFF2-40B4-BE49-F238E27FC236}">
              <a16:creationId xmlns:a16="http://schemas.microsoft.com/office/drawing/2014/main" id="{43FDFA6D-69CF-4E84-BAA3-E68FFCB5AAD2}"/>
            </a:ext>
          </a:extLst>
        </xdr:cNvPr>
        <xdr:cNvSpPr txBox="1"/>
      </xdr:nvSpPr>
      <xdr:spPr>
        <a:xfrm>
          <a:off x="5405301" y="5637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4" name="直線コネクタ 113">
          <a:extLst>
            <a:ext uri="{FF2B5EF4-FFF2-40B4-BE49-F238E27FC236}">
              <a16:creationId xmlns:a16="http://schemas.microsoft.com/office/drawing/2014/main" id="{EC4C28B3-BEE7-4949-858A-59E2945C2482}"/>
            </a:ext>
          </a:extLst>
        </xdr:cNvPr>
        <xdr:cNvCxnSpPr/>
      </xdr:nvCxnSpPr>
      <xdr:spPr>
        <a:xfrm>
          <a:off x="5826760" y="5497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5" name="テキスト ボックス 114">
          <a:extLst>
            <a:ext uri="{FF2B5EF4-FFF2-40B4-BE49-F238E27FC236}">
              <a16:creationId xmlns:a16="http://schemas.microsoft.com/office/drawing/2014/main" id="{8C314F57-E903-4E72-B278-1317977D7540}"/>
            </a:ext>
          </a:extLst>
        </xdr:cNvPr>
        <xdr:cNvSpPr txBox="1"/>
      </xdr:nvSpPr>
      <xdr:spPr>
        <a:xfrm>
          <a:off x="5405301" y="5359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6" name="直線コネクタ 115">
          <a:extLst>
            <a:ext uri="{FF2B5EF4-FFF2-40B4-BE49-F238E27FC236}">
              <a16:creationId xmlns:a16="http://schemas.microsoft.com/office/drawing/2014/main" id="{79DE66DF-4E98-4A01-8770-CFCC2DF50E2E}"/>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7" name="テキスト ボックス 116">
          <a:extLst>
            <a:ext uri="{FF2B5EF4-FFF2-40B4-BE49-F238E27FC236}">
              <a16:creationId xmlns:a16="http://schemas.microsoft.com/office/drawing/2014/main" id="{46AC7122-F1BF-4B16-83B3-1E8D1F991A9C}"/>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8" name="【図書館】&#10;一人当たり面積グラフ枠">
          <a:extLst>
            <a:ext uri="{FF2B5EF4-FFF2-40B4-BE49-F238E27FC236}">
              <a16:creationId xmlns:a16="http://schemas.microsoft.com/office/drawing/2014/main" id="{10D42066-AEF7-4C50-BCB0-0922507B6723}"/>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42</xdr:row>
      <xdr:rowOff>4763</xdr:rowOff>
    </xdr:to>
    <xdr:cxnSp macro="">
      <xdr:nvCxnSpPr>
        <xdr:cNvPr id="119" name="直線コネクタ 118">
          <a:extLst>
            <a:ext uri="{FF2B5EF4-FFF2-40B4-BE49-F238E27FC236}">
              <a16:creationId xmlns:a16="http://schemas.microsoft.com/office/drawing/2014/main" id="{7DEE80ED-FD70-4FA0-BD6C-234299FD0124}"/>
            </a:ext>
          </a:extLst>
        </xdr:cNvPr>
        <xdr:cNvCxnSpPr/>
      </xdr:nvCxnSpPr>
      <xdr:spPr>
        <a:xfrm flipV="1">
          <a:off x="9219565" y="5665470"/>
          <a:ext cx="0" cy="1380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8590</xdr:rowOff>
    </xdr:from>
    <xdr:ext cx="469744" cy="259045"/>
    <xdr:sp macro="" textlink="">
      <xdr:nvSpPr>
        <xdr:cNvPr id="120" name="【図書館】&#10;一人当たり面積最小値テキスト">
          <a:extLst>
            <a:ext uri="{FF2B5EF4-FFF2-40B4-BE49-F238E27FC236}">
              <a16:creationId xmlns:a16="http://schemas.microsoft.com/office/drawing/2014/main" id="{22389536-757B-466C-87A0-C5D0D1D15C77}"/>
            </a:ext>
          </a:extLst>
        </xdr:cNvPr>
        <xdr:cNvSpPr txBox="1"/>
      </xdr:nvSpPr>
      <xdr:spPr>
        <a:xfrm>
          <a:off x="9258300" y="7049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4763</xdr:rowOff>
    </xdr:from>
    <xdr:to>
      <xdr:col>55</xdr:col>
      <xdr:colOff>88900</xdr:colOff>
      <xdr:row>42</xdr:row>
      <xdr:rowOff>4763</xdr:rowOff>
    </xdr:to>
    <xdr:cxnSp macro="">
      <xdr:nvCxnSpPr>
        <xdr:cNvPr id="121" name="直線コネクタ 120">
          <a:extLst>
            <a:ext uri="{FF2B5EF4-FFF2-40B4-BE49-F238E27FC236}">
              <a16:creationId xmlns:a16="http://schemas.microsoft.com/office/drawing/2014/main" id="{AC8DFC0B-670E-4E84-9A0B-463EDC87C90F}"/>
            </a:ext>
          </a:extLst>
        </xdr:cNvPr>
        <xdr:cNvCxnSpPr/>
      </xdr:nvCxnSpPr>
      <xdr:spPr>
        <a:xfrm>
          <a:off x="9154160" y="70456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22" name="【図書館】&#10;一人当たり面積最大値テキスト">
          <a:extLst>
            <a:ext uri="{FF2B5EF4-FFF2-40B4-BE49-F238E27FC236}">
              <a16:creationId xmlns:a16="http://schemas.microsoft.com/office/drawing/2014/main" id="{CE0F6F51-A754-44D5-B680-9D0A8246307C}"/>
            </a:ext>
          </a:extLst>
        </xdr:cNvPr>
        <xdr:cNvSpPr txBox="1"/>
      </xdr:nvSpPr>
      <xdr:spPr>
        <a:xfrm>
          <a:off x="9258300" y="544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23" name="直線コネクタ 122">
          <a:extLst>
            <a:ext uri="{FF2B5EF4-FFF2-40B4-BE49-F238E27FC236}">
              <a16:creationId xmlns:a16="http://schemas.microsoft.com/office/drawing/2014/main" id="{74E2D6AA-1861-473A-8160-9D615DD49A6E}"/>
            </a:ext>
          </a:extLst>
        </xdr:cNvPr>
        <xdr:cNvCxnSpPr/>
      </xdr:nvCxnSpPr>
      <xdr:spPr>
        <a:xfrm>
          <a:off x="9154160" y="56654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103840</xdr:rowOff>
    </xdr:from>
    <xdr:ext cx="469744" cy="259045"/>
    <xdr:sp macro="" textlink="">
      <xdr:nvSpPr>
        <xdr:cNvPr id="124" name="【図書館】&#10;一人当たり面積平均値テキスト">
          <a:extLst>
            <a:ext uri="{FF2B5EF4-FFF2-40B4-BE49-F238E27FC236}">
              <a16:creationId xmlns:a16="http://schemas.microsoft.com/office/drawing/2014/main" id="{269BD2A6-506A-4670-978A-2F65BB34A1DC}"/>
            </a:ext>
          </a:extLst>
        </xdr:cNvPr>
        <xdr:cNvSpPr txBox="1"/>
      </xdr:nvSpPr>
      <xdr:spPr>
        <a:xfrm>
          <a:off x="9258300" y="64741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125413</xdr:rowOff>
    </xdr:from>
    <xdr:to>
      <xdr:col>55</xdr:col>
      <xdr:colOff>50800</xdr:colOff>
      <xdr:row>39</xdr:row>
      <xdr:rowOff>55563</xdr:rowOff>
    </xdr:to>
    <xdr:sp macro="" textlink="">
      <xdr:nvSpPr>
        <xdr:cNvPr id="125" name="フローチャート: 判断 124">
          <a:extLst>
            <a:ext uri="{FF2B5EF4-FFF2-40B4-BE49-F238E27FC236}">
              <a16:creationId xmlns:a16="http://schemas.microsoft.com/office/drawing/2014/main" id="{EBA67FB2-EA1A-489D-A41B-598E8FDA7D0D}"/>
            </a:ext>
          </a:extLst>
        </xdr:cNvPr>
        <xdr:cNvSpPr/>
      </xdr:nvSpPr>
      <xdr:spPr>
        <a:xfrm>
          <a:off x="9192260" y="649573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26" name="フローチャート: 判断 125">
          <a:extLst>
            <a:ext uri="{FF2B5EF4-FFF2-40B4-BE49-F238E27FC236}">
              <a16:creationId xmlns:a16="http://schemas.microsoft.com/office/drawing/2014/main" id="{5381680E-A5A1-4D10-B5E4-0FD0E43086D5}"/>
            </a:ext>
          </a:extLst>
        </xdr:cNvPr>
        <xdr:cNvSpPr/>
      </xdr:nvSpPr>
      <xdr:spPr>
        <a:xfrm>
          <a:off x="8445500" y="6510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153988</xdr:rowOff>
    </xdr:from>
    <xdr:to>
      <xdr:col>46</xdr:col>
      <xdr:colOff>38100</xdr:colOff>
      <xdr:row>39</xdr:row>
      <xdr:rowOff>84138</xdr:rowOff>
    </xdr:to>
    <xdr:sp macro="" textlink="">
      <xdr:nvSpPr>
        <xdr:cNvPr id="127" name="フローチャート: 判断 126">
          <a:extLst>
            <a:ext uri="{FF2B5EF4-FFF2-40B4-BE49-F238E27FC236}">
              <a16:creationId xmlns:a16="http://schemas.microsoft.com/office/drawing/2014/main" id="{9277C0E9-5611-4AF5-A4E1-7C3D022B1D52}"/>
            </a:ext>
          </a:extLst>
        </xdr:cNvPr>
        <xdr:cNvSpPr/>
      </xdr:nvSpPr>
      <xdr:spPr>
        <a:xfrm>
          <a:off x="7670800" y="652430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11113</xdr:rowOff>
    </xdr:from>
    <xdr:to>
      <xdr:col>41</xdr:col>
      <xdr:colOff>101600</xdr:colOff>
      <xdr:row>39</xdr:row>
      <xdr:rowOff>112713</xdr:rowOff>
    </xdr:to>
    <xdr:sp macro="" textlink="">
      <xdr:nvSpPr>
        <xdr:cNvPr id="128" name="フローチャート: 判断 127">
          <a:extLst>
            <a:ext uri="{FF2B5EF4-FFF2-40B4-BE49-F238E27FC236}">
              <a16:creationId xmlns:a16="http://schemas.microsoft.com/office/drawing/2014/main" id="{7527B959-3D1E-4C35-9775-8E1E9EEFF05E}"/>
            </a:ext>
          </a:extLst>
        </xdr:cNvPr>
        <xdr:cNvSpPr/>
      </xdr:nvSpPr>
      <xdr:spPr>
        <a:xfrm>
          <a:off x="6873240" y="6549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25400</xdr:rowOff>
    </xdr:from>
    <xdr:to>
      <xdr:col>36</xdr:col>
      <xdr:colOff>165100</xdr:colOff>
      <xdr:row>39</xdr:row>
      <xdr:rowOff>127000</xdr:rowOff>
    </xdr:to>
    <xdr:sp macro="" textlink="">
      <xdr:nvSpPr>
        <xdr:cNvPr id="129" name="フローチャート: 判断 128">
          <a:extLst>
            <a:ext uri="{FF2B5EF4-FFF2-40B4-BE49-F238E27FC236}">
              <a16:creationId xmlns:a16="http://schemas.microsoft.com/office/drawing/2014/main" id="{C2082F1C-B94A-4394-97E4-8A35F162D61D}"/>
            </a:ext>
          </a:extLst>
        </xdr:cNvPr>
        <xdr:cNvSpPr/>
      </xdr:nvSpPr>
      <xdr:spPr>
        <a:xfrm>
          <a:off x="609854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BAD1DDAD-F4A5-4E9C-8BA2-ACE3F5AE2769}"/>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5745BE5E-92F5-4DCF-9867-2B72816EDF69}"/>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BDE26299-B97C-4038-A757-C2D1A9EE3DFD}"/>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6F08A884-95C7-4A5F-9464-4FDB76114DDA}"/>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4" name="テキスト ボックス 133">
          <a:extLst>
            <a:ext uri="{FF2B5EF4-FFF2-40B4-BE49-F238E27FC236}">
              <a16:creationId xmlns:a16="http://schemas.microsoft.com/office/drawing/2014/main" id="{91DEC7AD-42B8-45B7-95C7-DD21C466084A}"/>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11113</xdr:rowOff>
    </xdr:from>
    <xdr:to>
      <xdr:col>55</xdr:col>
      <xdr:colOff>50800</xdr:colOff>
      <xdr:row>37</xdr:row>
      <xdr:rowOff>112713</xdr:rowOff>
    </xdr:to>
    <xdr:sp macro="" textlink="">
      <xdr:nvSpPr>
        <xdr:cNvPr id="135" name="楕円 134">
          <a:extLst>
            <a:ext uri="{FF2B5EF4-FFF2-40B4-BE49-F238E27FC236}">
              <a16:creationId xmlns:a16="http://schemas.microsoft.com/office/drawing/2014/main" id="{2C9F4489-13AF-4A1D-81B4-B43CC36B1901}"/>
            </a:ext>
          </a:extLst>
        </xdr:cNvPr>
        <xdr:cNvSpPr/>
      </xdr:nvSpPr>
      <xdr:spPr>
        <a:xfrm>
          <a:off x="9192260" y="621379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33990</xdr:rowOff>
    </xdr:from>
    <xdr:ext cx="469744" cy="259045"/>
    <xdr:sp macro="" textlink="">
      <xdr:nvSpPr>
        <xdr:cNvPr id="136" name="【図書館】&#10;一人当たり面積該当値テキスト">
          <a:extLst>
            <a:ext uri="{FF2B5EF4-FFF2-40B4-BE49-F238E27FC236}">
              <a16:creationId xmlns:a16="http://schemas.microsoft.com/office/drawing/2014/main" id="{644F91B3-2942-4754-B72A-9597608588AD}"/>
            </a:ext>
          </a:extLst>
        </xdr:cNvPr>
        <xdr:cNvSpPr txBox="1"/>
      </xdr:nvSpPr>
      <xdr:spPr>
        <a:xfrm>
          <a:off x="9258300" y="6069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25400</xdr:rowOff>
    </xdr:from>
    <xdr:to>
      <xdr:col>50</xdr:col>
      <xdr:colOff>165100</xdr:colOff>
      <xdr:row>37</xdr:row>
      <xdr:rowOff>127000</xdr:rowOff>
    </xdr:to>
    <xdr:sp macro="" textlink="">
      <xdr:nvSpPr>
        <xdr:cNvPr id="137" name="楕円 136">
          <a:extLst>
            <a:ext uri="{FF2B5EF4-FFF2-40B4-BE49-F238E27FC236}">
              <a16:creationId xmlns:a16="http://schemas.microsoft.com/office/drawing/2014/main" id="{639EEFEB-DD85-409E-A7F7-79D114197ECC}"/>
            </a:ext>
          </a:extLst>
        </xdr:cNvPr>
        <xdr:cNvSpPr/>
      </xdr:nvSpPr>
      <xdr:spPr>
        <a:xfrm>
          <a:off x="8445500" y="622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61913</xdr:rowOff>
    </xdr:from>
    <xdr:to>
      <xdr:col>55</xdr:col>
      <xdr:colOff>0</xdr:colOff>
      <xdr:row>37</xdr:row>
      <xdr:rowOff>76200</xdr:rowOff>
    </xdr:to>
    <xdr:cxnSp macro="">
      <xdr:nvCxnSpPr>
        <xdr:cNvPr id="138" name="直線コネクタ 137">
          <a:extLst>
            <a:ext uri="{FF2B5EF4-FFF2-40B4-BE49-F238E27FC236}">
              <a16:creationId xmlns:a16="http://schemas.microsoft.com/office/drawing/2014/main" id="{14B9FD43-77A0-4076-A02C-214F442253A9}"/>
            </a:ext>
          </a:extLst>
        </xdr:cNvPr>
        <xdr:cNvCxnSpPr/>
      </xdr:nvCxnSpPr>
      <xdr:spPr>
        <a:xfrm flipV="1">
          <a:off x="8496300" y="6264593"/>
          <a:ext cx="7239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39688</xdr:rowOff>
    </xdr:from>
    <xdr:to>
      <xdr:col>46</xdr:col>
      <xdr:colOff>38100</xdr:colOff>
      <xdr:row>37</xdr:row>
      <xdr:rowOff>141288</xdr:rowOff>
    </xdr:to>
    <xdr:sp macro="" textlink="">
      <xdr:nvSpPr>
        <xdr:cNvPr id="139" name="楕円 138">
          <a:extLst>
            <a:ext uri="{FF2B5EF4-FFF2-40B4-BE49-F238E27FC236}">
              <a16:creationId xmlns:a16="http://schemas.microsoft.com/office/drawing/2014/main" id="{A3C29B5D-DC98-4966-85EE-D363DA1CBA96}"/>
            </a:ext>
          </a:extLst>
        </xdr:cNvPr>
        <xdr:cNvSpPr/>
      </xdr:nvSpPr>
      <xdr:spPr>
        <a:xfrm>
          <a:off x="7670800" y="624236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76200</xdr:rowOff>
    </xdr:from>
    <xdr:to>
      <xdr:col>50</xdr:col>
      <xdr:colOff>114300</xdr:colOff>
      <xdr:row>37</xdr:row>
      <xdr:rowOff>90488</xdr:rowOff>
    </xdr:to>
    <xdr:cxnSp macro="">
      <xdr:nvCxnSpPr>
        <xdr:cNvPr id="140" name="直線コネクタ 139">
          <a:extLst>
            <a:ext uri="{FF2B5EF4-FFF2-40B4-BE49-F238E27FC236}">
              <a16:creationId xmlns:a16="http://schemas.microsoft.com/office/drawing/2014/main" id="{D91245E6-E7CC-46CF-B772-06667CDF5E07}"/>
            </a:ext>
          </a:extLst>
        </xdr:cNvPr>
        <xdr:cNvCxnSpPr/>
      </xdr:nvCxnSpPr>
      <xdr:spPr>
        <a:xfrm flipV="1">
          <a:off x="7713980" y="6278880"/>
          <a:ext cx="78232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53975</xdr:rowOff>
    </xdr:from>
    <xdr:to>
      <xdr:col>41</xdr:col>
      <xdr:colOff>101600</xdr:colOff>
      <xdr:row>37</xdr:row>
      <xdr:rowOff>155575</xdr:rowOff>
    </xdr:to>
    <xdr:sp macro="" textlink="">
      <xdr:nvSpPr>
        <xdr:cNvPr id="141" name="楕円 140">
          <a:extLst>
            <a:ext uri="{FF2B5EF4-FFF2-40B4-BE49-F238E27FC236}">
              <a16:creationId xmlns:a16="http://schemas.microsoft.com/office/drawing/2014/main" id="{2C754B77-17DD-4FD1-9DE6-01D8850E0E5F}"/>
            </a:ext>
          </a:extLst>
        </xdr:cNvPr>
        <xdr:cNvSpPr/>
      </xdr:nvSpPr>
      <xdr:spPr>
        <a:xfrm>
          <a:off x="6873240" y="625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90488</xdr:rowOff>
    </xdr:from>
    <xdr:to>
      <xdr:col>45</xdr:col>
      <xdr:colOff>177800</xdr:colOff>
      <xdr:row>37</xdr:row>
      <xdr:rowOff>104775</xdr:rowOff>
    </xdr:to>
    <xdr:cxnSp macro="">
      <xdr:nvCxnSpPr>
        <xdr:cNvPr id="142" name="直線コネクタ 141">
          <a:extLst>
            <a:ext uri="{FF2B5EF4-FFF2-40B4-BE49-F238E27FC236}">
              <a16:creationId xmlns:a16="http://schemas.microsoft.com/office/drawing/2014/main" id="{71CA8A43-2A37-4E05-8631-6715DEC12A5D}"/>
            </a:ext>
          </a:extLst>
        </xdr:cNvPr>
        <xdr:cNvCxnSpPr/>
      </xdr:nvCxnSpPr>
      <xdr:spPr>
        <a:xfrm flipV="1">
          <a:off x="6924040" y="6293168"/>
          <a:ext cx="78994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53975</xdr:rowOff>
    </xdr:from>
    <xdr:to>
      <xdr:col>36</xdr:col>
      <xdr:colOff>165100</xdr:colOff>
      <xdr:row>37</xdr:row>
      <xdr:rowOff>155575</xdr:rowOff>
    </xdr:to>
    <xdr:sp macro="" textlink="">
      <xdr:nvSpPr>
        <xdr:cNvPr id="143" name="楕円 142">
          <a:extLst>
            <a:ext uri="{FF2B5EF4-FFF2-40B4-BE49-F238E27FC236}">
              <a16:creationId xmlns:a16="http://schemas.microsoft.com/office/drawing/2014/main" id="{2748E697-CC9F-4E34-B1C2-B6AEF7A9A307}"/>
            </a:ext>
          </a:extLst>
        </xdr:cNvPr>
        <xdr:cNvSpPr/>
      </xdr:nvSpPr>
      <xdr:spPr>
        <a:xfrm>
          <a:off x="6098540" y="625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104775</xdr:rowOff>
    </xdr:from>
    <xdr:to>
      <xdr:col>41</xdr:col>
      <xdr:colOff>50800</xdr:colOff>
      <xdr:row>37</xdr:row>
      <xdr:rowOff>104775</xdr:rowOff>
    </xdr:to>
    <xdr:cxnSp macro="">
      <xdr:nvCxnSpPr>
        <xdr:cNvPr id="144" name="直線コネクタ 143">
          <a:extLst>
            <a:ext uri="{FF2B5EF4-FFF2-40B4-BE49-F238E27FC236}">
              <a16:creationId xmlns:a16="http://schemas.microsoft.com/office/drawing/2014/main" id="{C5D51E24-9C80-4BCD-AB4D-E47FFFD7FF10}"/>
            </a:ext>
          </a:extLst>
        </xdr:cNvPr>
        <xdr:cNvCxnSpPr/>
      </xdr:nvCxnSpPr>
      <xdr:spPr>
        <a:xfrm>
          <a:off x="6149340" y="6307455"/>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60977</xdr:rowOff>
    </xdr:from>
    <xdr:ext cx="469744" cy="259045"/>
    <xdr:sp macro="" textlink="">
      <xdr:nvSpPr>
        <xdr:cNvPr id="145" name="n_1aveValue【図書館】&#10;一人当たり面積">
          <a:extLst>
            <a:ext uri="{FF2B5EF4-FFF2-40B4-BE49-F238E27FC236}">
              <a16:creationId xmlns:a16="http://schemas.microsoft.com/office/drawing/2014/main" id="{9F1958E0-7A75-474C-A487-E73FD5EA4C77}"/>
            </a:ext>
          </a:extLst>
        </xdr:cNvPr>
        <xdr:cNvSpPr txBox="1"/>
      </xdr:nvSpPr>
      <xdr:spPr>
        <a:xfrm>
          <a:off x="8271587" y="659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75265</xdr:rowOff>
    </xdr:from>
    <xdr:ext cx="469744" cy="259045"/>
    <xdr:sp macro="" textlink="">
      <xdr:nvSpPr>
        <xdr:cNvPr id="146" name="n_2aveValue【図書館】&#10;一人当たり面積">
          <a:extLst>
            <a:ext uri="{FF2B5EF4-FFF2-40B4-BE49-F238E27FC236}">
              <a16:creationId xmlns:a16="http://schemas.microsoft.com/office/drawing/2014/main" id="{3DB6521F-322D-4DA6-A532-4735231D7751}"/>
            </a:ext>
          </a:extLst>
        </xdr:cNvPr>
        <xdr:cNvSpPr txBox="1"/>
      </xdr:nvSpPr>
      <xdr:spPr>
        <a:xfrm>
          <a:off x="7509587" y="6613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103840</xdr:rowOff>
    </xdr:from>
    <xdr:ext cx="469744" cy="259045"/>
    <xdr:sp macro="" textlink="">
      <xdr:nvSpPr>
        <xdr:cNvPr id="147" name="n_3aveValue【図書館】&#10;一人当たり面積">
          <a:extLst>
            <a:ext uri="{FF2B5EF4-FFF2-40B4-BE49-F238E27FC236}">
              <a16:creationId xmlns:a16="http://schemas.microsoft.com/office/drawing/2014/main" id="{02B6EA47-54B8-46C7-A44E-33AEDA9E72CF}"/>
            </a:ext>
          </a:extLst>
        </xdr:cNvPr>
        <xdr:cNvSpPr txBox="1"/>
      </xdr:nvSpPr>
      <xdr:spPr>
        <a:xfrm>
          <a:off x="6712027" y="6641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118127</xdr:rowOff>
    </xdr:from>
    <xdr:ext cx="469744" cy="259045"/>
    <xdr:sp macro="" textlink="">
      <xdr:nvSpPr>
        <xdr:cNvPr id="148" name="n_4aveValue【図書館】&#10;一人当たり面積">
          <a:extLst>
            <a:ext uri="{FF2B5EF4-FFF2-40B4-BE49-F238E27FC236}">
              <a16:creationId xmlns:a16="http://schemas.microsoft.com/office/drawing/2014/main" id="{A1E6396E-CCB9-4EF8-8675-EF1F68B48D59}"/>
            </a:ext>
          </a:extLst>
        </xdr:cNvPr>
        <xdr:cNvSpPr txBox="1"/>
      </xdr:nvSpPr>
      <xdr:spPr>
        <a:xfrm>
          <a:off x="5937327"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143527</xdr:rowOff>
    </xdr:from>
    <xdr:ext cx="469744" cy="259045"/>
    <xdr:sp macro="" textlink="">
      <xdr:nvSpPr>
        <xdr:cNvPr id="149" name="n_1mainValue【図書館】&#10;一人当たり面積">
          <a:extLst>
            <a:ext uri="{FF2B5EF4-FFF2-40B4-BE49-F238E27FC236}">
              <a16:creationId xmlns:a16="http://schemas.microsoft.com/office/drawing/2014/main" id="{1743BC66-0AD6-4ADB-8926-5835351FC78B}"/>
            </a:ext>
          </a:extLst>
        </xdr:cNvPr>
        <xdr:cNvSpPr txBox="1"/>
      </xdr:nvSpPr>
      <xdr:spPr>
        <a:xfrm>
          <a:off x="8271587" y="60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157815</xdr:rowOff>
    </xdr:from>
    <xdr:ext cx="469744" cy="259045"/>
    <xdr:sp macro="" textlink="">
      <xdr:nvSpPr>
        <xdr:cNvPr id="150" name="n_2mainValue【図書館】&#10;一人当たり面積">
          <a:extLst>
            <a:ext uri="{FF2B5EF4-FFF2-40B4-BE49-F238E27FC236}">
              <a16:creationId xmlns:a16="http://schemas.microsoft.com/office/drawing/2014/main" id="{EB3A20F8-EB8D-44E5-AE23-64D2E4C3003E}"/>
            </a:ext>
          </a:extLst>
        </xdr:cNvPr>
        <xdr:cNvSpPr txBox="1"/>
      </xdr:nvSpPr>
      <xdr:spPr>
        <a:xfrm>
          <a:off x="7509587" y="6025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652</xdr:rowOff>
    </xdr:from>
    <xdr:ext cx="469744" cy="259045"/>
    <xdr:sp macro="" textlink="">
      <xdr:nvSpPr>
        <xdr:cNvPr id="151" name="n_3mainValue【図書館】&#10;一人当たり面積">
          <a:extLst>
            <a:ext uri="{FF2B5EF4-FFF2-40B4-BE49-F238E27FC236}">
              <a16:creationId xmlns:a16="http://schemas.microsoft.com/office/drawing/2014/main" id="{B5FBA17F-160B-4F07-8638-FDA0C4F680D2}"/>
            </a:ext>
          </a:extLst>
        </xdr:cNvPr>
        <xdr:cNvSpPr txBox="1"/>
      </xdr:nvSpPr>
      <xdr:spPr>
        <a:xfrm>
          <a:off x="6712027" y="6035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652</xdr:rowOff>
    </xdr:from>
    <xdr:ext cx="469744" cy="259045"/>
    <xdr:sp macro="" textlink="">
      <xdr:nvSpPr>
        <xdr:cNvPr id="152" name="n_4mainValue【図書館】&#10;一人当たり面積">
          <a:extLst>
            <a:ext uri="{FF2B5EF4-FFF2-40B4-BE49-F238E27FC236}">
              <a16:creationId xmlns:a16="http://schemas.microsoft.com/office/drawing/2014/main" id="{682538B1-A423-4214-91B8-57771E67BD4A}"/>
            </a:ext>
          </a:extLst>
        </xdr:cNvPr>
        <xdr:cNvSpPr txBox="1"/>
      </xdr:nvSpPr>
      <xdr:spPr>
        <a:xfrm>
          <a:off x="5937327" y="6035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3" name="正方形/長方形 152">
          <a:extLst>
            <a:ext uri="{FF2B5EF4-FFF2-40B4-BE49-F238E27FC236}">
              <a16:creationId xmlns:a16="http://schemas.microsoft.com/office/drawing/2014/main" id="{88DC746E-9D5C-4531-9C23-94B2EF1A0AB9}"/>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4" name="正方形/長方形 153">
          <a:extLst>
            <a:ext uri="{FF2B5EF4-FFF2-40B4-BE49-F238E27FC236}">
              <a16:creationId xmlns:a16="http://schemas.microsoft.com/office/drawing/2014/main" id="{A6A19B66-EC26-4D44-86BB-F83BF195EA83}"/>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5" name="正方形/長方形 154">
          <a:extLst>
            <a:ext uri="{FF2B5EF4-FFF2-40B4-BE49-F238E27FC236}">
              <a16:creationId xmlns:a16="http://schemas.microsoft.com/office/drawing/2014/main" id="{0028AC7A-C0B2-43EC-B761-546A0BDD2EAF}"/>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6" name="正方形/長方形 155">
          <a:extLst>
            <a:ext uri="{FF2B5EF4-FFF2-40B4-BE49-F238E27FC236}">
              <a16:creationId xmlns:a16="http://schemas.microsoft.com/office/drawing/2014/main" id="{0184BB28-64DF-4786-9D42-3C7D69BF7028}"/>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7" name="正方形/長方形 156">
          <a:extLst>
            <a:ext uri="{FF2B5EF4-FFF2-40B4-BE49-F238E27FC236}">
              <a16:creationId xmlns:a16="http://schemas.microsoft.com/office/drawing/2014/main" id="{8E5C49D1-79B2-4315-932A-A63D741471FD}"/>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8" name="正方形/長方形 157">
          <a:extLst>
            <a:ext uri="{FF2B5EF4-FFF2-40B4-BE49-F238E27FC236}">
              <a16:creationId xmlns:a16="http://schemas.microsoft.com/office/drawing/2014/main" id="{9A6ACC66-7A38-462F-B047-3CA1DBD0648F}"/>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9" name="正方形/長方形 158">
          <a:extLst>
            <a:ext uri="{FF2B5EF4-FFF2-40B4-BE49-F238E27FC236}">
              <a16:creationId xmlns:a16="http://schemas.microsoft.com/office/drawing/2014/main" id="{0B030A72-EC35-4AD1-97CC-1BD16A7D0AAE}"/>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60" name="正方形/長方形 159">
          <a:extLst>
            <a:ext uri="{FF2B5EF4-FFF2-40B4-BE49-F238E27FC236}">
              <a16:creationId xmlns:a16="http://schemas.microsoft.com/office/drawing/2014/main" id="{B5196DA4-2CBE-4AA9-86B1-495B27943598}"/>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1" name="テキスト ボックス 160">
          <a:extLst>
            <a:ext uri="{FF2B5EF4-FFF2-40B4-BE49-F238E27FC236}">
              <a16:creationId xmlns:a16="http://schemas.microsoft.com/office/drawing/2014/main" id="{603D6AC6-0404-47A7-8566-B243DA583651}"/>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2" name="直線コネクタ 161">
          <a:extLst>
            <a:ext uri="{FF2B5EF4-FFF2-40B4-BE49-F238E27FC236}">
              <a16:creationId xmlns:a16="http://schemas.microsoft.com/office/drawing/2014/main" id="{8FA00082-D9FA-4D69-9596-902490E77F5D}"/>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3" name="テキスト ボックス 162">
          <a:extLst>
            <a:ext uri="{FF2B5EF4-FFF2-40B4-BE49-F238E27FC236}">
              <a16:creationId xmlns:a16="http://schemas.microsoft.com/office/drawing/2014/main" id="{C246F0A1-3772-4739-8013-E1ABA1379D65}"/>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4" name="直線コネクタ 163">
          <a:extLst>
            <a:ext uri="{FF2B5EF4-FFF2-40B4-BE49-F238E27FC236}">
              <a16:creationId xmlns:a16="http://schemas.microsoft.com/office/drawing/2014/main" id="{4984E18C-E6ED-45E3-A276-F17769CE8879}"/>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5" name="テキスト ボックス 164">
          <a:extLst>
            <a:ext uri="{FF2B5EF4-FFF2-40B4-BE49-F238E27FC236}">
              <a16:creationId xmlns:a16="http://schemas.microsoft.com/office/drawing/2014/main" id="{62612C3D-0181-428C-A263-446940A148A0}"/>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6" name="直線コネクタ 165">
          <a:extLst>
            <a:ext uri="{FF2B5EF4-FFF2-40B4-BE49-F238E27FC236}">
              <a16:creationId xmlns:a16="http://schemas.microsoft.com/office/drawing/2014/main" id="{D5D14703-0553-43F8-811A-056CCBAA20A8}"/>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7" name="テキスト ボックス 166">
          <a:extLst>
            <a:ext uri="{FF2B5EF4-FFF2-40B4-BE49-F238E27FC236}">
              <a16:creationId xmlns:a16="http://schemas.microsoft.com/office/drawing/2014/main" id="{DAE3D588-B215-40A4-AEED-7BF5F5562915}"/>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8" name="直線コネクタ 167">
          <a:extLst>
            <a:ext uri="{FF2B5EF4-FFF2-40B4-BE49-F238E27FC236}">
              <a16:creationId xmlns:a16="http://schemas.microsoft.com/office/drawing/2014/main" id="{C74890BA-DDF6-45CE-B8DC-901EC9B6EA55}"/>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9" name="テキスト ボックス 168">
          <a:extLst>
            <a:ext uri="{FF2B5EF4-FFF2-40B4-BE49-F238E27FC236}">
              <a16:creationId xmlns:a16="http://schemas.microsoft.com/office/drawing/2014/main" id="{C9121B1A-1BAF-4B82-A8B3-4C1FA4CFDD5B}"/>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70" name="直線コネクタ 169">
          <a:extLst>
            <a:ext uri="{FF2B5EF4-FFF2-40B4-BE49-F238E27FC236}">
              <a16:creationId xmlns:a16="http://schemas.microsoft.com/office/drawing/2014/main" id="{9AEAFB6D-903A-4EB0-A88D-26629D6EE92E}"/>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1" name="テキスト ボックス 170">
          <a:extLst>
            <a:ext uri="{FF2B5EF4-FFF2-40B4-BE49-F238E27FC236}">
              <a16:creationId xmlns:a16="http://schemas.microsoft.com/office/drawing/2014/main" id="{29B4E4A5-6453-4761-9C2B-A1588E5C485C}"/>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2" name="直線コネクタ 171">
          <a:extLst>
            <a:ext uri="{FF2B5EF4-FFF2-40B4-BE49-F238E27FC236}">
              <a16:creationId xmlns:a16="http://schemas.microsoft.com/office/drawing/2014/main" id="{FAD0FD85-D8AC-40D8-B3D5-D12E4848D5AE}"/>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3" name="テキスト ボックス 172">
          <a:extLst>
            <a:ext uri="{FF2B5EF4-FFF2-40B4-BE49-F238E27FC236}">
              <a16:creationId xmlns:a16="http://schemas.microsoft.com/office/drawing/2014/main" id="{F726B2BA-86F3-4918-BC16-77E27175F76C}"/>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a:extLst>
            <a:ext uri="{FF2B5EF4-FFF2-40B4-BE49-F238E27FC236}">
              <a16:creationId xmlns:a16="http://schemas.microsoft.com/office/drawing/2014/main" id="{FEFEBA4B-D3B5-48E9-849A-885C99E835D5}"/>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5" name="テキスト ボックス 174">
          <a:extLst>
            <a:ext uri="{FF2B5EF4-FFF2-40B4-BE49-F238E27FC236}">
              <a16:creationId xmlns:a16="http://schemas.microsoft.com/office/drawing/2014/main" id="{FCB89F94-20DC-453B-8B75-1516051D91AD}"/>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6" name="【体育館・プール】&#10;有形固定資産減価償却率グラフ枠">
          <a:extLst>
            <a:ext uri="{FF2B5EF4-FFF2-40B4-BE49-F238E27FC236}">
              <a16:creationId xmlns:a16="http://schemas.microsoft.com/office/drawing/2014/main" id="{9C17C33A-2E6C-4D8B-8DE8-F4F281C65259}"/>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63</xdr:row>
      <xdr:rowOff>146685</xdr:rowOff>
    </xdr:to>
    <xdr:cxnSp macro="">
      <xdr:nvCxnSpPr>
        <xdr:cNvPr id="177" name="直線コネクタ 176">
          <a:extLst>
            <a:ext uri="{FF2B5EF4-FFF2-40B4-BE49-F238E27FC236}">
              <a16:creationId xmlns:a16="http://schemas.microsoft.com/office/drawing/2014/main" id="{C07A1A2E-AAEE-4403-9404-9A0D54ABDAEC}"/>
            </a:ext>
          </a:extLst>
        </xdr:cNvPr>
        <xdr:cNvCxnSpPr/>
      </xdr:nvCxnSpPr>
      <xdr:spPr>
        <a:xfrm flipV="1">
          <a:off x="4086225" y="945642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150512</xdr:rowOff>
    </xdr:from>
    <xdr:ext cx="405111" cy="259045"/>
    <xdr:sp macro="" textlink="">
      <xdr:nvSpPr>
        <xdr:cNvPr id="178" name="【体育館・プール】&#10;有形固定資産減価償却率最小値テキスト">
          <a:extLst>
            <a:ext uri="{FF2B5EF4-FFF2-40B4-BE49-F238E27FC236}">
              <a16:creationId xmlns:a16="http://schemas.microsoft.com/office/drawing/2014/main" id="{BA8C5400-6927-4432-B622-F93B8330AC51}"/>
            </a:ext>
          </a:extLst>
        </xdr:cNvPr>
        <xdr:cNvSpPr txBox="1"/>
      </xdr:nvSpPr>
      <xdr:spPr>
        <a:xfrm>
          <a:off x="4124960" y="1071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146685</xdr:rowOff>
    </xdr:from>
    <xdr:to>
      <xdr:col>24</xdr:col>
      <xdr:colOff>152400</xdr:colOff>
      <xdr:row>63</xdr:row>
      <xdr:rowOff>146685</xdr:rowOff>
    </xdr:to>
    <xdr:cxnSp macro="">
      <xdr:nvCxnSpPr>
        <xdr:cNvPr id="179" name="直線コネクタ 178">
          <a:extLst>
            <a:ext uri="{FF2B5EF4-FFF2-40B4-BE49-F238E27FC236}">
              <a16:creationId xmlns:a16="http://schemas.microsoft.com/office/drawing/2014/main" id="{6D8ED5AD-35FC-4F80-8796-5F1A3626D5AE}"/>
            </a:ext>
          </a:extLst>
        </xdr:cNvPr>
        <xdr:cNvCxnSpPr/>
      </xdr:nvCxnSpPr>
      <xdr:spPr>
        <a:xfrm>
          <a:off x="4020820" y="107080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80" name="【体育館・プール】&#10;有形固定資産減価償却率最大値テキスト">
          <a:extLst>
            <a:ext uri="{FF2B5EF4-FFF2-40B4-BE49-F238E27FC236}">
              <a16:creationId xmlns:a16="http://schemas.microsoft.com/office/drawing/2014/main" id="{67B256A6-20B6-4B02-AC5C-847AA8B45882}"/>
            </a:ext>
          </a:extLst>
        </xdr:cNvPr>
        <xdr:cNvSpPr txBox="1"/>
      </xdr:nvSpPr>
      <xdr:spPr>
        <a:xfrm>
          <a:off x="4124960" y="923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81" name="直線コネクタ 180">
          <a:extLst>
            <a:ext uri="{FF2B5EF4-FFF2-40B4-BE49-F238E27FC236}">
              <a16:creationId xmlns:a16="http://schemas.microsoft.com/office/drawing/2014/main" id="{E56BA834-57E8-43D1-AD3B-68E386D7B6A0}"/>
            </a:ext>
          </a:extLst>
        </xdr:cNvPr>
        <xdr:cNvCxnSpPr/>
      </xdr:nvCxnSpPr>
      <xdr:spPr>
        <a:xfrm>
          <a:off x="4020820" y="9456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19067</xdr:rowOff>
    </xdr:from>
    <xdr:ext cx="405111" cy="259045"/>
    <xdr:sp macro="" textlink="">
      <xdr:nvSpPr>
        <xdr:cNvPr id="182" name="【体育館・プール】&#10;有形固定資産減価償却率平均値テキスト">
          <a:extLst>
            <a:ext uri="{FF2B5EF4-FFF2-40B4-BE49-F238E27FC236}">
              <a16:creationId xmlns:a16="http://schemas.microsoft.com/office/drawing/2014/main" id="{94AF4D61-3675-4101-AEAA-CB93FEC21804}"/>
            </a:ext>
          </a:extLst>
        </xdr:cNvPr>
        <xdr:cNvSpPr txBox="1"/>
      </xdr:nvSpPr>
      <xdr:spPr>
        <a:xfrm>
          <a:off x="4124960" y="10077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40640</xdr:rowOff>
    </xdr:from>
    <xdr:to>
      <xdr:col>24</xdr:col>
      <xdr:colOff>114300</xdr:colOff>
      <xdr:row>60</xdr:row>
      <xdr:rowOff>142240</xdr:rowOff>
    </xdr:to>
    <xdr:sp macro="" textlink="">
      <xdr:nvSpPr>
        <xdr:cNvPr id="183" name="フローチャート: 判断 182">
          <a:extLst>
            <a:ext uri="{FF2B5EF4-FFF2-40B4-BE49-F238E27FC236}">
              <a16:creationId xmlns:a16="http://schemas.microsoft.com/office/drawing/2014/main" id="{026897B9-D269-41E5-96E6-FCA9FBB8507B}"/>
            </a:ext>
          </a:extLst>
        </xdr:cNvPr>
        <xdr:cNvSpPr/>
      </xdr:nvSpPr>
      <xdr:spPr>
        <a:xfrm>
          <a:off x="403606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84" name="フローチャート: 判断 183">
          <a:extLst>
            <a:ext uri="{FF2B5EF4-FFF2-40B4-BE49-F238E27FC236}">
              <a16:creationId xmlns:a16="http://schemas.microsoft.com/office/drawing/2014/main" id="{A5969F9E-2CE9-4394-B3C3-561CD9AD605D}"/>
            </a:ext>
          </a:extLst>
        </xdr:cNvPr>
        <xdr:cNvSpPr/>
      </xdr:nvSpPr>
      <xdr:spPr>
        <a:xfrm>
          <a:off x="3312160" y="100685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156845</xdr:rowOff>
    </xdr:from>
    <xdr:to>
      <xdr:col>15</xdr:col>
      <xdr:colOff>101600</xdr:colOff>
      <xdr:row>60</xdr:row>
      <xdr:rowOff>86995</xdr:rowOff>
    </xdr:to>
    <xdr:sp macro="" textlink="">
      <xdr:nvSpPr>
        <xdr:cNvPr id="185" name="フローチャート: 判断 184">
          <a:extLst>
            <a:ext uri="{FF2B5EF4-FFF2-40B4-BE49-F238E27FC236}">
              <a16:creationId xmlns:a16="http://schemas.microsoft.com/office/drawing/2014/main" id="{EE837BBF-DB50-4781-8096-048490A58B34}"/>
            </a:ext>
          </a:extLst>
        </xdr:cNvPr>
        <xdr:cNvSpPr/>
      </xdr:nvSpPr>
      <xdr:spPr>
        <a:xfrm>
          <a:off x="2514600" y="100476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122555</xdr:rowOff>
    </xdr:from>
    <xdr:to>
      <xdr:col>10</xdr:col>
      <xdr:colOff>165100</xdr:colOff>
      <xdr:row>60</xdr:row>
      <xdr:rowOff>52705</xdr:rowOff>
    </xdr:to>
    <xdr:sp macro="" textlink="">
      <xdr:nvSpPr>
        <xdr:cNvPr id="186" name="フローチャート: 判断 185">
          <a:extLst>
            <a:ext uri="{FF2B5EF4-FFF2-40B4-BE49-F238E27FC236}">
              <a16:creationId xmlns:a16="http://schemas.microsoft.com/office/drawing/2014/main" id="{667B8C32-1103-4CB7-A124-B3E6514086CE}"/>
            </a:ext>
          </a:extLst>
        </xdr:cNvPr>
        <xdr:cNvSpPr/>
      </xdr:nvSpPr>
      <xdr:spPr>
        <a:xfrm>
          <a:off x="1739900" y="100133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86360</xdr:rowOff>
    </xdr:from>
    <xdr:to>
      <xdr:col>6</xdr:col>
      <xdr:colOff>38100</xdr:colOff>
      <xdr:row>60</xdr:row>
      <xdr:rowOff>16510</xdr:rowOff>
    </xdr:to>
    <xdr:sp macro="" textlink="">
      <xdr:nvSpPr>
        <xdr:cNvPr id="187" name="フローチャート: 判断 186">
          <a:extLst>
            <a:ext uri="{FF2B5EF4-FFF2-40B4-BE49-F238E27FC236}">
              <a16:creationId xmlns:a16="http://schemas.microsoft.com/office/drawing/2014/main" id="{E8758342-33A9-4E2C-A3AD-51FF1958F851}"/>
            </a:ext>
          </a:extLst>
        </xdr:cNvPr>
        <xdr:cNvSpPr/>
      </xdr:nvSpPr>
      <xdr:spPr>
        <a:xfrm>
          <a:off x="965200" y="99771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D9DC11F9-6F6D-4957-B974-9C7C8E9E0DAC}"/>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4F998417-53E5-46F7-AF5E-A9903348AE55}"/>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DD142C42-9FF4-4DE8-93C6-A65646FAE585}"/>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97AF9920-0AC1-4031-9616-A0F276734BB8}"/>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2" name="テキスト ボックス 191">
          <a:extLst>
            <a:ext uri="{FF2B5EF4-FFF2-40B4-BE49-F238E27FC236}">
              <a16:creationId xmlns:a16="http://schemas.microsoft.com/office/drawing/2014/main" id="{0FFCFD5A-6604-4505-995A-3AC61E823D9F}"/>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78740</xdr:rowOff>
    </xdr:from>
    <xdr:to>
      <xdr:col>24</xdr:col>
      <xdr:colOff>114300</xdr:colOff>
      <xdr:row>60</xdr:row>
      <xdr:rowOff>8890</xdr:rowOff>
    </xdr:to>
    <xdr:sp macro="" textlink="">
      <xdr:nvSpPr>
        <xdr:cNvPr id="193" name="楕円 192">
          <a:extLst>
            <a:ext uri="{FF2B5EF4-FFF2-40B4-BE49-F238E27FC236}">
              <a16:creationId xmlns:a16="http://schemas.microsoft.com/office/drawing/2014/main" id="{8A7700EF-808B-407F-94EF-8559D516E73B}"/>
            </a:ext>
          </a:extLst>
        </xdr:cNvPr>
        <xdr:cNvSpPr/>
      </xdr:nvSpPr>
      <xdr:spPr>
        <a:xfrm>
          <a:off x="4036060" y="99695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101617</xdr:rowOff>
    </xdr:from>
    <xdr:ext cx="405111" cy="259045"/>
    <xdr:sp macro="" textlink="">
      <xdr:nvSpPr>
        <xdr:cNvPr id="194" name="【体育館・プール】&#10;有形固定資産減価償却率該当値テキスト">
          <a:extLst>
            <a:ext uri="{FF2B5EF4-FFF2-40B4-BE49-F238E27FC236}">
              <a16:creationId xmlns:a16="http://schemas.microsoft.com/office/drawing/2014/main" id="{8FF89F4C-95EF-4E58-8B95-479A94AA06B5}"/>
            </a:ext>
          </a:extLst>
        </xdr:cNvPr>
        <xdr:cNvSpPr txBox="1"/>
      </xdr:nvSpPr>
      <xdr:spPr>
        <a:xfrm>
          <a:off x="4124960" y="982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122555</xdr:rowOff>
    </xdr:from>
    <xdr:to>
      <xdr:col>20</xdr:col>
      <xdr:colOff>38100</xdr:colOff>
      <xdr:row>62</xdr:row>
      <xdr:rowOff>52705</xdr:rowOff>
    </xdr:to>
    <xdr:sp macro="" textlink="">
      <xdr:nvSpPr>
        <xdr:cNvPr id="195" name="楕円 194">
          <a:extLst>
            <a:ext uri="{FF2B5EF4-FFF2-40B4-BE49-F238E27FC236}">
              <a16:creationId xmlns:a16="http://schemas.microsoft.com/office/drawing/2014/main" id="{BEE470FC-4C45-4FA9-AEF1-55E3C3505C60}"/>
            </a:ext>
          </a:extLst>
        </xdr:cNvPr>
        <xdr:cNvSpPr/>
      </xdr:nvSpPr>
      <xdr:spPr>
        <a:xfrm>
          <a:off x="3312160" y="103485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129540</xdr:rowOff>
    </xdr:from>
    <xdr:to>
      <xdr:col>24</xdr:col>
      <xdr:colOff>63500</xdr:colOff>
      <xdr:row>62</xdr:row>
      <xdr:rowOff>1905</xdr:rowOff>
    </xdr:to>
    <xdr:cxnSp macro="">
      <xdr:nvCxnSpPr>
        <xdr:cNvPr id="196" name="直線コネクタ 195">
          <a:extLst>
            <a:ext uri="{FF2B5EF4-FFF2-40B4-BE49-F238E27FC236}">
              <a16:creationId xmlns:a16="http://schemas.microsoft.com/office/drawing/2014/main" id="{0DBC28CD-E029-4459-B91D-0DA67A1D76FB}"/>
            </a:ext>
          </a:extLst>
        </xdr:cNvPr>
        <xdr:cNvCxnSpPr/>
      </xdr:nvCxnSpPr>
      <xdr:spPr>
        <a:xfrm flipV="1">
          <a:off x="3355340" y="10020300"/>
          <a:ext cx="731520" cy="37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162560</xdr:rowOff>
    </xdr:from>
    <xdr:to>
      <xdr:col>15</xdr:col>
      <xdr:colOff>101600</xdr:colOff>
      <xdr:row>62</xdr:row>
      <xdr:rowOff>92710</xdr:rowOff>
    </xdr:to>
    <xdr:sp macro="" textlink="">
      <xdr:nvSpPr>
        <xdr:cNvPr id="197" name="楕円 196">
          <a:extLst>
            <a:ext uri="{FF2B5EF4-FFF2-40B4-BE49-F238E27FC236}">
              <a16:creationId xmlns:a16="http://schemas.microsoft.com/office/drawing/2014/main" id="{65EEE6D6-5BEC-4D1D-94E2-E35926DB851E}"/>
            </a:ext>
          </a:extLst>
        </xdr:cNvPr>
        <xdr:cNvSpPr/>
      </xdr:nvSpPr>
      <xdr:spPr>
        <a:xfrm>
          <a:off x="2514600" y="103886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1905</xdr:rowOff>
    </xdr:from>
    <xdr:to>
      <xdr:col>19</xdr:col>
      <xdr:colOff>177800</xdr:colOff>
      <xdr:row>62</xdr:row>
      <xdr:rowOff>41910</xdr:rowOff>
    </xdr:to>
    <xdr:cxnSp macro="">
      <xdr:nvCxnSpPr>
        <xdr:cNvPr id="198" name="直線コネクタ 197">
          <a:extLst>
            <a:ext uri="{FF2B5EF4-FFF2-40B4-BE49-F238E27FC236}">
              <a16:creationId xmlns:a16="http://schemas.microsoft.com/office/drawing/2014/main" id="{41DAB2AE-3BC8-43E2-A6A5-12BEDE046A44}"/>
            </a:ext>
          </a:extLst>
        </xdr:cNvPr>
        <xdr:cNvCxnSpPr/>
      </xdr:nvCxnSpPr>
      <xdr:spPr>
        <a:xfrm flipV="1">
          <a:off x="2565400" y="10395585"/>
          <a:ext cx="78994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151130</xdr:rowOff>
    </xdr:from>
    <xdr:to>
      <xdr:col>10</xdr:col>
      <xdr:colOff>165100</xdr:colOff>
      <xdr:row>62</xdr:row>
      <xdr:rowOff>81280</xdr:rowOff>
    </xdr:to>
    <xdr:sp macro="" textlink="">
      <xdr:nvSpPr>
        <xdr:cNvPr id="199" name="楕円 198">
          <a:extLst>
            <a:ext uri="{FF2B5EF4-FFF2-40B4-BE49-F238E27FC236}">
              <a16:creationId xmlns:a16="http://schemas.microsoft.com/office/drawing/2014/main" id="{5838CE52-5BEE-414B-9149-4169272C7193}"/>
            </a:ext>
          </a:extLst>
        </xdr:cNvPr>
        <xdr:cNvSpPr/>
      </xdr:nvSpPr>
      <xdr:spPr>
        <a:xfrm>
          <a:off x="1739900" y="103771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30480</xdr:rowOff>
    </xdr:from>
    <xdr:to>
      <xdr:col>15</xdr:col>
      <xdr:colOff>50800</xdr:colOff>
      <xdr:row>62</xdr:row>
      <xdr:rowOff>41910</xdr:rowOff>
    </xdr:to>
    <xdr:cxnSp macro="">
      <xdr:nvCxnSpPr>
        <xdr:cNvPr id="200" name="直線コネクタ 199">
          <a:extLst>
            <a:ext uri="{FF2B5EF4-FFF2-40B4-BE49-F238E27FC236}">
              <a16:creationId xmlns:a16="http://schemas.microsoft.com/office/drawing/2014/main" id="{EBA598A4-BE85-4E6A-8419-C878E64FDD6C}"/>
            </a:ext>
          </a:extLst>
        </xdr:cNvPr>
        <xdr:cNvCxnSpPr/>
      </xdr:nvCxnSpPr>
      <xdr:spPr>
        <a:xfrm>
          <a:off x="1790700" y="10424160"/>
          <a:ext cx="7747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168275</xdr:rowOff>
    </xdr:from>
    <xdr:to>
      <xdr:col>6</xdr:col>
      <xdr:colOff>38100</xdr:colOff>
      <xdr:row>62</xdr:row>
      <xdr:rowOff>98425</xdr:rowOff>
    </xdr:to>
    <xdr:sp macro="" textlink="">
      <xdr:nvSpPr>
        <xdr:cNvPr id="201" name="楕円 200">
          <a:extLst>
            <a:ext uri="{FF2B5EF4-FFF2-40B4-BE49-F238E27FC236}">
              <a16:creationId xmlns:a16="http://schemas.microsoft.com/office/drawing/2014/main" id="{9035BB74-1B58-4493-9CED-97398E28B86E}"/>
            </a:ext>
          </a:extLst>
        </xdr:cNvPr>
        <xdr:cNvSpPr/>
      </xdr:nvSpPr>
      <xdr:spPr>
        <a:xfrm>
          <a:off x="965200" y="103943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30480</xdr:rowOff>
    </xdr:from>
    <xdr:to>
      <xdr:col>10</xdr:col>
      <xdr:colOff>114300</xdr:colOff>
      <xdr:row>62</xdr:row>
      <xdr:rowOff>47625</xdr:rowOff>
    </xdr:to>
    <xdr:cxnSp macro="">
      <xdr:nvCxnSpPr>
        <xdr:cNvPr id="202" name="直線コネクタ 201">
          <a:extLst>
            <a:ext uri="{FF2B5EF4-FFF2-40B4-BE49-F238E27FC236}">
              <a16:creationId xmlns:a16="http://schemas.microsoft.com/office/drawing/2014/main" id="{A7880517-9A2B-46E5-8074-BFC5E886303E}"/>
            </a:ext>
          </a:extLst>
        </xdr:cNvPr>
        <xdr:cNvCxnSpPr/>
      </xdr:nvCxnSpPr>
      <xdr:spPr>
        <a:xfrm flipV="1">
          <a:off x="1008380" y="10424160"/>
          <a:ext cx="78232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128287</xdr:rowOff>
    </xdr:from>
    <xdr:ext cx="405111" cy="259045"/>
    <xdr:sp macro="" textlink="">
      <xdr:nvSpPr>
        <xdr:cNvPr id="203" name="n_1aveValue【体育館・プール】&#10;有形固定資産減価償却率">
          <a:extLst>
            <a:ext uri="{FF2B5EF4-FFF2-40B4-BE49-F238E27FC236}">
              <a16:creationId xmlns:a16="http://schemas.microsoft.com/office/drawing/2014/main" id="{A77FD280-311B-4B44-B4EE-4FC62B707BF6}"/>
            </a:ext>
          </a:extLst>
        </xdr:cNvPr>
        <xdr:cNvSpPr txBox="1"/>
      </xdr:nvSpPr>
      <xdr:spPr>
        <a:xfrm>
          <a:off x="317056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103522</xdr:rowOff>
    </xdr:from>
    <xdr:ext cx="405111" cy="259045"/>
    <xdr:sp macro="" textlink="">
      <xdr:nvSpPr>
        <xdr:cNvPr id="204" name="n_2aveValue【体育館・プール】&#10;有形固定資産減価償却率">
          <a:extLst>
            <a:ext uri="{FF2B5EF4-FFF2-40B4-BE49-F238E27FC236}">
              <a16:creationId xmlns:a16="http://schemas.microsoft.com/office/drawing/2014/main" id="{35BD828C-032D-41B7-AD5A-DCC0D2CD6CEC}"/>
            </a:ext>
          </a:extLst>
        </xdr:cNvPr>
        <xdr:cNvSpPr txBox="1"/>
      </xdr:nvSpPr>
      <xdr:spPr>
        <a:xfrm>
          <a:off x="2385704" y="982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69232</xdr:rowOff>
    </xdr:from>
    <xdr:ext cx="405111" cy="259045"/>
    <xdr:sp macro="" textlink="">
      <xdr:nvSpPr>
        <xdr:cNvPr id="205" name="n_3aveValue【体育館・プール】&#10;有形固定資産減価償却率">
          <a:extLst>
            <a:ext uri="{FF2B5EF4-FFF2-40B4-BE49-F238E27FC236}">
              <a16:creationId xmlns:a16="http://schemas.microsoft.com/office/drawing/2014/main" id="{BD3E5038-739C-4865-B621-15C0F440751A}"/>
            </a:ext>
          </a:extLst>
        </xdr:cNvPr>
        <xdr:cNvSpPr txBox="1"/>
      </xdr:nvSpPr>
      <xdr:spPr>
        <a:xfrm>
          <a:off x="1611004" y="979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33037</xdr:rowOff>
    </xdr:from>
    <xdr:ext cx="405111" cy="259045"/>
    <xdr:sp macro="" textlink="">
      <xdr:nvSpPr>
        <xdr:cNvPr id="206" name="n_4aveValue【体育館・プール】&#10;有形固定資産減価償却率">
          <a:extLst>
            <a:ext uri="{FF2B5EF4-FFF2-40B4-BE49-F238E27FC236}">
              <a16:creationId xmlns:a16="http://schemas.microsoft.com/office/drawing/2014/main" id="{D7A1275C-B6E9-4B96-A9A7-957F0A6FBCF3}"/>
            </a:ext>
          </a:extLst>
        </xdr:cNvPr>
        <xdr:cNvSpPr txBox="1"/>
      </xdr:nvSpPr>
      <xdr:spPr>
        <a:xfrm>
          <a:off x="836304"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43832</xdr:rowOff>
    </xdr:from>
    <xdr:ext cx="405111" cy="259045"/>
    <xdr:sp macro="" textlink="">
      <xdr:nvSpPr>
        <xdr:cNvPr id="207" name="n_1mainValue【体育館・プール】&#10;有形固定資産減価償却率">
          <a:extLst>
            <a:ext uri="{FF2B5EF4-FFF2-40B4-BE49-F238E27FC236}">
              <a16:creationId xmlns:a16="http://schemas.microsoft.com/office/drawing/2014/main" id="{7EC0F7EE-91BD-405A-8FE2-74FE644C4EFB}"/>
            </a:ext>
          </a:extLst>
        </xdr:cNvPr>
        <xdr:cNvSpPr txBox="1"/>
      </xdr:nvSpPr>
      <xdr:spPr>
        <a:xfrm>
          <a:off x="3170564"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83837</xdr:rowOff>
    </xdr:from>
    <xdr:ext cx="405111" cy="259045"/>
    <xdr:sp macro="" textlink="">
      <xdr:nvSpPr>
        <xdr:cNvPr id="208" name="n_2mainValue【体育館・プール】&#10;有形固定資産減価償却率">
          <a:extLst>
            <a:ext uri="{FF2B5EF4-FFF2-40B4-BE49-F238E27FC236}">
              <a16:creationId xmlns:a16="http://schemas.microsoft.com/office/drawing/2014/main" id="{2C54A02C-EB33-4733-BEA3-1B23D2E97336}"/>
            </a:ext>
          </a:extLst>
        </xdr:cNvPr>
        <xdr:cNvSpPr txBox="1"/>
      </xdr:nvSpPr>
      <xdr:spPr>
        <a:xfrm>
          <a:off x="238570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72407</xdr:rowOff>
    </xdr:from>
    <xdr:ext cx="405111" cy="259045"/>
    <xdr:sp macro="" textlink="">
      <xdr:nvSpPr>
        <xdr:cNvPr id="209" name="n_3mainValue【体育館・プール】&#10;有形固定資産減価償却率">
          <a:extLst>
            <a:ext uri="{FF2B5EF4-FFF2-40B4-BE49-F238E27FC236}">
              <a16:creationId xmlns:a16="http://schemas.microsoft.com/office/drawing/2014/main" id="{CDE73731-2470-4025-B57F-8B16A836E9CC}"/>
            </a:ext>
          </a:extLst>
        </xdr:cNvPr>
        <xdr:cNvSpPr txBox="1"/>
      </xdr:nvSpPr>
      <xdr:spPr>
        <a:xfrm>
          <a:off x="161100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89552</xdr:rowOff>
    </xdr:from>
    <xdr:ext cx="405111" cy="259045"/>
    <xdr:sp macro="" textlink="">
      <xdr:nvSpPr>
        <xdr:cNvPr id="210" name="n_4mainValue【体育館・プール】&#10;有形固定資産減価償却率">
          <a:extLst>
            <a:ext uri="{FF2B5EF4-FFF2-40B4-BE49-F238E27FC236}">
              <a16:creationId xmlns:a16="http://schemas.microsoft.com/office/drawing/2014/main" id="{505FCCDB-62D0-499A-96C4-B824AA8205BD}"/>
            </a:ext>
          </a:extLst>
        </xdr:cNvPr>
        <xdr:cNvSpPr txBox="1"/>
      </xdr:nvSpPr>
      <xdr:spPr>
        <a:xfrm>
          <a:off x="836304" y="1048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1" name="正方形/長方形 210">
          <a:extLst>
            <a:ext uri="{FF2B5EF4-FFF2-40B4-BE49-F238E27FC236}">
              <a16:creationId xmlns:a16="http://schemas.microsoft.com/office/drawing/2014/main" id="{1DA7C924-4BF3-4FD6-A125-D00BA7FFF99E}"/>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2" name="正方形/長方形 211">
          <a:extLst>
            <a:ext uri="{FF2B5EF4-FFF2-40B4-BE49-F238E27FC236}">
              <a16:creationId xmlns:a16="http://schemas.microsoft.com/office/drawing/2014/main" id="{6BFECBD0-7BC4-4315-A1D7-D88DD1E33491}"/>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3" name="正方形/長方形 212">
          <a:extLst>
            <a:ext uri="{FF2B5EF4-FFF2-40B4-BE49-F238E27FC236}">
              <a16:creationId xmlns:a16="http://schemas.microsoft.com/office/drawing/2014/main" id="{0353CAF1-5CFD-4257-9F89-14E57852FE91}"/>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4" name="正方形/長方形 213">
          <a:extLst>
            <a:ext uri="{FF2B5EF4-FFF2-40B4-BE49-F238E27FC236}">
              <a16:creationId xmlns:a16="http://schemas.microsoft.com/office/drawing/2014/main" id="{B62C3E0C-25EE-413B-9BBB-80205988738F}"/>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5" name="正方形/長方形 214">
          <a:extLst>
            <a:ext uri="{FF2B5EF4-FFF2-40B4-BE49-F238E27FC236}">
              <a16:creationId xmlns:a16="http://schemas.microsoft.com/office/drawing/2014/main" id="{67B2B17B-8985-49AC-96C9-BFE018E26996}"/>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6" name="正方形/長方形 215">
          <a:extLst>
            <a:ext uri="{FF2B5EF4-FFF2-40B4-BE49-F238E27FC236}">
              <a16:creationId xmlns:a16="http://schemas.microsoft.com/office/drawing/2014/main" id="{3ED6514C-7F72-4239-B3B4-C4AF75453A49}"/>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7" name="正方形/長方形 216">
          <a:extLst>
            <a:ext uri="{FF2B5EF4-FFF2-40B4-BE49-F238E27FC236}">
              <a16:creationId xmlns:a16="http://schemas.microsoft.com/office/drawing/2014/main" id="{41EF0917-DD59-413E-8F25-7581344DC375}"/>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8" name="正方形/長方形 217">
          <a:extLst>
            <a:ext uri="{FF2B5EF4-FFF2-40B4-BE49-F238E27FC236}">
              <a16:creationId xmlns:a16="http://schemas.microsoft.com/office/drawing/2014/main" id="{7DA3929B-0535-4F30-A5A8-4390B25B2397}"/>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9" name="テキスト ボックス 218">
          <a:extLst>
            <a:ext uri="{FF2B5EF4-FFF2-40B4-BE49-F238E27FC236}">
              <a16:creationId xmlns:a16="http://schemas.microsoft.com/office/drawing/2014/main" id="{202F8C4B-BB24-4638-8611-AAFCD9F3AFF9}"/>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20" name="直線コネクタ 219">
          <a:extLst>
            <a:ext uri="{FF2B5EF4-FFF2-40B4-BE49-F238E27FC236}">
              <a16:creationId xmlns:a16="http://schemas.microsoft.com/office/drawing/2014/main" id="{7A1CE3AD-C17C-4DDA-93C4-1ED50A529139}"/>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1" name="直線コネクタ 220">
          <a:extLst>
            <a:ext uri="{FF2B5EF4-FFF2-40B4-BE49-F238E27FC236}">
              <a16:creationId xmlns:a16="http://schemas.microsoft.com/office/drawing/2014/main" id="{E04C1665-29C9-4797-A3E2-3BE0D1469F03}"/>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2" name="テキスト ボックス 221">
          <a:extLst>
            <a:ext uri="{FF2B5EF4-FFF2-40B4-BE49-F238E27FC236}">
              <a16:creationId xmlns:a16="http://schemas.microsoft.com/office/drawing/2014/main" id="{88239641-A1E9-4521-AFEA-EEAB997957D2}"/>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3" name="直線コネクタ 222">
          <a:extLst>
            <a:ext uri="{FF2B5EF4-FFF2-40B4-BE49-F238E27FC236}">
              <a16:creationId xmlns:a16="http://schemas.microsoft.com/office/drawing/2014/main" id="{3D28DD08-9383-4C17-9D75-FA33462F4F11}"/>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4" name="テキスト ボックス 223">
          <a:extLst>
            <a:ext uri="{FF2B5EF4-FFF2-40B4-BE49-F238E27FC236}">
              <a16:creationId xmlns:a16="http://schemas.microsoft.com/office/drawing/2014/main" id="{EE387752-3CBA-424D-97B3-16E5DB5587B5}"/>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5" name="直線コネクタ 224">
          <a:extLst>
            <a:ext uri="{FF2B5EF4-FFF2-40B4-BE49-F238E27FC236}">
              <a16:creationId xmlns:a16="http://schemas.microsoft.com/office/drawing/2014/main" id="{A5D100F6-5538-4B87-B863-AD67567B2017}"/>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6" name="テキスト ボックス 225">
          <a:extLst>
            <a:ext uri="{FF2B5EF4-FFF2-40B4-BE49-F238E27FC236}">
              <a16:creationId xmlns:a16="http://schemas.microsoft.com/office/drawing/2014/main" id="{856BCCFE-A6AE-4A2A-BDD0-EA31BC062FAA}"/>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7" name="直線コネクタ 226">
          <a:extLst>
            <a:ext uri="{FF2B5EF4-FFF2-40B4-BE49-F238E27FC236}">
              <a16:creationId xmlns:a16="http://schemas.microsoft.com/office/drawing/2014/main" id="{8A890695-6E19-44D2-98FD-938FA18FA942}"/>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8" name="テキスト ボックス 227">
          <a:extLst>
            <a:ext uri="{FF2B5EF4-FFF2-40B4-BE49-F238E27FC236}">
              <a16:creationId xmlns:a16="http://schemas.microsoft.com/office/drawing/2014/main" id="{014FA2EC-617B-4B35-A460-15CA62AEC8E4}"/>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9" name="直線コネクタ 228">
          <a:extLst>
            <a:ext uri="{FF2B5EF4-FFF2-40B4-BE49-F238E27FC236}">
              <a16:creationId xmlns:a16="http://schemas.microsoft.com/office/drawing/2014/main" id="{A31F473D-D610-4E82-893F-296A72D3A4AA}"/>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30" name="テキスト ボックス 229">
          <a:extLst>
            <a:ext uri="{FF2B5EF4-FFF2-40B4-BE49-F238E27FC236}">
              <a16:creationId xmlns:a16="http://schemas.microsoft.com/office/drawing/2014/main" id="{F3279320-E870-45C1-873E-C9E340C89EC0}"/>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8AA77666-B1AD-458D-9372-B604FC51AEDA}"/>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2" name="テキスト ボックス 231">
          <a:extLst>
            <a:ext uri="{FF2B5EF4-FFF2-40B4-BE49-F238E27FC236}">
              <a16:creationId xmlns:a16="http://schemas.microsoft.com/office/drawing/2014/main" id="{5F4D4FE8-E4B8-4C90-A8F5-0F78FE9DAB5B}"/>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a:extLst>
            <a:ext uri="{FF2B5EF4-FFF2-40B4-BE49-F238E27FC236}">
              <a16:creationId xmlns:a16="http://schemas.microsoft.com/office/drawing/2014/main" id="{80C2A527-0DDF-424C-A5A4-8F8FFB4788B6}"/>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34290</xdr:rowOff>
    </xdr:from>
    <xdr:to>
      <xdr:col>54</xdr:col>
      <xdr:colOff>189865</xdr:colOff>
      <xdr:row>64</xdr:row>
      <xdr:rowOff>54610</xdr:rowOff>
    </xdr:to>
    <xdr:cxnSp macro="">
      <xdr:nvCxnSpPr>
        <xdr:cNvPr id="234" name="直線コネクタ 233">
          <a:extLst>
            <a:ext uri="{FF2B5EF4-FFF2-40B4-BE49-F238E27FC236}">
              <a16:creationId xmlns:a16="http://schemas.microsoft.com/office/drawing/2014/main" id="{957F6E7B-87E7-4A7D-95E5-277230384470}"/>
            </a:ext>
          </a:extLst>
        </xdr:cNvPr>
        <xdr:cNvCxnSpPr/>
      </xdr:nvCxnSpPr>
      <xdr:spPr>
        <a:xfrm flipV="1">
          <a:off x="9219565" y="9422130"/>
          <a:ext cx="0" cy="1361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58437</xdr:rowOff>
    </xdr:from>
    <xdr:ext cx="469744" cy="259045"/>
    <xdr:sp macro="" textlink="">
      <xdr:nvSpPr>
        <xdr:cNvPr id="235" name="【体育館・プール】&#10;一人当たり面積最小値テキスト">
          <a:extLst>
            <a:ext uri="{FF2B5EF4-FFF2-40B4-BE49-F238E27FC236}">
              <a16:creationId xmlns:a16="http://schemas.microsoft.com/office/drawing/2014/main" id="{94C378BA-A515-4BEB-A20A-6E0EDFFD2F72}"/>
            </a:ext>
          </a:extLst>
        </xdr:cNvPr>
        <xdr:cNvSpPr txBox="1"/>
      </xdr:nvSpPr>
      <xdr:spPr>
        <a:xfrm>
          <a:off x="9258300" y="1078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54610</xdr:rowOff>
    </xdr:from>
    <xdr:to>
      <xdr:col>55</xdr:col>
      <xdr:colOff>88900</xdr:colOff>
      <xdr:row>64</xdr:row>
      <xdr:rowOff>54610</xdr:rowOff>
    </xdr:to>
    <xdr:cxnSp macro="">
      <xdr:nvCxnSpPr>
        <xdr:cNvPr id="236" name="直線コネクタ 235">
          <a:extLst>
            <a:ext uri="{FF2B5EF4-FFF2-40B4-BE49-F238E27FC236}">
              <a16:creationId xmlns:a16="http://schemas.microsoft.com/office/drawing/2014/main" id="{8D401BD4-CA8A-4A49-A657-4D09ECA5AB9F}"/>
            </a:ext>
          </a:extLst>
        </xdr:cNvPr>
        <xdr:cNvCxnSpPr/>
      </xdr:nvCxnSpPr>
      <xdr:spPr>
        <a:xfrm>
          <a:off x="9154160" y="107835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152417</xdr:rowOff>
    </xdr:from>
    <xdr:ext cx="469744" cy="259045"/>
    <xdr:sp macro="" textlink="">
      <xdr:nvSpPr>
        <xdr:cNvPr id="237" name="【体育館・プール】&#10;一人当たり面積最大値テキスト">
          <a:extLst>
            <a:ext uri="{FF2B5EF4-FFF2-40B4-BE49-F238E27FC236}">
              <a16:creationId xmlns:a16="http://schemas.microsoft.com/office/drawing/2014/main" id="{B37C98FE-3C08-493C-9599-C3AF10E42EB9}"/>
            </a:ext>
          </a:extLst>
        </xdr:cNvPr>
        <xdr:cNvSpPr txBox="1"/>
      </xdr:nvSpPr>
      <xdr:spPr>
        <a:xfrm>
          <a:off x="9258300" y="920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34290</xdr:rowOff>
    </xdr:from>
    <xdr:to>
      <xdr:col>55</xdr:col>
      <xdr:colOff>88900</xdr:colOff>
      <xdr:row>56</xdr:row>
      <xdr:rowOff>34290</xdr:rowOff>
    </xdr:to>
    <xdr:cxnSp macro="">
      <xdr:nvCxnSpPr>
        <xdr:cNvPr id="238" name="直線コネクタ 237">
          <a:extLst>
            <a:ext uri="{FF2B5EF4-FFF2-40B4-BE49-F238E27FC236}">
              <a16:creationId xmlns:a16="http://schemas.microsoft.com/office/drawing/2014/main" id="{3D758376-7812-4171-8934-B7A9A6F2062D}"/>
            </a:ext>
          </a:extLst>
        </xdr:cNvPr>
        <xdr:cNvCxnSpPr/>
      </xdr:nvCxnSpPr>
      <xdr:spPr>
        <a:xfrm>
          <a:off x="9154160" y="94221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27957</xdr:rowOff>
    </xdr:from>
    <xdr:ext cx="469744" cy="259045"/>
    <xdr:sp macro="" textlink="">
      <xdr:nvSpPr>
        <xdr:cNvPr id="239" name="【体育館・プール】&#10;一人当たり面積平均値テキスト">
          <a:extLst>
            <a:ext uri="{FF2B5EF4-FFF2-40B4-BE49-F238E27FC236}">
              <a16:creationId xmlns:a16="http://schemas.microsoft.com/office/drawing/2014/main" id="{127E9FB0-CE9A-4256-885B-B310294F420C}"/>
            </a:ext>
          </a:extLst>
        </xdr:cNvPr>
        <xdr:cNvSpPr txBox="1"/>
      </xdr:nvSpPr>
      <xdr:spPr>
        <a:xfrm>
          <a:off x="9258300" y="10421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49530</xdr:rowOff>
    </xdr:from>
    <xdr:to>
      <xdr:col>55</xdr:col>
      <xdr:colOff>50800</xdr:colOff>
      <xdr:row>62</xdr:row>
      <xdr:rowOff>151130</xdr:rowOff>
    </xdr:to>
    <xdr:sp macro="" textlink="">
      <xdr:nvSpPr>
        <xdr:cNvPr id="240" name="フローチャート: 判断 239">
          <a:extLst>
            <a:ext uri="{FF2B5EF4-FFF2-40B4-BE49-F238E27FC236}">
              <a16:creationId xmlns:a16="http://schemas.microsoft.com/office/drawing/2014/main" id="{0E31B7DF-B9D7-4302-A138-7BBAF7537F04}"/>
            </a:ext>
          </a:extLst>
        </xdr:cNvPr>
        <xdr:cNvSpPr/>
      </xdr:nvSpPr>
      <xdr:spPr>
        <a:xfrm>
          <a:off x="9192260" y="104432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38100</xdr:rowOff>
    </xdr:from>
    <xdr:to>
      <xdr:col>50</xdr:col>
      <xdr:colOff>165100</xdr:colOff>
      <xdr:row>62</xdr:row>
      <xdr:rowOff>139700</xdr:rowOff>
    </xdr:to>
    <xdr:sp macro="" textlink="">
      <xdr:nvSpPr>
        <xdr:cNvPr id="241" name="フローチャート: 判断 240">
          <a:extLst>
            <a:ext uri="{FF2B5EF4-FFF2-40B4-BE49-F238E27FC236}">
              <a16:creationId xmlns:a16="http://schemas.microsoft.com/office/drawing/2014/main" id="{58E97A0D-40A8-4510-938D-1823FBD8251A}"/>
            </a:ext>
          </a:extLst>
        </xdr:cNvPr>
        <xdr:cNvSpPr/>
      </xdr:nvSpPr>
      <xdr:spPr>
        <a:xfrm>
          <a:off x="8445500" y="1043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44450</xdr:rowOff>
    </xdr:from>
    <xdr:to>
      <xdr:col>46</xdr:col>
      <xdr:colOff>38100</xdr:colOff>
      <xdr:row>62</xdr:row>
      <xdr:rowOff>146050</xdr:rowOff>
    </xdr:to>
    <xdr:sp macro="" textlink="">
      <xdr:nvSpPr>
        <xdr:cNvPr id="242" name="フローチャート: 判断 241">
          <a:extLst>
            <a:ext uri="{FF2B5EF4-FFF2-40B4-BE49-F238E27FC236}">
              <a16:creationId xmlns:a16="http://schemas.microsoft.com/office/drawing/2014/main" id="{1FD497D5-2601-4756-A7F4-93FFBEB027E8}"/>
            </a:ext>
          </a:extLst>
        </xdr:cNvPr>
        <xdr:cNvSpPr/>
      </xdr:nvSpPr>
      <xdr:spPr>
        <a:xfrm>
          <a:off x="7670800" y="104381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62230</xdr:rowOff>
    </xdr:from>
    <xdr:to>
      <xdr:col>41</xdr:col>
      <xdr:colOff>101600</xdr:colOff>
      <xdr:row>62</xdr:row>
      <xdr:rowOff>163830</xdr:rowOff>
    </xdr:to>
    <xdr:sp macro="" textlink="">
      <xdr:nvSpPr>
        <xdr:cNvPr id="243" name="フローチャート: 判断 242">
          <a:extLst>
            <a:ext uri="{FF2B5EF4-FFF2-40B4-BE49-F238E27FC236}">
              <a16:creationId xmlns:a16="http://schemas.microsoft.com/office/drawing/2014/main" id="{02D554DF-D424-4AA5-8DE2-A0964270B82A}"/>
            </a:ext>
          </a:extLst>
        </xdr:cNvPr>
        <xdr:cNvSpPr/>
      </xdr:nvSpPr>
      <xdr:spPr>
        <a:xfrm>
          <a:off x="6873240" y="1045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72390</xdr:rowOff>
    </xdr:from>
    <xdr:to>
      <xdr:col>36</xdr:col>
      <xdr:colOff>165100</xdr:colOff>
      <xdr:row>63</xdr:row>
      <xdr:rowOff>2540</xdr:rowOff>
    </xdr:to>
    <xdr:sp macro="" textlink="">
      <xdr:nvSpPr>
        <xdr:cNvPr id="244" name="フローチャート: 判断 243">
          <a:extLst>
            <a:ext uri="{FF2B5EF4-FFF2-40B4-BE49-F238E27FC236}">
              <a16:creationId xmlns:a16="http://schemas.microsoft.com/office/drawing/2014/main" id="{26580ED4-1557-4981-9DF8-C7BBF0825AB7}"/>
            </a:ext>
          </a:extLst>
        </xdr:cNvPr>
        <xdr:cNvSpPr/>
      </xdr:nvSpPr>
      <xdr:spPr>
        <a:xfrm>
          <a:off x="6098540" y="104660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3348AE60-9F1D-4B0E-B599-765659C51529}"/>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7E418E8-368B-412C-B6CC-0D5C0950ACD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56F24F03-209D-4273-AAA3-1C9E484D379E}"/>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8F3EE4E4-D1D2-4B82-A7B8-851D2DA7882F}"/>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22C53865-39D9-4359-91D6-ABE53D0E9F3F}"/>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158750</xdr:rowOff>
    </xdr:from>
    <xdr:to>
      <xdr:col>55</xdr:col>
      <xdr:colOff>50800</xdr:colOff>
      <xdr:row>62</xdr:row>
      <xdr:rowOff>88900</xdr:rowOff>
    </xdr:to>
    <xdr:sp macro="" textlink="">
      <xdr:nvSpPr>
        <xdr:cNvPr id="250" name="楕円 249">
          <a:extLst>
            <a:ext uri="{FF2B5EF4-FFF2-40B4-BE49-F238E27FC236}">
              <a16:creationId xmlns:a16="http://schemas.microsoft.com/office/drawing/2014/main" id="{C772B08D-3E7B-4809-832C-BF621BFD5635}"/>
            </a:ext>
          </a:extLst>
        </xdr:cNvPr>
        <xdr:cNvSpPr/>
      </xdr:nvSpPr>
      <xdr:spPr>
        <a:xfrm>
          <a:off x="9192260" y="103847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10177</xdr:rowOff>
    </xdr:from>
    <xdr:ext cx="469744" cy="259045"/>
    <xdr:sp macro="" textlink="">
      <xdr:nvSpPr>
        <xdr:cNvPr id="251" name="【体育館・プール】&#10;一人当たり面積該当値テキスト">
          <a:extLst>
            <a:ext uri="{FF2B5EF4-FFF2-40B4-BE49-F238E27FC236}">
              <a16:creationId xmlns:a16="http://schemas.microsoft.com/office/drawing/2014/main" id="{E4CC0A47-7D21-40AF-AFE8-3D89310CA3C3}"/>
            </a:ext>
          </a:extLst>
        </xdr:cNvPr>
        <xdr:cNvSpPr txBox="1"/>
      </xdr:nvSpPr>
      <xdr:spPr>
        <a:xfrm>
          <a:off x="9258300" y="102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166370</xdr:rowOff>
    </xdr:from>
    <xdr:to>
      <xdr:col>50</xdr:col>
      <xdr:colOff>165100</xdr:colOff>
      <xdr:row>62</xdr:row>
      <xdr:rowOff>96520</xdr:rowOff>
    </xdr:to>
    <xdr:sp macro="" textlink="">
      <xdr:nvSpPr>
        <xdr:cNvPr id="252" name="楕円 251">
          <a:extLst>
            <a:ext uri="{FF2B5EF4-FFF2-40B4-BE49-F238E27FC236}">
              <a16:creationId xmlns:a16="http://schemas.microsoft.com/office/drawing/2014/main" id="{FAA19106-3546-4793-BFDA-23AF2ADDE718}"/>
            </a:ext>
          </a:extLst>
        </xdr:cNvPr>
        <xdr:cNvSpPr/>
      </xdr:nvSpPr>
      <xdr:spPr>
        <a:xfrm>
          <a:off x="8445500" y="103924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38100</xdr:rowOff>
    </xdr:from>
    <xdr:to>
      <xdr:col>55</xdr:col>
      <xdr:colOff>0</xdr:colOff>
      <xdr:row>62</xdr:row>
      <xdr:rowOff>45720</xdr:rowOff>
    </xdr:to>
    <xdr:cxnSp macro="">
      <xdr:nvCxnSpPr>
        <xdr:cNvPr id="253" name="直線コネクタ 252">
          <a:extLst>
            <a:ext uri="{FF2B5EF4-FFF2-40B4-BE49-F238E27FC236}">
              <a16:creationId xmlns:a16="http://schemas.microsoft.com/office/drawing/2014/main" id="{9656A070-3C0D-4852-8190-D165B883C1B3}"/>
            </a:ext>
          </a:extLst>
        </xdr:cNvPr>
        <xdr:cNvCxnSpPr/>
      </xdr:nvCxnSpPr>
      <xdr:spPr>
        <a:xfrm flipV="1">
          <a:off x="8496300" y="10431780"/>
          <a:ext cx="7239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38100</xdr:rowOff>
    </xdr:from>
    <xdr:to>
      <xdr:col>46</xdr:col>
      <xdr:colOff>38100</xdr:colOff>
      <xdr:row>62</xdr:row>
      <xdr:rowOff>139700</xdr:rowOff>
    </xdr:to>
    <xdr:sp macro="" textlink="">
      <xdr:nvSpPr>
        <xdr:cNvPr id="254" name="楕円 253">
          <a:extLst>
            <a:ext uri="{FF2B5EF4-FFF2-40B4-BE49-F238E27FC236}">
              <a16:creationId xmlns:a16="http://schemas.microsoft.com/office/drawing/2014/main" id="{96CA27EA-187A-43BC-9AB5-99BABCCD12D6}"/>
            </a:ext>
          </a:extLst>
        </xdr:cNvPr>
        <xdr:cNvSpPr/>
      </xdr:nvSpPr>
      <xdr:spPr>
        <a:xfrm>
          <a:off x="7670800" y="104317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45720</xdr:rowOff>
    </xdr:from>
    <xdr:to>
      <xdr:col>50</xdr:col>
      <xdr:colOff>114300</xdr:colOff>
      <xdr:row>62</xdr:row>
      <xdr:rowOff>88900</xdr:rowOff>
    </xdr:to>
    <xdr:cxnSp macro="">
      <xdr:nvCxnSpPr>
        <xdr:cNvPr id="255" name="直線コネクタ 254">
          <a:extLst>
            <a:ext uri="{FF2B5EF4-FFF2-40B4-BE49-F238E27FC236}">
              <a16:creationId xmlns:a16="http://schemas.microsoft.com/office/drawing/2014/main" id="{9E0980FE-A167-415D-BB3C-5B36C8B5FFA2}"/>
            </a:ext>
          </a:extLst>
        </xdr:cNvPr>
        <xdr:cNvCxnSpPr/>
      </xdr:nvCxnSpPr>
      <xdr:spPr>
        <a:xfrm flipV="1">
          <a:off x="7713980" y="10439400"/>
          <a:ext cx="78232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41910</xdr:rowOff>
    </xdr:from>
    <xdr:to>
      <xdr:col>41</xdr:col>
      <xdr:colOff>101600</xdr:colOff>
      <xdr:row>62</xdr:row>
      <xdr:rowOff>143510</xdr:rowOff>
    </xdr:to>
    <xdr:sp macro="" textlink="">
      <xdr:nvSpPr>
        <xdr:cNvPr id="256" name="楕円 255">
          <a:extLst>
            <a:ext uri="{FF2B5EF4-FFF2-40B4-BE49-F238E27FC236}">
              <a16:creationId xmlns:a16="http://schemas.microsoft.com/office/drawing/2014/main" id="{A7550A3F-E4D9-405D-994E-64C7FCAF2C58}"/>
            </a:ext>
          </a:extLst>
        </xdr:cNvPr>
        <xdr:cNvSpPr/>
      </xdr:nvSpPr>
      <xdr:spPr>
        <a:xfrm>
          <a:off x="6873240" y="1043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88900</xdr:rowOff>
    </xdr:from>
    <xdr:to>
      <xdr:col>45</xdr:col>
      <xdr:colOff>177800</xdr:colOff>
      <xdr:row>62</xdr:row>
      <xdr:rowOff>92710</xdr:rowOff>
    </xdr:to>
    <xdr:cxnSp macro="">
      <xdr:nvCxnSpPr>
        <xdr:cNvPr id="257" name="直線コネクタ 256">
          <a:extLst>
            <a:ext uri="{FF2B5EF4-FFF2-40B4-BE49-F238E27FC236}">
              <a16:creationId xmlns:a16="http://schemas.microsoft.com/office/drawing/2014/main" id="{5D04C036-561F-4CD2-AED6-1BF5D54BCFEF}"/>
            </a:ext>
          </a:extLst>
        </xdr:cNvPr>
        <xdr:cNvCxnSpPr/>
      </xdr:nvCxnSpPr>
      <xdr:spPr>
        <a:xfrm flipV="1">
          <a:off x="6924040" y="1048258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68580</xdr:rowOff>
    </xdr:from>
    <xdr:to>
      <xdr:col>36</xdr:col>
      <xdr:colOff>165100</xdr:colOff>
      <xdr:row>62</xdr:row>
      <xdr:rowOff>170180</xdr:rowOff>
    </xdr:to>
    <xdr:sp macro="" textlink="">
      <xdr:nvSpPr>
        <xdr:cNvPr id="258" name="楕円 257">
          <a:extLst>
            <a:ext uri="{FF2B5EF4-FFF2-40B4-BE49-F238E27FC236}">
              <a16:creationId xmlns:a16="http://schemas.microsoft.com/office/drawing/2014/main" id="{F0F7BD12-0E2E-4034-B71B-F0BB09FB9C8B}"/>
            </a:ext>
          </a:extLst>
        </xdr:cNvPr>
        <xdr:cNvSpPr/>
      </xdr:nvSpPr>
      <xdr:spPr>
        <a:xfrm>
          <a:off x="6098540" y="1046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92710</xdr:rowOff>
    </xdr:from>
    <xdr:to>
      <xdr:col>41</xdr:col>
      <xdr:colOff>50800</xdr:colOff>
      <xdr:row>62</xdr:row>
      <xdr:rowOff>119380</xdr:rowOff>
    </xdr:to>
    <xdr:cxnSp macro="">
      <xdr:nvCxnSpPr>
        <xdr:cNvPr id="259" name="直線コネクタ 258">
          <a:extLst>
            <a:ext uri="{FF2B5EF4-FFF2-40B4-BE49-F238E27FC236}">
              <a16:creationId xmlns:a16="http://schemas.microsoft.com/office/drawing/2014/main" id="{00591FF8-0688-4877-9A80-6B19CF25CC7F}"/>
            </a:ext>
          </a:extLst>
        </xdr:cNvPr>
        <xdr:cNvCxnSpPr/>
      </xdr:nvCxnSpPr>
      <xdr:spPr>
        <a:xfrm flipV="1">
          <a:off x="6149340" y="10486390"/>
          <a:ext cx="7747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130827</xdr:rowOff>
    </xdr:from>
    <xdr:ext cx="469744" cy="259045"/>
    <xdr:sp macro="" textlink="">
      <xdr:nvSpPr>
        <xdr:cNvPr id="260" name="n_1aveValue【体育館・プール】&#10;一人当たり面積">
          <a:extLst>
            <a:ext uri="{FF2B5EF4-FFF2-40B4-BE49-F238E27FC236}">
              <a16:creationId xmlns:a16="http://schemas.microsoft.com/office/drawing/2014/main" id="{4626A3D3-E482-4979-B62C-3A4280D6B5A3}"/>
            </a:ext>
          </a:extLst>
        </xdr:cNvPr>
        <xdr:cNvSpPr txBox="1"/>
      </xdr:nvSpPr>
      <xdr:spPr>
        <a:xfrm>
          <a:off x="8271587" y="1052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137177</xdr:rowOff>
    </xdr:from>
    <xdr:ext cx="469744" cy="259045"/>
    <xdr:sp macro="" textlink="">
      <xdr:nvSpPr>
        <xdr:cNvPr id="261" name="n_2aveValue【体育館・プール】&#10;一人当たり面積">
          <a:extLst>
            <a:ext uri="{FF2B5EF4-FFF2-40B4-BE49-F238E27FC236}">
              <a16:creationId xmlns:a16="http://schemas.microsoft.com/office/drawing/2014/main" id="{3981A36C-14F1-406F-8D33-07083B01DC7F}"/>
            </a:ext>
          </a:extLst>
        </xdr:cNvPr>
        <xdr:cNvSpPr txBox="1"/>
      </xdr:nvSpPr>
      <xdr:spPr>
        <a:xfrm>
          <a:off x="7509587" y="1053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154957</xdr:rowOff>
    </xdr:from>
    <xdr:ext cx="469744" cy="259045"/>
    <xdr:sp macro="" textlink="">
      <xdr:nvSpPr>
        <xdr:cNvPr id="262" name="n_3aveValue【体育館・プール】&#10;一人当たり面積">
          <a:extLst>
            <a:ext uri="{FF2B5EF4-FFF2-40B4-BE49-F238E27FC236}">
              <a16:creationId xmlns:a16="http://schemas.microsoft.com/office/drawing/2014/main" id="{A25F8D30-950E-433E-8491-53E781BB22A7}"/>
            </a:ext>
          </a:extLst>
        </xdr:cNvPr>
        <xdr:cNvSpPr txBox="1"/>
      </xdr:nvSpPr>
      <xdr:spPr>
        <a:xfrm>
          <a:off x="6712027" y="1054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165117</xdr:rowOff>
    </xdr:from>
    <xdr:ext cx="469744" cy="259045"/>
    <xdr:sp macro="" textlink="">
      <xdr:nvSpPr>
        <xdr:cNvPr id="263" name="n_4aveValue【体育館・プール】&#10;一人当たり面積">
          <a:extLst>
            <a:ext uri="{FF2B5EF4-FFF2-40B4-BE49-F238E27FC236}">
              <a16:creationId xmlns:a16="http://schemas.microsoft.com/office/drawing/2014/main" id="{9A5858EA-E3DB-4B7A-A2FC-0544B483284B}"/>
            </a:ext>
          </a:extLst>
        </xdr:cNvPr>
        <xdr:cNvSpPr txBox="1"/>
      </xdr:nvSpPr>
      <xdr:spPr>
        <a:xfrm>
          <a:off x="5937327" y="1055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113047</xdr:rowOff>
    </xdr:from>
    <xdr:ext cx="469744" cy="259045"/>
    <xdr:sp macro="" textlink="">
      <xdr:nvSpPr>
        <xdr:cNvPr id="264" name="n_1mainValue【体育館・プール】&#10;一人当たり面積">
          <a:extLst>
            <a:ext uri="{FF2B5EF4-FFF2-40B4-BE49-F238E27FC236}">
              <a16:creationId xmlns:a16="http://schemas.microsoft.com/office/drawing/2014/main" id="{CF716A4A-4975-42CA-8FB3-16293094690B}"/>
            </a:ext>
          </a:extLst>
        </xdr:cNvPr>
        <xdr:cNvSpPr txBox="1"/>
      </xdr:nvSpPr>
      <xdr:spPr>
        <a:xfrm>
          <a:off x="8271587"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156227</xdr:rowOff>
    </xdr:from>
    <xdr:ext cx="469744" cy="259045"/>
    <xdr:sp macro="" textlink="">
      <xdr:nvSpPr>
        <xdr:cNvPr id="265" name="n_2mainValue【体育館・プール】&#10;一人当たり面積">
          <a:extLst>
            <a:ext uri="{FF2B5EF4-FFF2-40B4-BE49-F238E27FC236}">
              <a16:creationId xmlns:a16="http://schemas.microsoft.com/office/drawing/2014/main" id="{D5BEF22C-8599-4600-A79B-8B09FCC7621B}"/>
            </a:ext>
          </a:extLst>
        </xdr:cNvPr>
        <xdr:cNvSpPr txBox="1"/>
      </xdr:nvSpPr>
      <xdr:spPr>
        <a:xfrm>
          <a:off x="7509587" y="1021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160037</xdr:rowOff>
    </xdr:from>
    <xdr:ext cx="469744" cy="259045"/>
    <xdr:sp macro="" textlink="">
      <xdr:nvSpPr>
        <xdr:cNvPr id="266" name="n_3mainValue【体育館・プール】&#10;一人当たり面積">
          <a:extLst>
            <a:ext uri="{FF2B5EF4-FFF2-40B4-BE49-F238E27FC236}">
              <a16:creationId xmlns:a16="http://schemas.microsoft.com/office/drawing/2014/main" id="{4D7D0612-B980-4A08-811C-B109FA9E8FBC}"/>
            </a:ext>
          </a:extLst>
        </xdr:cNvPr>
        <xdr:cNvSpPr txBox="1"/>
      </xdr:nvSpPr>
      <xdr:spPr>
        <a:xfrm>
          <a:off x="6712027" y="1021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15257</xdr:rowOff>
    </xdr:from>
    <xdr:ext cx="469744" cy="259045"/>
    <xdr:sp macro="" textlink="">
      <xdr:nvSpPr>
        <xdr:cNvPr id="267" name="n_4mainValue【体育館・プール】&#10;一人当たり面積">
          <a:extLst>
            <a:ext uri="{FF2B5EF4-FFF2-40B4-BE49-F238E27FC236}">
              <a16:creationId xmlns:a16="http://schemas.microsoft.com/office/drawing/2014/main" id="{9952F901-10A1-4706-B158-4E4A41F4054F}"/>
            </a:ext>
          </a:extLst>
        </xdr:cNvPr>
        <xdr:cNvSpPr txBox="1"/>
      </xdr:nvSpPr>
      <xdr:spPr>
        <a:xfrm>
          <a:off x="5937327" y="1024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07D657DD-A82C-4D27-95AB-481D031403E4}"/>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1FFB98FD-FC43-406E-82D5-512F5AF230C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D21418A2-63FA-4EBF-8731-F19B784E9E9D}"/>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CB663D3C-3C82-4C4F-964F-205CBE1006D4}"/>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2A3A895D-A96C-49E3-A1B4-5354F64A7EE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7B8540EB-C3AC-4BA8-AB98-27C4E5F6FFD7}"/>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A829FFFC-D1DC-4DC5-A3E2-C7C3BBB44658}"/>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216C0658-199A-442B-9693-632F1389AA91}"/>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94E728DF-BADD-42DE-A3D7-E1C05172DCF9}"/>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5B570E7C-9AA2-4341-8DE4-327889AB56EA}"/>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63E9DEDA-42B1-444C-BA34-DC73471983A8}"/>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9" name="直線コネクタ 278">
          <a:extLst>
            <a:ext uri="{FF2B5EF4-FFF2-40B4-BE49-F238E27FC236}">
              <a16:creationId xmlns:a16="http://schemas.microsoft.com/office/drawing/2014/main" id="{69AB12CE-BC8D-4FC3-8D1F-DE9861D9716E}"/>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80" name="テキスト ボックス 279">
          <a:extLst>
            <a:ext uri="{FF2B5EF4-FFF2-40B4-BE49-F238E27FC236}">
              <a16:creationId xmlns:a16="http://schemas.microsoft.com/office/drawing/2014/main" id="{CED2A53E-604A-44F7-800E-4A0EB53392DE}"/>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81" name="直線コネクタ 280">
          <a:extLst>
            <a:ext uri="{FF2B5EF4-FFF2-40B4-BE49-F238E27FC236}">
              <a16:creationId xmlns:a16="http://schemas.microsoft.com/office/drawing/2014/main" id="{AEBE2A19-15FB-45F9-9634-86D9300B79AA}"/>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2" name="テキスト ボックス 281">
          <a:extLst>
            <a:ext uri="{FF2B5EF4-FFF2-40B4-BE49-F238E27FC236}">
              <a16:creationId xmlns:a16="http://schemas.microsoft.com/office/drawing/2014/main" id="{2608C061-DD3D-4646-A6BB-466718700EDF}"/>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3" name="直線コネクタ 282">
          <a:extLst>
            <a:ext uri="{FF2B5EF4-FFF2-40B4-BE49-F238E27FC236}">
              <a16:creationId xmlns:a16="http://schemas.microsoft.com/office/drawing/2014/main" id="{8D6D7E07-3DC6-424F-98AA-CAB73FDA561A}"/>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4" name="テキスト ボックス 283">
          <a:extLst>
            <a:ext uri="{FF2B5EF4-FFF2-40B4-BE49-F238E27FC236}">
              <a16:creationId xmlns:a16="http://schemas.microsoft.com/office/drawing/2014/main" id="{F3CEF91C-A829-49DF-AA8E-9BC0BAFB6349}"/>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5" name="直線コネクタ 284">
          <a:extLst>
            <a:ext uri="{FF2B5EF4-FFF2-40B4-BE49-F238E27FC236}">
              <a16:creationId xmlns:a16="http://schemas.microsoft.com/office/drawing/2014/main" id="{A6F738B9-1628-4919-AF4D-20270F10C591}"/>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6" name="テキスト ボックス 285">
          <a:extLst>
            <a:ext uri="{FF2B5EF4-FFF2-40B4-BE49-F238E27FC236}">
              <a16:creationId xmlns:a16="http://schemas.microsoft.com/office/drawing/2014/main" id="{A9916B5A-5E54-4D41-B01A-F01632A7D893}"/>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7" name="直線コネクタ 286">
          <a:extLst>
            <a:ext uri="{FF2B5EF4-FFF2-40B4-BE49-F238E27FC236}">
              <a16:creationId xmlns:a16="http://schemas.microsoft.com/office/drawing/2014/main" id="{C9188CF7-6C1C-43E4-B436-3A232FA7FC10}"/>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8" name="テキスト ボックス 287">
          <a:extLst>
            <a:ext uri="{FF2B5EF4-FFF2-40B4-BE49-F238E27FC236}">
              <a16:creationId xmlns:a16="http://schemas.microsoft.com/office/drawing/2014/main" id="{B417E02D-FABC-46A1-AA05-E1F7FC63834A}"/>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9" name="直線コネクタ 288">
          <a:extLst>
            <a:ext uri="{FF2B5EF4-FFF2-40B4-BE49-F238E27FC236}">
              <a16:creationId xmlns:a16="http://schemas.microsoft.com/office/drawing/2014/main" id="{1A244B1D-4F1F-4AE3-9B6C-923921E9F975}"/>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90" name="テキスト ボックス 289">
          <a:extLst>
            <a:ext uri="{FF2B5EF4-FFF2-40B4-BE49-F238E27FC236}">
              <a16:creationId xmlns:a16="http://schemas.microsoft.com/office/drawing/2014/main" id="{DE97A924-23B0-4AC6-B460-EF29B8E13C93}"/>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1" name="直線コネクタ 290">
          <a:extLst>
            <a:ext uri="{FF2B5EF4-FFF2-40B4-BE49-F238E27FC236}">
              <a16:creationId xmlns:a16="http://schemas.microsoft.com/office/drawing/2014/main" id="{4B99D8ED-4098-4107-A1E9-9F1E92109A57}"/>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92" name="【福祉施設】&#10;有形固定資産減価償却率グラフ枠">
          <a:extLst>
            <a:ext uri="{FF2B5EF4-FFF2-40B4-BE49-F238E27FC236}">
              <a16:creationId xmlns:a16="http://schemas.microsoft.com/office/drawing/2014/main" id="{A318A548-0ED6-4737-90F7-475BC9FC20E4}"/>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165463</xdr:rowOff>
    </xdr:from>
    <xdr:to>
      <xdr:col>24</xdr:col>
      <xdr:colOff>62865</xdr:colOff>
      <xdr:row>86</xdr:row>
      <xdr:rowOff>168729</xdr:rowOff>
    </xdr:to>
    <xdr:cxnSp macro="">
      <xdr:nvCxnSpPr>
        <xdr:cNvPr id="293" name="直線コネクタ 292">
          <a:extLst>
            <a:ext uri="{FF2B5EF4-FFF2-40B4-BE49-F238E27FC236}">
              <a16:creationId xmlns:a16="http://schemas.microsoft.com/office/drawing/2014/main" id="{FBA3D047-2FEA-4D97-B3CC-9BB419ABEED2}"/>
            </a:ext>
          </a:extLst>
        </xdr:cNvPr>
        <xdr:cNvCxnSpPr/>
      </xdr:nvCxnSpPr>
      <xdr:spPr>
        <a:xfrm flipV="1">
          <a:off x="4086225" y="13073743"/>
          <a:ext cx="0" cy="1512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4" name="【福祉施設】&#10;有形固定資産減価償却率最小値テキスト">
          <a:extLst>
            <a:ext uri="{FF2B5EF4-FFF2-40B4-BE49-F238E27FC236}">
              <a16:creationId xmlns:a16="http://schemas.microsoft.com/office/drawing/2014/main" id="{37640A40-5B55-4A7D-89AC-DB8D6B648078}"/>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5" name="直線コネクタ 294">
          <a:extLst>
            <a:ext uri="{FF2B5EF4-FFF2-40B4-BE49-F238E27FC236}">
              <a16:creationId xmlns:a16="http://schemas.microsoft.com/office/drawing/2014/main" id="{59A7B7E8-E261-4B4F-B55A-FF98B775AB62}"/>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112140</xdr:rowOff>
    </xdr:from>
    <xdr:ext cx="340478" cy="259045"/>
    <xdr:sp macro="" textlink="">
      <xdr:nvSpPr>
        <xdr:cNvPr id="296" name="【福祉施設】&#10;有形固定資産減価償却率最大値テキスト">
          <a:extLst>
            <a:ext uri="{FF2B5EF4-FFF2-40B4-BE49-F238E27FC236}">
              <a16:creationId xmlns:a16="http://schemas.microsoft.com/office/drawing/2014/main" id="{106523AC-0CD0-494C-9536-9274ED928122}"/>
            </a:ext>
          </a:extLst>
        </xdr:cNvPr>
        <xdr:cNvSpPr txBox="1"/>
      </xdr:nvSpPr>
      <xdr:spPr>
        <a:xfrm>
          <a:off x="4124960" y="128527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165463</xdr:rowOff>
    </xdr:from>
    <xdr:to>
      <xdr:col>24</xdr:col>
      <xdr:colOff>152400</xdr:colOff>
      <xdr:row>77</xdr:row>
      <xdr:rowOff>165463</xdr:rowOff>
    </xdr:to>
    <xdr:cxnSp macro="">
      <xdr:nvCxnSpPr>
        <xdr:cNvPr id="297" name="直線コネクタ 296">
          <a:extLst>
            <a:ext uri="{FF2B5EF4-FFF2-40B4-BE49-F238E27FC236}">
              <a16:creationId xmlns:a16="http://schemas.microsoft.com/office/drawing/2014/main" id="{C12655D1-F449-4122-83BC-578388BB3874}"/>
            </a:ext>
          </a:extLst>
        </xdr:cNvPr>
        <xdr:cNvCxnSpPr/>
      </xdr:nvCxnSpPr>
      <xdr:spPr>
        <a:xfrm>
          <a:off x="4020820" y="130737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96719</xdr:rowOff>
    </xdr:from>
    <xdr:ext cx="405111" cy="259045"/>
    <xdr:sp macro="" textlink="">
      <xdr:nvSpPr>
        <xdr:cNvPr id="298" name="【福祉施設】&#10;有形固定資産減価償却率平均値テキスト">
          <a:extLst>
            <a:ext uri="{FF2B5EF4-FFF2-40B4-BE49-F238E27FC236}">
              <a16:creationId xmlns:a16="http://schemas.microsoft.com/office/drawing/2014/main" id="{2F24FD19-843C-4E57-8DED-4AF9D8F0C6AD}"/>
            </a:ext>
          </a:extLst>
        </xdr:cNvPr>
        <xdr:cNvSpPr txBox="1"/>
      </xdr:nvSpPr>
      <xdr:spPr>
        <a:xfrm>
          <a:off x="4124960" y="136755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73842</xdr:rowOff>
    </xdr:from>
    <xdr:to>
      <xdr:col>24</xdr:col>
      <xdr:colOff>114300</xdr:colOff>
      <xdr:row>83</xdr:row>
      <xdr:rowOff>3992</xdr:rowOff>
    </xdr:to>
    <xdr:sp macro="" textlink="">
      <xdr:nvSpPr>
        <xdr:cNvPr id="299" name="フローチャート: 判断 298">
          <a:extLst>
            <a:ext uri="{FF2B5EF4-FFF2-40B4-BE49-F238E27FC236}">
              <a16:creationId xmlns:a16="http://schemas.microsoft.com/office/drawing/2014/main" id="{54BF62EA-074A-4C2A-AE16-34EF5738C344}"/>
            </a:ext>
          </a:extLst>
        </xdr:cNvPr>
        <xdr:cNvSpPr/>
      </xdr:nvSpPr>
      <xdr:spPr>
        <a:xfrm>
          <a:off x="4036060" y="138203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54248</xdr:rowOff>
    </xdr:from>
    <xdr:to>
      <xdr:col>20</xdr:col>
      <xdr:colOff>38100</xdr:colOff>
      <xdr:row>82</xdr:row>
      <xdr:rowOff>155848</xdr:rowOff>
    </xdr:to>
    <xdr:sp macro="" textlink="">
      <xdr:nvSpPr>
        <xdr:cNvPr id="300" name="フローチャート: 判断 299">
          <a:extLst>
            <a:ext uri="{FF2B5EF4-FFF2-40B4-BE49-F238E27FC236}">
              <a16:creationId xmlns:a16="http://schemas.microsoft.com/office/drawing/2014/main" id="{90DE3254-5818-486B-B844-5377B23890AA}"/>
            </a:ext>
          </a:extLst>
        </xdr:cNvPr>
        <xdr:cNvSpPr/>
      </xdr:nvSpPr>
      <xdr:spPr>
        <a:xfrm>
          <a:off x="3312160" y="1380072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39551</xdr:rowOff>
    </xdr:from>
    <xdr:to>
      <xdr:col>15</xdr:col>
      <xdr:colOff>101600</xdr:colOff>
      <xdr:row>82</xdr:row>
      <xdr:rowOff>141151</xdr:rowOff>
    </xdr:to>
    <xdr:sp macro="" textlink="">
      <xdr:nvSpPr>
        <xdr:cNvPr id="301" name="フローチャート: 判断 300">
          <a:extLst>
            <a:ext uri="{FF2B5EF4-FFF2-40B4-BE49-F238E27FC236}">
              <a16:creationId xmlns:a16="http://schemas.microsoft.com/office/drawing/2014/main" id="{8A4C7AB8-4CEC-42EC-B86F-B11DC72BBD7A}"/>
            </a:ext>
          </a:extLst>
        </xdr:cNvPr>
        <xdr:cNvSpPr/>
      </xdr:nvSpPr>
      <xdr:spPr>
        <a:xfrm>
          <a:off x="2514600" y="13786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10161</xdr:rowOff>
    </xdr:from>
    <xdr:to>
      <xdr:col>10</xdr:col>
      <xdr:colOff>165100</xdr:colOff>
      <xdr:row>82</xdr:row>
      <xdr:rowOff>111761</xdr:rowOff>
    </xdr:to>
    <xdr:sp macro="" textlink="">
      <xdr:nvSpPr>
        <xdr:cNvPr id="302" name="フローチャート: 判断 301">
          <a:extLst>
            <a:ext uri="{FF2B5EF4-FFF2-40B4-BE49-F238E27FC236}">
              <a16:creationId xmlns:a16="http://schemas.microsoft.com/office/drawing/2014/main" id="{B2E6FAA7-E359-4BF2-8F34-6F7E6ED1CCD5}"/>
            </a:ext>
          </a:extLst>
        </xdr:cNvPr>
        <xdr:cNvSpPr/>
      </xdr:nvSpPr>
      <xdr:spPr>
        <a:xfrm>
          <a:off x="1739900" y="13756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168548</xdr:rowOff>
    </xdr:from>
    <xdr:to>
      <xdr:col>6</xdr:col>
      <xdr:colOff>38100</xdr:colOff>
      <xdr:row>82</xdr:row>
      <xdr:rowOff>98698</xdr:rowOff>
    </xdr:to>
    <xdr:sp macro="" textlink="">
      <xdr:nvSpPr>
        <xdr:cNvPr id="303" name="フローチャート: 判断 302">
          <a:extLst>
            <a:ext uri="{FF2B5EF4-FFF2-40B4-BE49-F238E27FC236}">
              <a16:creationId xmlns:a16="http://schemas.microsoft.com/office/drawing/2014/main" id="{0EDC8915-27B1-4924-ABCE-09AEEA11B811}"/>
            </a:ext>
          </a:extLst>
        </xdr:cNvPr>
        <xdr:cNvSpPr/>
      </xdr:nvSpPr>
      <xdr:spPr>
        <a:xfrm>
          <a:off x="965200" y="1374738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5B3FE30-E573-4093-9368-491E45D3F06B}"/>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E6E0AA40-6366-4309-B7BE-5A35C4C6C13A}"/>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19313D83-C9BE-455D-B0C1-EB3C1C5F7AF2}"/>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48229C82-E926-4B0A-B5A2-F2A318B0B9AB}"/>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CD365F8E-3140-44FB-92B9-334C5C13769C}"/>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57513</xdr:rowOff>
    </xdr:from>
    <xdr:to>
      <xdr:col>24</xdr:col>
      <xdr:colOff>114300</xdr:colOff>
      <xdr:row>83</xdr:row>
      <xdr:rowOff>159113</xdr:rowOff>
    </xdr:to>
    <xdr:sp macro="" textlink="">
      <xdr:nvSpPr>
        <xdr:cNvPr id="309" name="楕円 308">
          <a:extLst>
            <a:ext uri="{FF2B5EF4-FFF2-40B4-BE49-F238E27FC236}">
              <a16:creationId xmlns:a16="http://schemas.microsoft.com/office/drawing/2014/main" id="{02B51E49-EB96-4032-9431-B3116872EB96}"/>
            </a:ext>
          </a:extLst>
        </xdr:cNvPr>
        <xdr:cNvSpPr/>
      </xdr:nvSpPr>
      <xdr:spPr>
        <a:xfrm>
          <a:off x="4036060" y="1397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35940</xdr:rowOff>
    </xdr:from>
    <xdr:ext cx="405111" cy="259045"/>
    <xdr:sp macro="" textlink="">
      <xdr:nvSpPr>
        <xdr:cNvPr id="310" name="【福祉施設】&#10;有形固定資産減価償却率該当値テキスト">
          <a:extLst>
            <a:ext uri="{FF2B5EF4-FFF2-40B4-BE49-F238E27FC236}">
              <a16:creationId xmlns:a16="http://schemas.microsoft.com/office/drawing/2014/main" id="{1AE7786A-DEEB-4BC8-8759-B9BE791A0E87}"/>
            </a:ext>
          </a:extLst>
        </xdr:cNvPr>
        <xdr:cNvSpPr txBox="1"/>
      </xdr:nvSpPr>
      <xdr:spPr>
        <a:xfrm>
          <a:off x="4124960" y="13950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28121</xdr:rowOff>
    </xdr:from>
    <xdr:to>
      <xdr:col>20</xdr:col>
      <xdr:colOff>38100</xdr:colOff>
      <xdr:row>83</xdr:row>
      <xdr:rowOff>129721</xdr:rowOff>
    </xdr:to>
    <xdr:sp macro="" textlink="">
      <xdr:nvSpPr>
        <xdr:cNvPr id="311" name="楕円 310">
          <a:extLst>
            <a:ext uri="{FF2B5EF4-FFF2-40B4-BE49-F238E27FC236}">
              <a16:creationId xmlns:a16="http://schemas.microsoft.com/office/drawing/2014/main" id="{5AB0FB33-5143-45E5-8DB4-C5D5BA1E20D2}"/>
            </a:ext>
          </a:extLst>
        </xdr:cNvPr>
        <xdr:cNvSpPr/>
      </xdr:nvSpPr>
      <xdr:spPr>
        <a:xfrm>
          <a:off x="3312160" y="1394224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78921</xdr:rowOff>
    </xdr:from>
    <xdr:to>
      <xdr:col>24</xdr:col>
      <xdr:colOff>63500</xdr:colOff>
      <xdr:row>83</xdr:row>
      <xdr:rowOff>108313</xdr:rowOff>
    </xdr:to>
    <xdr:cxnSp macro="">
      <xdr:nvCxnSpPr>
        <xdr:cNvPr id="312" name="直線コネクタ 311">
          <a:extLst>
            <a:ext uri="{FF2B5EF4-FFF2-40B4-BE49-F238E27FC236}">
              <a16:creationId xmlns:a16="http://schemas.microsoft.com/office/drawing/2014/main" id="{C9BB30AC-6B1A-4863-BA28-6DE1F9209491}"/>
            </a:ext>
          </a:extLst>
        </xdr:cNvPr>
        <xdr:cNvCxnSpPr/>
      </xdr:nvCxnSpPr>
      <xdr:spPr>
        <a:xfrm>
          <a:off x="3355340" y="13993041"/>
          <a:ext cx="73152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363</xdr:rowOff>
    </xdr:from>
    <xdr:to>
      <xdr:col>15</xdr:col>
      <xdr:colOff>101600</xdr:colOff>
      <xdr:row>83</xdr:row>
      <xdr:rowOff>101963</xdr:rowOff>
    </xdr:to>
    <xdr:sp macro="" textlink="">
      <xdr:nvSpPr>
        <xdr:cNvPr id="313" name="楕円 312">
          <a:extLst>
            <a:ext uri="{FF2B5EF4-FFF2-40B4-BE49-F238E27FC236}">
              <a16:creationId xmlns:a16="http://schemas.microsoft.com/office/drawing/2014/main" id="{15F3ABF1-8590-48BD-B1DE-431D5BB95300}"/>
            </a:ext>
          </a:extLst>
        </xdr:cNvPr>
        <xdr:cNvSpPr/>
      </xdr:nvSpPr>
      <xdr:spPr>
        <a:xfrm>
          <a:off x="2514600" y="1391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51163</xdr:rowOff>
    </xdr:from>
    <xdr:to>
      <xdr:col>19</xdr:col>
      <xdr:colOff>177800</xdr:colOff>
      <xdr:row>83</xdr:row>
      <xdr:rowOff>78921</xdr:rowOff>
    </xdr:to>
    <xdr:cxnSp macro="">
      <xdr:nvCxnSpPr>
        <xdr:cNvPr id="314" name="直線コネクタ 313">
          <a:extLst>
            <a:ext uri="{FF2B5EF4-FFF2-40B4-BE49-F238E27FC236}">
              <a16:creationId xmlns:a16="http://schemas.microsoft.com/office/drawing/2014/main" id="{2BD35BDF-F7CC-4B39-AF31-1DE24A03749A}"/>
            </a:ext>
          </a:extLst>
        </xdr:cNvPr>
        <xdr:cNvCxnSpPr/>
      </xdr:nvCxnSpPr>
      <xdr:spPr>
        <a:xfrm>
          <a:off x="2565400" y="13965283"/>
          <a:ext cx="78994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144055</xdr:rowOff>
    </xdr:from>
    <xdr:to>
      <xdr:col>10</xdr:col>
      <xdr:colOff>165100</xdr:colOff>
      <xdr:row>83</xdr:row>
      <xdr:rowOff>74205</xdr:rowOff>
    </xdr:to>
    <xdr:sp macro="" textlink="">
      <xdr:nvSpPr>
        <xdr:cNvPr id="315" name="楕円 314">
          <a:extLst>
            <a:ext uri="{FF2B5EF4-FFF2-40B4-BE49-F238E27FC236}">
              <a16:creationId xmlns:a16="http://schemas.microsoft.com/office/drawing/2014/main" id="{6AC22BF1-E220-44E1-98E0-81470EF41FC1}"/>
            </a:ext>
          </a:extLst>
        </xdr:cNvPr>
        <xdr:cNvSpPr/>
      </xdr:nvSpPr>
      <xdr:spPr>
        <a:xfrm>
          <a:off x="1739900" y="13890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23405</xdr:rowOff>
    </xdr:from>
    <xdr:to>
      <xdr:col>15</xdr:col>
      <xdr:colOff>50800</xdr:colOff>
      <xdr:row>83</xdr:row>
      <xdr:rowOff>51163</xdr:rowOff>
    </xdr:to>
    <xdr:cxnSp macro="">
      <xdr:nvCxnSpPr>
        <xdr:cNvPr id="316" name="直線コネクタ 315">
          <a:extLst>
            <a:ext uri="{FF2B5EF4-FFF2-40B4-BE49-F238E27FC236}">
              <a16:creationId xmlns:a16="http://schemas.microsoft.com/office/drawing/2014/main" id="{E9E99728-19BE-4F73-83D2-AA68AF765A97}"/>
            </a:ext>
          </a:extLst>
        </xdr:cNvPr>
        <xdr:cNvCxnSpPr/>
      </xdr:nvCxnSpPr>
      <xdr:spPr>
        <a:xfrm>
          <a:off x="1790700" y="13937525"/>
          <a:ext cx="7747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62412</xdr:rowOff>
    </xdr:from>
    <xdr:to>
      <xdr:col>6</xdr:col>
      <xdr:colOff>38100</xdr:colOff>
      <xdr:row>82</xdr:row>
      <xdr:rowOff>164012</xdr:rowOff>
    </xdr:to>
    <xdr:sp macro="" textlink="">
      <xdr:nvSpPr>
        <xdr:cNvPr id="317" name="楕円 316">
          <a:extLst>
            <a:ext uri="{FF2B5EF4-FFF2-40B4-BE49-F238E27FC236}">
              <a16:creationId xmlns:a16="http://schemas.microsoft.com/office/drawing/2014/main" id="{86BF06BF-7E78-49E5-9437-81D3DF666520}"/>
            </a:ext>
          </a:extLst>
        </xdr:cNvPr>
        <xdr:cNvSpPr/>
      </xdr:nvSpPr>
      <xdr:spPr>
        <a:xfrm>
          <a:off x="965200" y="1380889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113212</xdr:rowOff>
    </xdr:from>
    <xdr:to>
      <xdr:col>10</xdr:col>
      <xdr:colOff>114300</xdr:colOff>
      <xdr:row>83</xdr:row>
      <xdr:rowOff>23405</xdr:rowOff>
    </xdr:to>
    <xdr:cxnSp macro="">
      <xdr:nvCxnSpPr>
        <xdr:cNvPr id="318" name="直線コネクタ 317">
          <a:extLst>
            <a:ext uri="{FF2B5EF4-FFF2-40B4-BE49-F238E27FC236}">
              <a16:creationId xmlns:a16="http://schemas.microsoft.com/office/drawing/2014/main" id="{8B9F675E-CDF9-47BD-9995-ACB7B2B704A2}"/>
            </a:ext>
          </a:extLst>
        </xdr:cNvPr>
        <xdr:cNvCxnSpPr/>
      </xdr:nvCxnSpPr>
      <xdr:spPr>
        <a:xfrm>
          <a:off x="1008380" y="13859692"/>
          <a:ext cx="782320" cy="7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925</xdr:rowOff>
    </xdr:from>
    <xdr:ext cx="405111" cy="259045"/>
    <xdr:sp macro="" textlink="">
      <xdr:nvSpPr>
        <xdr:cNvPr id="319" name="n_1aveValue【福祉施設】&#10;有形固定資産減価償却率">
          <a:extLst>
            <a:ext uri="{FF2B5EF4-FFF2-40B4-BE49-F238E27FC236}">
              <a16:creationId xmlns:a16="http://schemas.microsoft.com/office/drawing/2014/main" id="{0D93AB64-AC42-4566-AC4A-D4B11DCE0ACD}"/>
            </a:ext>
          </a:extLst>
        </xdr:cNvPr>
        <xdr:cNvSpPr txBox="1"/>
      </xdr:nvSpPr>
      <xdr:spPr>
        <a:xfrm>
          <a:off x="3170564" y="13579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157678</xdr:rowOff>
    </xdr:from>
    <xdr:ext cx="405111" cy="259045"/>
    <xdr:sp macro="" textlink="">
      <xdr:nvSpPr>
        <xdr:cNvPr id="320" name="n_2aveValue【福祉施設】&#10;有形固定資産減価償却率">
          <a:extLst>
            <a:ext uri="{FF2B5EF4-FFF2-40B4-BE49-F238E27FC236}">
              <a16:creationId xmlns:a16="http://schemas.microsoft.com/office/drawing/2014/main" id="{20740055-FD13-4866-A44F-AE83D41C8579}"/>
            </a:ext>
          </a:extLst>
        </xdr:cNvPr>
        <xdr:cNvSpPr txBox="1"/>
      </xdr:nvSpPr>
      <xdr:spPr>
        <a:xfrm>
          <a:off x="2385704" y="1356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128288</xdr:rowOff>
    </xdr:from>
    <xdr:ext cx="405111" cy="259045"/>
    <xdr:sp macro="" textlink="">
      <xdr:nvSpPr>
        <xdr:cNvPr id="321" name="n_3aveValue【福祉施設】&#10;有形固定資産減価償却率">
          <a:extLst>
            <a:ext uri="{FF2B5EF4-FFF2-40B4-BE49-F238E27FC236}">
              <a16:creationId xmlns:a16="http://schemas.microsoft.com/office/drawing/2014/main" id="{FF604A20-4864-4BF4-B511-7BBC39D1570F}"/>
            </a:ext>
          </a:extLst>
        </xdr:cNvPr>
        <xdr:cNvSpPr txBox="1"/>
      </xdr:nvSpPr>
      <xdr:spPr>
        <a:xfrm>
          <a:off x="1611004" y="1353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115225</xdr:rowOff>
    </xdr:from>
    <xdr:ext cx="405111" cy="259045"/>
    <xdr:sp macro="" textlink="">
      <xdr:nvSpPr>
        <xdr:cNvPr id="322" name="n_4aveValue【福祉施設】&#10;有形固定資産減価償却率">
          <a:extLst>
            <a:ext uri="{FF2B5EF4-FFF2-40B4-BE49-F238E27FC236}">
              <a16:creationId xmlns:a16="http://schemas.microsoft.com/office/drawing/2014/main" id="{2029FCED-7173-40E1-9F6B-6B35D4567352}"/>
            </a:ext>
          </a:extLst>
        </xdr:cNvPr>
        <xdr:cNvSpPr txBox="1"/>
      </xdr:nvSpPr>
      <xdr:spPr>
        <a:xfrm>
          <a:off x="836304" y="13526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120848</xdr:rowOff>
    </xdr:from>
    <xdr:ext cx="405111" cy="259045"/>
    <xdr:sp macro="" textlink="">
      <xdr:nvSpPr>
        <xdr:cNvPr id="323" name="n_1mainValue【福祉施設】&#10;有形固定資産減価償却率">
          <a:extLst>
            <a:ext uri="{FF2B5EF4-FFF2-40B4-BE49-F238E27FC236}">
              <a16:creationId xmlns:a16="http://schemas.microsoft.com/office/drawing/2014/main" id="{ADDFF9DF-FF53-4F57-9DB7-2E150E52A2B1}"/>
            </a:ext>
          </a:extLst>
        </xdr:cNvPr>
        <xdr:cNvSpPr txBox="1"/>
      </xdr:nvSpPr>
      <xdr:spPr>
        <a:xfrm>
          <a:off x="3170564" y="14034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93090</xdr:rowOff>
    </xdr:from>
    <xdr:ext cx="405111" cy="259045"/>
    <xdr:sp macro="" textlink="">
      <xdr:nvSpPr>
        <xdr:cNvPr id="324" name="n_2mainValue【福祉施設】&#10;有形固定資産減価償却率">
          <a:extLst>
            <a:ext uri="{FF2B5EF4-FFF2-40B4-BE49-F238E27FC236}">
              <a16:creationId xmlns:a16="http://schemas.microsoft.com/office/drawing/2014/main" id="{CD23CAEE-8DB6-4F17-B2D4-820E138BBABF}"/>
            </a:ext>
          </a:extLst>
        </xdr:cNvPr>
        <xdr:cNvSpPr txBox="1"/>
      </xdr:nvSpPr>
      <xdr:spPr>
        <a:xfrm>
          <a:off x="2385704" y="14007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65332</xdr:rowOff>
    </xdr:from>
    <xdr:ext cx="405111" cy="259045"/>
    <xdr:sp macro="" textlink="">
      <xdr:nvSpPr>
        <xdr:cNvPr id="325" name="n_3mainValue【福祉施設】&#10;有形固定資産減価償却率">
          <a:extLst>
            <a:ext uri="{FF2B5EF4-FFF2-40B4-BE49-F238E27FC236}">
              <a16:creationId xmlns:a16="http://schemas.microsoft.com/office/drawing/2014/main" id="{9000253D-EE5C-47FE-B800-D21025F36947}"/>
            </a:ext>
          </a:extLst>
        </xdr:cNvPr>
        <xdr:cNvSpPr txBox="1"/>
      </xdr:nvSpPr>
      <xdr:spPr>
        <a:xfrm>
          <a:off x="1611004" y="1397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155139</xdr:rowOff>
    </xdr:from>
    <xdr:ext cx="405111" cy="259045"/>
    <xdr:sp macro="" textlink="">
      <xdr:nvSpPr>
        <xdr:cNvPr id="326" name="n_4mainValue【福祉施設】&#10;有形固定資産減価償却率">
          <a:extLst>
            <a:ext uri="{FF2B5EF4-FFF2-40B4-BE49-F238E27FC236}">
              <a16:creationId xmlns:a16="http://schemas.microsoft.com/office/drawing/2014/main" id="{F3CA98CF-8959-48EF-BF21-2C481070C972}"/>
            </a:ext>
          </a:extLst>
        </xdr:cNvPr>
        <xdr:cNvSpPr txBox="1"/>
      </xdr:nvSpPr>
      <xdr:spPr>
        <a:xfrm>
          <a:off x="836304" y="13901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7" name="正方形/長方形 326">
          <a:extLst>
            <a:ext uri="{FF2B5EF4-FFF2-40B4-BE49-F238E27FC236}">
              <a16:creationId xmlns:a16="http://schemas.microsoft.com/office/drawing/2014/main" id="{15B4AA46-3A68-468C-915D-876A2431B2AE}"/>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8" name="正方形/長方形 327">
          <a:extLst>
            <a:ext uri="{FF2B5EF4-FFF2-40B4-BE49-F238E27FC236}">
              <a16:creationId xmlns:a16="http://schemas.microsoft.com/office/drawing/2014/main" id="{E16B22E7-0396-43AB-B205-BC6BF4C14373}"/>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9" name="正方形/長方形 328">
          <a:extLst>
            <a:ext uri="{FF2B5EF4-FFF2-40B4-BE49-F238E27FC236}">
              <a16:creationId xmlns:a16="http://schemas.microsoft.com/office/drawing/2014/main" id="{67E32676-9E9E-4106-BCB2-F3E78E0499EE}"/>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0" name="正方形/長方形 329">
          <a:extLst>
            <a:ext uri="{FF2B5EF4-FFF2-40B4-BE49-F238E27FC236}">
              <a16:creationId xmlns:a16="http://schemas.microsoft.com/office/drawing/2014/main" id="{9D6124BC-2689-42BD-B0C3-B276E96FE65E}"/>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1" name="正方形/長方形 330">
          <a:extLst>
            <a:ext uri="{FF2B5EF4-FFF2-40B4-BE49-F238E27FC236}">
              <a16:creationId xmlns:a16="http://schemas.microsoft.com/office/drawing/2014/main" id="{35A72FFD-0A62-47B9-ACD8-CC390B4F385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2" name="正方形/長方形 331">
          <a:extLst>
            <a:ext uri="{FF2B5EF4-FFF2-40B4-BE49-F238E27FC236}">
              <a16:creationId xmlns:a16="http://schemas.microsoft.com/office/drawing/2014/main" id="{66C9353B-E062-4B7F-A52E-AC890286412B}"/>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3" name="正方形/長方形 332">
          <a:extLst>
            <a:ext uri="{FF2B5EF4-FFF2-40B4-BE49-F238E27FC236}">
              <a16:creationId xmlns:a16="http://schemas.microsoft.com/office/drawing/2014/main" id="{17D1755A-6A12-4F5A-95C2-F6B410242E05}"/>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4" name="正方形/長方形 333">
          <a:extLst>
            <a:ext uri="{FF2B5EF4-FFF2-40B4-BE49-F238E27FC236}">
              <a16:creationId xmlns:a16="http://schemas.microsoft.com/office/drawing/2014/main" id="{27CC7CC7-C9C1-4C82-B248-17EA07003F5C}"/>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5" name="テキスト ボックス 334">
          <a:extLst>
            <a:ext uri="{FF2B5EF4-FFF2-40B4-BE49-F238E27FC236}">
              <a16:creationId xmlns:a16="http://schemas.microsoft.com/office/drawing/2014/main" id="{1C0ABDE9-C126-4D24-AD20-532DCA7D5294}"/>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6" name="直線コネクタ 335">
          <a:extLst>
            <a:ext uri="{FF2B5EF4-FFF2-40B4-BE49-F238E27FC236}">
              <a16:creationId xmlns:a16="http://schemas.microsoft.com/office/drawing/2014/main" id="{E429C2D3-8C45-4759-9C13-64A4690A515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7" name="直線コネクタ 336">
          <a:extLst>
            <a:ext uri="{FF2B5EF4-FFF2-40B4-BE49-F238E27FC236}">
              <a16:creationId xmlns:a16="http://schemas.microsoft.com/office/drawing/2014/main" id="{7070C95E-DB82-4095-BD27-02395A5B9025}"/>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8" name="テキスト ボックス 337">
          <a:extLst>
            <a:ext uri="{FF2B5EF4-FFF2-40B4-BE49-F238E27FC236}">
              <a16:creationId xmlns:a16="http://schemas.microsoft.com/office/drawing/2014/main" id="{6E19293C-FDCD-4838-A9BD-83AA5CE40FFF}"/>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9" name="直線コネクタ 338">
          <a:extLst>
            <a:ext uri="{FF2B5EF4-FFF2-40B4-BE49-F238E27FC236}">
              <a16:creationId xmlns:a16="http://schemas.microsoft.com/office/drawing/2014/main" id="{62B5E95E-C8B2-4E37-9DA5-447DFE9AB8E8}"/>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40" name="テキスト ボックス 339">
          <a:extLst>
            <a:ext uri="{FF2B5EF4-FFF2-40B4-BE49-F238E27FC236}">
              <a16:creationId xmlns:a16="http://schemas.microsoft.com/office/drawing/2014/main" id="{505A0078-28AE-4AAD-8D9E-6FC0DA8C459D}"/>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1" name="直線コネクタ 340">
          <a:extLst>
            <a:ext uri="{FF2B5EF4-FFF2-40B4-BE49-F238E27FC236}">
              <a16:creationId xmlns:a16="http://schemas.microsoft.com/office/drawing/2014/main" id="{900A1A2A-204E-4BB5-9971-998A1CE31682}"/>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2" name="テキスト ボックス 341">
          <a:extLst>
            <a:ext uri="{FF2B5EF4-FFF2-40B4-BE49-F238E27FC236}">
              <a16:creationId xmlns:a16="http://schemas.microsoft.com/office/drawing/2014/main" id="{4D73AF4A-3FDC-44D6-9BBC-A2D737FC5393}"/>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3" name="直線コネクタ 342">
          <a:extLst>
            <a:ext uri="{FF2B5EF4-FFF2-40B4-BE49-F238E27FC236}">
              <a16:creationId xmlns:a16="http://schemas.microsoft.com/office/drawing/2014/main" id="{C9AD508E-F25B-4999-AE07-BFD758E49409}"/>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4" name="テキスト ボックス 343">
          <a:extLst>
            <a:ext uri="{FF2B5EF4-FFF2-40B4-BE49-F238E27FC236}">
              <a16:creationId xmlns:a16="http://schemas.microsoft.com/office/drawing/2014/main" id="{BE6C5878-41A6-4F98-B284-CB0A200A5CE6}"/>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5" name="直線コネクタ 344">
          <a:extLst>
            <a:ext uri="{FF2B5EF4-FFF2-40B4-BE49-F238E27FC236}">
              <a16:creationId xmlns:a16="http://schemas.microsoft.com/office/drawing/2014/main" id="{F85B940A-5D37-4933-881D-4571C4883882}"/>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6" name="テキスト ボックス 345">
          <a:extLst>
            <a:ext uri="{FF2B5EF4-FFF2-40B4-BE49-F238E27FC236}">
              <a16:creationId xmlns:a16="http://schemas.microsoft.com/office/drawing/2014/main" id="{94CB9096-42FF-4209-9D82-9DF512E87D2B}"/>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a:extLst>
            <a:ext uri="{FF2B5EF4-FFF2-40B4-BE49-F238E27FC236}">
              <a16:creationId xmlns:a16="http://schemas.microsoft.com/office/drawing/2014/main" id="{8FB5B693-6F0D-44CA-870B-E137191CD64B}"/>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8" name="テキスト ボックス 347">
          <a:extLst>
            <a:ext uri="{FF2B5EF4-FFF2-40B4-BE49-F238E27FC236}">
              <a16:creationId xmlns:a16="http://schemas.microsoft.com/office/drawing/2014/main" id="{CABCED6C-AA55-4CB6-96C3-0C30951BE0CF}"/>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福祉施設】&#10;一人当たり面積グラフ枠">
          <a:extLst>
            <a:ext uri="{FF2B5EF4-FFF2-40B4-BE49-F238E27FC236}">
              <a16:creationId xmlns:a16="http://schemas.microsoft.com/office/drawing/2014/main" id="{4B545F3F-37B1-4955-8BEB-5DF66957F12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15239</xdr:rowOff>
    </xdr:from>
    <xdr:to>
      <xdr:col>54</xdr:col>
      <xdr:colOff>189865</xdr:colOff>
      <xdr:row>86</xdr:row>
      <xdr:rowOff>91439</xdr:rowOff>
    </xdr:to>
    <xdr:cxnSp macro="">
      <xdr:nvCxnSpPr>
        <xdr:cNvPr id="350" name="直線コネクタ 349">
          <a:extLst>
            <a:ext uri="{FF2B5EF4-FFF2-40B4-BE49-F238E27FC236}">
              <a16:creationId xmlns:a16="http://schemas.microsoft.com/office/drawing/2014/main" id="{0DFFDC24-1F54-48E0-9773-18B98C6C5FE4}"/>
            </a:ext>
          </a:extLst>
        </xdr:cNvPr>
        <xdr:cNvCxnSpPr/>
      </xdr:nvCxnSpPr>
      <xdr:spPr>
        <a:xfrm flipV="1">
          <a:off x="9219565" y="13091159"/>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51" name="【福祉施設】&#10;一人当たり面積最小値テキスト">
          <a:extLst>
            <a:ext uri="{FF2B5EF4-FFF2-40B4-BE49-F238E27FC236}">
              <a16:creationId xmlns:a16="http://schemas.microsoft.com/office/drawing/2014/main" id="{5D8E910D-CDDD-4D38-BF3A-1BCB9B21022E}"/>
            </a:ext>
          </a:extLst>
        </xdr:cNvPr>
        <xdr:cNvSpPr txBox="1"/>
      </xdr:nvSpPr>
      <xdr:spPr>
        <a:xfrm>
          <a:off x="9258300" y="1451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52" name="直線コネクタ 351">
          <a:extLst>
            <a:ext uri="{FF2B5EF4-FFF2-40B4-BE49-F238E27FC236}">
              <a16:creationId xmlns:a16="http://schemas.microsoft.com/office/drawing/2014/main" id="{07095A97-0ACA-4E14-AB3E-D8573635C358}"/>
            </a:ext>
          </a:extLst>
        </xdr:cNvPr>
        <xdr:cNvCxnSpPr/>
      </xdr:nvCxnSpPr>
      <xdr:spPr>
        <a:xfrm>
          <a:off x="9154160" y="145084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133366</xdr:rowOff>
    </xdr:from>
    <xdr:ext cx="469744" cy="259045"/>
    <xdr:sp macro="" textlink="">
      <xdr:nvSpPr>
        <xdr:cNvPr id="353" name="【福祉施設】&#10;一人当たり面積最大値テキスト">
          <a:extLst>
            <a:ext uri="{FF2B5EF4-FFF2-40B4-BE49-F238E27FC236}">
              <a16:creationId xmlns:a16="http://schemas.microsoft.com/office/drawing/2014/main" id="{5C0E3FBA-CAAE-47E6-B8E5-A830AE21E8DB}"/>
            </a:ext>
          </a:extLst>
        </xdr:cNvPr>
        <xdr:cNvSpPr txBox="1"/>
      </xdr:nvSpPr>
      <xdr:spPr>
        <a:xfrm>
          <a:off x="9258300" y="12874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15239</xdr:rowOff>
    </xdr:from>
    <xdr:to>
      <xdr:col>55</xdr:col>
      <xdr:colOff>88900</xdr:colOff>
      <xdr:row>78</xdr:row>
      <xdr:rowOff>15239</xdr:rowOff>
    </xdr:to>
    <xdr:cxnSp macro="">
      <xdr:nvCxnSpPr>
        <xdr:cNvPr id="354" name="直線コネクタ 353">
          <a:extLst>
            <a:ext uri="{FF2B5EF4-FFF2-40B4-BE49-F238E27FC236}">
              <a16:creationId xmlns:a16="http://schemas.microsoft.com/office/drawing/2014/main" id="{D5E9957F-CB92-4C1B-A2E4-2AC30CF16BFE}"/>
            </a:ext>
          </a:extLst>
        </xdr:cNvPr>
        <xdr:cNvCxnSpPr/>
      </xdr:nvCxnSpPr>
      <xdr:spPr>
        <a:xfrm>
          <a:off x="9154160" y="130911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144797</xdr:rowOff>
    </xdr:from>
    <xdr:ext cx="469744" cy="259045"/>
    <xdr:sp macro="" textlink="">
      <xdr:nvSpPr>
        <xdr:cNvPr id="355" name="【福祉施設】&#10;一人当たり面積平均値テキスト">
          <a:extLst>
            <a:ext uri="{FF2B5EF4-FFF2-40B4-BE49-F238E27FC236}">
              <a16:creationId xmlns:a16="http://schemas.microsoft.com/office/drawing/2014/main" id="{67B79E79-AC4A-49E1-A3CF-45107FAF9C09}"/>
            </a:ext>
          </a:extLst>
        </xdr:cNvPr>
        <xdr:cNvSpPr txBox="1"/>
      </xdr:nvSpPr>
      <xdr:spPr>
        <a:xfrm>
          <a:off x="9258300" y="14058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166370</xdr:rowOff>
    </xdr:from>
    <xdr:to>
      <xdr:col>55</xdr:col>
      <xdr:colOff>50800</xdr:colOff>
      <xdr:row>84</xdr:row>
      <xdr:rowOff>96520</xdr:rowOff>
    </xdr:to>
    <xdr:sp macro="" textlink="">
      <xdr:nvSpPr>
        <xdr:cNvPr id="356" name="フローチャート: 判断 355">
          <a:extLst>
            <a:ext uri="{FF2B5EF4-FFF2-40B4-BE49-F238E27FC236}">
              <a16:creationId xmlns:a16="http://schemas.microsoft.com/office/drawing/2014/main" id="{2F6B6CA7-90D9-41E0-B0E8-A2A3ECD6EFB4}"/>
            </a:ext>
          </a:extLst>
        </xdr:cNvPr>
        <xdr:cNvSpPr/>
      </xdr:nvSpPr>
      <xdr:spPr>
        <a:xfrm>
          <a:off x="9192260" y="140804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170180</xdr:rowOff>
    </xdr:from>
    <xdr:to>
      <xdr:col>50</xdr:col>
      <xdr:colOff>165100</xdr:colOff>
      <xdr:row>84</xdr:row>
      <xdr:rowOff>100330</xdr:rowOff>
    </xdr:to>
    <xdr:sp macro="" textlink="">
      <xdr:nvSpPr>
        <xdr:cNvPr id="357" name="フローチャート: 判断 356">
          <a:extLst>
            <a:ext uri="{FF2B5EF4-FFF2-40B4-BE49-F238E27FC236}">
              <a16:creationId xmlns:a16="http://schemas.microsoft.com/office/drawing/2014/main" id="{A3EE86FD-762E-417F-9389-CD30F31A618B}"/>
            </a:ext>
          </a:extLst>
        </xdr:cNvPr>
        <xdr:cNvSpPr/>
      </xdr:nvSpPr>
      <xdr:spPr>
        <a:xfrm>
          <a:off x="8445500" y="140843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2539</xdr:rowOff>
    </xdr:from>
    <xdr:to>
      <xdr:col>46</xdr:col>
      <xdr:colOff>38100</xdr:colOff>
      <xdr:row>84</xdr:row>
      <xdr:rowOff>104139</xdr:rowOff>
    </xdr:to>
    <xdr:sp macro="" textlink="">
      <xdr:nvSpPr>
        <xdr:cNvPr id="358" name="フローチャート: 判断 357">
          <a:extLst>
            <a:ext uri="{FF2B5EF4-FFF2-40B4-BE49-F238E27FC236}">
              <a16:creationId xmlns:a16="http://schemas.microsoft.com/office/drawing/2014/main" id="{A2D94E41-C953-4771-B70B-A360DD42ECD0}"/>
            </a:ext>
          </a:extLst>
        </xdr:cNvPr>
        <xdr:cNvSpPr/>
      </xdr:nvSpPr>
      <xdr:spPr>
        <a:xfrm>
          <a:off x="7670800" y="1408429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132080</xdr:rowOff>
    </xdr:from>
    <xdr:to>
      <xdr:col>41</xdr:col>
      <xdr:colOff>101600</xdr:colOff>
      <xdr:row>84</xdr:row>
      <xdr:rowOff>62230</xdr:rowOff>
    </xdr:to>
    <xdr:sp macro="" textlink="">
      <xdr:nvSpPr>
        <xdr:cNvPr id="359" name="フローチャート: 判断 358">
          <a:extLst>
            <a:ext uri="{FF2B5EF4-FFF2-40B4-BE49-F238E27FC236}">
              <a16:creationId xmlns:a16="http://schemas.microsoft.com/office/drawing/2014/main" id="{766F24D2-BCF6-40AE-A5AD-CF48E94AF97F}"/>
            </a:ext>
          </a:extLst>
        </xdr:cNvPr>
        <xdr:cNvSpPr/>
      </xdr:nvSpPr>
      <xdr:spPr>
        <a:xfrm>
          <a:off x="6873240" y="140462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132080</xdr:rowOff>
    </xdr:from>
    <xdr:to>
      <xdr:col>36</xdr:col>
      <xdr:colOff>165100</xdr:colOff>
      <xdr:row>84</xdr:row>
      <xdr:rowOff>62230</xdr:rowOff>
    </xdr:to>
    <xdr:sp macro="" textlink="">
      <xdr:nvSpPr>
        <xdr:cNvPr id="360" name="フローチャート: 判断 359">
          <a:extLst>
            <a:ext uri="{FF2B5EF4-FFF2-40B4-BE49-F238E27FC236}">
              <a16:creationId xmlns:a16="http://schemas.microsoft.com/office/drawing/2014/main" id="{8910CDDB-9E72-4261-9BBC-68127BBB39CF}"/>
            </a:ext>
          </a:extLst>
        </xdr:cNvPr>
        <xdr:cNvSpPr/>
      </xdr:nvSpPr>
      <xdr:spPr>
        <a:xfrm>
          <a:off x="6098540" y="140462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83080801-9AEB-44D2-BD33-F0BFCE88FAC1}"/>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84B63FED-BDA1-4666-9AF5-FE62AE631535}"/>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26CDBD6E-057C-45FB-A9C6-C6722025B27F}"/>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B00B0588-7FB9-46EC-B9FE-007931295641}"/>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C0F9C466-CAFF-4C0B-BE5B-339BD7C2BC96}"/>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132080</xdr:rowOff>
    </xdr:from>
    <xdr:to>
      <xdr:col>55</xdr:col>
      <xdr:colOff>50800</xdr:colOff>
      <xdr:row>84</xdr:row>
      <xdr:rowOff>62230</xdr:rowOff>
    </xdr:to>
    <xdr:sp macro="" textlink="">
      <xdr:nvSpPr>
        <xdr:cNvPr id="366" name="楕円 365">
          <a:extLst>
            <a:ext uri="{FF2B5EF4-FFF2-40B4-BE49-F238E27FC236}">
              <a16:creationId xmlns:a16="http://schemas.microsoft.com/office/drawing/2014/main" id="{FBFB6AED-FA8B-40A9-8942-09987A2CD06C}"/>
            </a:ext>
          </a:extLst>
        </xdr:cNvPr>
        <xdr:cNvSpPr/>
      </xdr:nvSpPr>
      <xdr:spPr>
        <a:xfrm>
          <a:off x="9192260" y="140462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154957</xdr:rowOff>
    </xdr:from>
    <xdr:ext cx="469744" cy="259045"/>
    <xdr:sp macro="" textlink="">
      <xdr:nvSpPr>
        <xdr:cNvPr id="367" name="【福祉施設】&#10;一人当たり面積該当値テキスト">
          <a:extLst>
            <a:ext uri="{FF2B5EF4-FFF2-40B4-BE49-F238E27FC236}">
              <a16:creationId xmlns:a16="http://schemas.microsoft.com/office/drawing/2014/main" id="{E1737A8E-0E41-49A5-B5CC-D6253B44ACE8}"/>
            </a:ext>
          </a:extLst>
        </xdr:cNvPr>
        <xdr:cNvSpPr txBox="1"/>
      </xdr:nvSpPr>
      <xdr:spPr>
        <a:xfrm>
          <a:off x="9258300" y="1390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139700</xdr:rowOff>
    </xdr:from>
    <xdr:to>
      <xdr:col>50</xdr:col>
      <xdr:colOff>165100</xdr:colOff>
      <xdr:row>84</xdr:row>
      <xdr:rowOff>69850</xdr:rowOff>
    </xdr:to>
    <xdr:sp macro="" textlink="">
      <xdr:nvSpPr>
        <xdr:cNvPr id="368" name="楕円 367">
          <a:extLst>
            <a:ext uri="{FF2B5EF4-FFF2-40B4-BE49-F238E27FC236}">
              <a16:creationId xmlns:a16="http://schemas.microsoft.com/office/drawing/2014/main" id="{6A2739BD-0B31-4A95-B365-618F80EE2421}"/>
            </a:ext>
          </a:extLst>
        </xdr:cNvPr>
        <xdr:cNvSpPr/>
      </xdr:nvSpPr>
      <xdr:spPr>
        <a:xfrm>
          <a:off x="8445500" y="140538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11430</xdr:rowOff>
    </xdr:from>
    <xdr:to>
      <xdr:col>55</xdr:col>
      <xdr:colOff>0</xdr:colOff>
      <xdr:row>84</xdr:row>
      <xdr:rowOff>19050</xdr:rowOff>
    </xdr:to>
    <xdr:cxnSp macro="">
      <xdr:nvCxnSpPr>
        <xdr:cNvPr id="369" name="直線コネクタ 368">
          <a:extLst>
            <a:ext uri="{FF2B5EF4-FFF2-40B4-BE49-F238E27FC236}">
              <a16:creationId xmlns:a16="http://schemas.microsoft.com/office/drawing/2014/main" id="{897985D9-ECEE-4D2A-9933-472C3F0E7E37}"/>
            </a:ext>
          </a:extLst>
        </xdr:cNvPr>
        <xdr:cNvCxnSpPr/>
      </xdr:nvCxnSpPr>
      <xdr:spPr>
        <a:xfrm flipV="1">
          <a:off x="8496300" y="14093190"/>
          <a:ext cx="7239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143511</xdr:rowOff>
    </xdr:from>
    <xdr:to>
      <xdr:col>46</xdr:col>
      <xdr:colOff>38100</xdr:colOff>
      <xdr:row>84</xdr:row>
      <xdr:rowOff>73661</xdr:rowOff>
    </xdr:to>
    <xdr:sp macro="" textlink="">
      <xdr:nvSpPr>
        <xdr:cNvPr id="370" name="楕円 369">
          <a:extLst>
            <a:ext uri="{FF2B5EF4-FFF2-40B4-BE49-F238E27FC236}">
              <a16:creationId xmlns:a16="http://schemas.microsoft.com/office/drawing/2014/main" id="{28FDCB4B-7B3A-45E5-9358-7E4EB9BBE855}"/>
            </a:ext>
          </a:extLst>
        </xdr:cNvPr>
        <xdr:cNvSpPr/>
      </xdr:nvSpPr>
      <xdr:spPr>
        <a:xfrm>
          <a:off x="7670800" y="1405763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19050</xdr:rowOff>
    </xdr:from>
    <xdr:to>
      <xdr:col>50</xdr:col>
      <xdr:colOff>114300</xdr:colOff>
      <xdr:row>84</xdr:row>
      <xdr:rowOff>22861</xdr:rowOff>
    </xdr:to>
    <xdr:cxnSp macro="">
      <xdr:nvCxnSpPr>
        <xdr:cNvPr id="371" name="直線コネクタ 370">
          <a:extLst>
            <a:ext uri="{FF2B5EF4-FFF2-40B4-BE49-F238E27FC236}">
              <a16:creationId xmlns:a16="http://schemas.microsoft.com/office/drawing/2014/main" id="{9A6D0A39-E404-4AF1-86C1-4748E6CAF0BC}"/>
            </a:ext>
          </a:extLst>
        </xdr:cNvPr>
        <xdr:cNvCxnSpPr/>
      </xdr:nvCxnSpPr>
      <xdr:spPr>
        <a:xfrm flipV="1">
          <a:off x="7713980" y="14100810"/>
          <a:ext cx="78232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147320</xdr:rowOff>
    </xdr:from>
    <xdr:to>
      <xdr:col>41</xdr:col>
      <xdr:colOff>101600</xdr:colOff>
      <xdr:row>84</xdr:row>
      <xdr:rowOff>77470</xdr:rowOff>
    </xdr:to>
    <xdr:sp macro="" textlink="">
      <xdr:nvSpPr>
        <xdr:cNvPr id="372" name="楕円 371">
          <a:extLst>
            <a:ext uri="{FF2B5EF4-FFF2-40B4-BE49-F238E27FC236}">
              <a16:creationId xmlns:a16="http://schemas.microsoft.com/office/drawing/2014/main" id="{8FFCFB05-0225-4C47-9281-AD6DED6C69C2}"/>
            </a:ext>
          </a:extLst>
        </xdr:cNvPr>
        <xdr:cNvSpPr/>
      </xdr:nvSpPr>
      <xdr:spPr>
        <a:xfrm>
          <a:off x="6873240" y="140614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22861</xdr:rowOff>
    </xdr:from>
    <xdr:to>
      <xdr:col>45</xdr:col>
      <xdr:colOff>177800</xdr:colOff>
      <xdr:row>84</xdr:row>
      <xdr:rowOff>26670</xdr:rowOff>
    </xdr:to>
    <xdr:cxnSp macro="">
      <xdr:nvCxnSpPr>
        <xdr:cNvPr id="373" name="直線コネクタ 372">
          <a:extLst>
            <a:ext uri="{FF2B5EF4-FFF2-40B4-BE49-F238E27FC236}">
              <a16:creationId xmlns:a16="http://schemas.microsoft.com/office/drawing/2014/main" id="{366FC332-99E4-450A-9D24-CE3D449305B5}"/>
            </a:ext>
          </a:extLst>
        </xdr:cNvPr>
        <xdr:cNvCxnSpPr/>
      </xdr:nvCxnSpPr>
      <xdr:spPr>
        <a:xfrm flipV="1">
          <a:off x="6924040" y="14104621"/>
          <a:ext cx="78994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55880</xdr:rowOff>
    </xdr:from>
    <xdr:to>
      <xdr:col>36</xdr:col>
      <xdr:colOff>165100</xdr:colOff>
      <xdr:row>83</xdr:row>
      <xdr:rowOff>157480</xdr:rowOff>
    </xdr:to>
    <xdr:sp macro="" textlink="">
      <xdr:nvSpPr>
        <xdr:cNvPr id="374" name="楕円 373">
          <a:extLst>
            <a:ext uri="{FF2B5EF4-FFF2-40B4-BE49-F238E27FC236}">
              <a16:creationId xmlns:a16="http://schemas.microsoft.com/office/drawing/2014/main" id="{167CD7EF-2B22-4410-8F2D-127FB07EF335}"/>
            </a:ext>
          </a:extLst>
        </xdr:cNvPr>
        <xdr:cNvSpPr/>
      </xdr:nvSpPr>
      <xdr:spPr>
        <a:xfrm>
          <a:off x="609854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106680</xdr:rowOff>
    </xdr:from>
    <xdr:to>
      <xdr:col>41</xdr:col>
      <xdr:colOff>50800</xdr:colOff>
      <xdr:row>84</xdr:row>
      <xdr:rowOff>26670</xdr:rowOff>
    </xdr:to>
    <xdr:cxnSp macro="">
      <xdr:nvCxnSpPr>
        <xdr:cNvPr id="375" name="直線コネクタ 374">
          <a:extLst>
            <a:ext uri="{FF2B5EF4-FFF2-40B4-BE49-F238E27FC236}">
              <a16:creationId xmlns:a16="http://schemas.microsoft.com/office/drawing/2014/main" id="{C01308DC-AE59-431F-BA60-68D9D8018A84}"/>
            </a:ext>
          </a:extLst>
        </xdr:cNvPr>
        <xdr:cNvCxnSpPr/>
      </xdr:nvCxnSpPr>
      <xdr:spPr>
        <a:xfrm>
          <a:off x="6149340" y="14020800"/>
          <a:ext cx="7747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91457</xdr:rowOff>
    </xdr:from>
    <xdr:ext cx="469744" cy="259045"/>
    <xdr:sp macro="" textlink="">
      <xdr:nvSpPr>
        <xdr:cNvPr id="376" name="n_1aveValue【福祉施設】&#10;一人当たり面積">
          <a:extLst>
            <a:ext uri="{FF2B5EF4-FFF2-40B4-BE49-F238E27FC236}">
              <a16:creationId xmlns:a16="http://schemas.microsoft.com/office/drawing/2014/main" id="{276025E8-737E-47DD-AFD9-51D46D95F0F3}"/>
            </a:ext>
          </a:extLst>
        </xdr:cNvPr>
        <xdr:cNvSpPr txBox="1"/>
      </xdr:nvSpPr>
      <xdr:spPr>
        <a:xfrm>
          <a:off x="8271587" y="1417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95266</xdr:rowOff>
    </xdr:from>
    <xdr:ext cx="469744" cy="259045"/>
    <xdr:sp macro="" textlink="">
      <xdr:nvSpPr>
        <xdr:cNvPr id="377" name="n_2aveValue【福祉施設】&#10;一人当たり面積">
          <a:extLst>
            <a:ext uri="{FF2B5EF4-FFF2-40B4-BE49-F238E27FC236}">
              <a16:creationId xmlns:a16="http://schemas.microsoft.com/office/drawing/2014/main" id="{6342FC13-8802-4619-A4ED-05DBEC686FA4}"/>
            </a:ext>
          </a:extLst>
        </xdr:cNvPr>
        <xdr:cNvSpPr txBox="1"/>
      </xdr:nvSpPr>
      <xdr:spPr>
        <a:xfrm>
          <a:off x="7509587" y="1417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78757</xdr:rowOff>
    </xdr:from>
    <xdr:ext cx="469744" cy="259045"/>
    <xdr:sp macro="" textlink="">
      <xdr:nvSpPr>
        <xdr:cNvPr id="378" name="n_3aveValue【福祉施設】&#10;一人当たり面積">
          <a:extLst>
            <a:ext uri="{FF2B5EF4-FFF2-40B4-BE49-F238E27FC236}">
              <a16:creationId xmlns:a16="http://schemas.microsoft.com/office/drawing/2014/main" id="{84484C10-F8C7-48C0-8765-1D1B7BEBCAC4}"/>
            </a:ext>
          </a:extLst>
        </xdr:cNvPr>
        <xdr:cNvSpPr txBox="1"/>
      </xdr:nvSpPr>
      <xdr:spPr>
        <a:xfrm>
          <a:off x="6712027" y="1382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53357</xdr:rowOff>
    </xdr:from>
    <xdr:ext cx="469744" cy="259045"/>
    <xdr:sp macro="" textlink="">
      <xdr:nvSpPr>
        <xdr:cNvPr id="379" name="n_4aveValue【福祉施設】&#10;一人当たり面積">
          <a:extLst>
            <a:ext uri="{FF2B5EF4-FFF2-40B4-BE49-F238E27FC236}">
              <a16:creationId xmlns:a16="http://schemas.microsoft.com/office/drawing/2014/main" id="{37511E2C-3F84-43B2-BB1D-F2D0E4EB0FF0}"/>
            </a:ext>
          </a:extLst>
        </xdr:cNvPr>
        <xdr:cNvSpPr txBox="1"/>
      </xdr:nvSpPr>
      <xdr:spPr>
        <a:xfrm>
          <a:off x="5937327" y="14135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86377</xdr:rowOff>
    </xdr:from>
    <xdr:ext cx="469744" cy="259045"/>
    <xdr:sp macro="" textlink="">
      <xdr:nvSpPr>
        <xdr:cNvPr id="380" name="n_1mainValue【福祉施設】&#10;一人当たり面積">
          <a:extLst>
            <a:ext uri="{FF2B5EF4-FFF2-40B4-BE49-F238E27FC236}">
              <a16:creationId xmlns:a16="http://schemas.microsoft.com/office/drawing/2014/main" id="{DB20A298-9672-47B2-AE8C-D93D03BD1973}"/>
            </a:ext>
          </a:extLst>
        </xdr:cNvPr>
        <xdr:cNvSpPr txBox="1"/>
      </xdr:nvSpPr>
      <xdr:spPr>
        <a:xfrm>
          <a:off x="8271587" y="1383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90188</xdr:rowOff>
    </xdr:from>
    <xdr:ext cx="469744" cy="259045"/>
    <xdr:sp macro="" textlink="">
      <xdr:nvSpPr>
        <xdr:cNvPr id="381" name="n_2mainValue【福祉施設】&#10;一人当たり面積">
          <a:extLst>
            <a:ext uri="{FF2B5EF4-FFF2-40B4-BE49-F238E27FC236}">
              <a16:creationId xmlns:a16="http://schemas.microsoft.com/office/drawing/2014/main" id="{33D2F649-A22A-47DF-8E60-30E2E42D4BE4}"/>
            </a:ext>
          </a:extLst>
        </xdr:cNvPr>
        <xdr:cNvSpPr txBox="1"/>
      </xdr:nvSpPr>
      <xdr:spPr>
        <a:xfrm>
          <a:off x="7509587" y="13836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68597</xdr:rowOff>
    </xdr:from>
    <xdr:ext cx="469744" cy="259045"/>
    <xdr:sp macro="" textlink="">
      <xdr:nvSpPr>
        <xdr:cNvPr id="382" name="n_3mainValue【福祉施設】&#10;一人当たり面積">
          <a:extLst>
            <a:ext uri="{FF2B5EF4-FFF2-40B4-BE49-F238E27FC236}">
              <a16:creationId xmlns:a16="http://schemas.microsoft.com/office/drawing/2014/main" id="{C312E647-84B9-4EC8-AEC8-BA0179053EA0}"/>
            </a:ext>
          </a:extLst>
        </xdr:cNvPr>
        <xdr:cNvSpPr txBox="1"/>
      </xdr:nvSpPr>
      <xdr:spPr>
        <a:xfrm>
          <a:off x="6712027" y="1415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2557</xdr:rowOff>
    </xdr:from>
    <xdr:ext cx="469744" cy="259045"/>
    <xdr:sp macro="" textlink="">
      <xdr:nvSpPr>
        <xdr:cNvPr id="383" name="n_4mainValue【福祉施設】&#10;一人当たり面積">
          <a:extLst>
            <a:ext uri="{FF2B5EF4-FFF2-40B4-BE49-F238E27FC236}">
              <a16:creationId xmlns:a16="http://schemas.microsoft.com/office/drawing/2014/main" id="{A7892DE4-55A6-4845-AD1C-21D486613ACF}"/>
            </a:ext>
          </a:extLst>
        </xdr:cNvPr>
        <xdr:cNvSpPr txBox="1"/>
      </xdr:nvSpPr>
      <xdr:spPr>
        <a:xfrm>
          <a:off x="5937327" y="1374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a:extLst>
            <a:ext uri="{FF2B5EF4-FFF2-40B4-BE49-F238E27FC236}">
              <a16:creationId xmlns:a16="http://schemas.microsoft.com/office/drawing/2014/main" id="{969CF2B2-9D01-4C30-8BCC-C3A5248CB3F6}"/>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a:extLst>
            <a:ext uri="{FF2B5EF4-FFF2-40B4-BE49-F238E27FC236}">
              <a16:creationId xmlns:a16="http://schemas.microsoft.com/office/drawing/2014/main" id="{30B09C5C-9576-4D6A-9942-C1BB5C3D57CB}"/>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a:extLst>
            <a:ext uri="{FF2B5EF4-FFF2-40B4-BE49-F238E27FC236}">
              <a16:creationId xmlns:a16="http://schemas.microsoft.com/office/drawing/2014/main" id="{C0776990-AC7D-4CC1-89A2-625C8D112F91}"/>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a:extLst>
            <a:ext uri="{FF2B5EF4-FFF2-40B4-BE49-F238E27FC236}">
              <a16:creationId xmlns:a16="http://schemas.microsoft.com/office/drawing/2014/main" id="{11BA06CC-61CF-42B4-8A7D-546DB6BE196B}"/>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a:extLst>
            <a:ext uri="{FF2B5EF4-FFF2-40B4-BE49-F238E27FC236}">
              <a16:creationId xmlns:a16="http://schemas.microsoft.com/office/drawing/2014/main" id="{5CA423FC-5B45-44A1-952F-6645C75C8643}"/>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a:extLst>
            <a:ext uri="{FF2B5EF4-FFF2-40B4-BE49-F238E27FC236}">
              <a16:creationId xmlns:a16="http://schemas.microsoft.com/office/drawing/2014/main" id="{39832D02-84DA-4636-83C3-66959E625DF5}"/>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a:extLst>
            <a:ext uri="{FF2B5EF4-FFF2-40B4-BE49-F238E27FC236}">
              <a16:creationId xmlns:a16="http://schemas.microsoft.com/office/drawing/2014/main" id="{0F68935E-B561-4AF0-9504-7195745AC9B8}"/>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a:extLst>
            <a:ext uri="{FF2B5EF4-FFF2-40B4-BE49-F238E27FC236}">
              <a16:creationId xmlns:a16="http://schemas.microsoft.com/office/drawing/2014/main" id="{68ADE74C-DF99-4EC5-AC48-78444AC837A9}"/>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2" name="テキスト ボックス 391">
          <a:extLst>
            <a:ext uri="{FF2B5EF4-FFF2-40B4-BE49-F238E27FC236}">
              <a16:creationId xmlns:a16="http://schemas.microsoft.com/office/drawing/2014/main" id="{7895C7C6-F081-4420-A01D-15B65877ADC1}"/>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3" name="直線コネクタ 392">
          <a:extLst>
            <a:ext uri="{FF2B5EF4-FFF2-40B4-BE49-F238E27FC236}">
              <a16:creationId xmlns:a16="http://schemas.microsoft.com/office/drawing/2014/main" id="{9A869828-0B76-4801-980A-5C17E6DF3DD6}"/>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4" name="テキスト ボックス 393">
          <a:extLst>
            <a:ext uri="{FF2B5EF4-FFF2-40B4-BE49-F238E27FC236}">
              <a16:creationId xmlns:a16="http://schemas.microsoft.com/office/drawing/2014/main" id="{4DCA22D0-407D-42C2-8597-63B386865396}"/>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5" name="直線コネクタ 394">
          <a:extLst>
            <a:ext uri="{FF2B5EF4-FFF2-40B4-BE49-F238E27FC236}">
              <a16:creationId xmlns:a16="http://schemas.microsoft.com/office/drawing/2014/main" id="{37577FB2-9C6F-4A15-9EBD-33CBB4AF7D4D}"/>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6" name="テキスト ボックス 395">
          <a:extLst>
            <a:ext uri="{FF2B5EF4-FFF2-40B4-BE49-F238E27FC236}">
              <a16:creationId xmlns:a16="http://schemas.microsoft.com/office/drawing/2014/main" id="{2EF452C7-6AD9-4C95-8FBC-E4A29B3D6BEA}"/>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7" name="直線コネクタ 396">
          <a:extLst>
            <a:ext uri="{FF2B5EF4-FFF2-40B4-BE49-F238E27FC236}">
              <a16:creationId xmlns:a16="http://schemas.microsoft.com/office/drawing/2014/main" id="{B64DE71F-4D78-4244-90DB-BF37D407D307}"/>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8" name="テキスト ボックス 397">
          <a:extLst>
            <a:ext uri="{FF2B5EF4-FFF2-40B4-BE49-F238E27FC236}">
              <a16:creationId xmlns:a16="http://schemas.microsoft.com/office/drawing/2014/main" id="{EABADA6A-BD6A-426E-82CE-D1E0794E138A}"/>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9" name="直線コネクタ 398">
          <a:extLst>
            <a:ext uri="{FF2B5EF4-FFF2-40B4-BE49-F238E27FC236}">
              <a16:creationId xmlns:a16="http://schemas.microsoft.com/office/drawing/2014/main" id="{1338892C-C23C-43AF-8E6D-D2A6AEDE7D27}"/>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400" name="テキスト ボックス 399">
          <a:extLst>
            <a:ext uri="{FF2B5EF4-FFF2-40B4-BE49-F238E27FC236}">
              <a16:creationId xmlns:a16="http://schemas.microsoft.com/office/drawing/2014/main" id="{C313AD17-811B-4D98-917A-B0ABA3F79137}"/>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1" name="直線コネクタ 400">
          <a:extLst>
            <a:ext uri="{FF2B5EF4-FFF2-40B4-BE49-F238E27FC236}">
              <a16:creationId xmlns:a16="http://schemas.microsoft.com/office/drawing/2014/main" id="{C2F75CB7-2E4B-4483-ACE8-EDCFB78727B4}"/>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2" name="テキスト ボックス 401">
          <a:extLst>
            <a:ext uri="{FF2B5EF4-FFF2-40B4-BE49-F238E27FC236}">
              <a16:creationId xmlns:a16="http://schemas.microsoft.com/office/drawing/2014/main" id="{16B219F9-5FC0-4182-B64B-0D00B12DF3F7}"/>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3" name="直線コネクタ 402">
          <a:extLst>
            <a:ext uri="{FF2B5EF4-FFF2-40B4-BE49-F238E27FC236}">
              <a16:creationId xmlns:a16="http://schemas.microsoft.com/office/drawing/2014/main" id="{690E03A4-55B1-4B78-8209-5D88BF2DC6B7}"/>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4" name="テキスト ボックス 403">
          <a:extLst>
            <a:ext uri="{FF2B5EF4-FFF2-40B4-BE49-F238E27FC236}">
              <a16:creationId xmlns:a16="http://schemas.microsoft.com/office/drawing/2014/main" id="{DF5E379E-5FB2-4300-8AFA-7074AB683486}"/>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5" name="直線コネクタ 404">
          <a:extLst>
            <a:ext uri="{FF2B5EF4-FFF2-40B4-BE49-F238E27FC236}">
              <a16:creationId xmlns:a16="http://schemas.microsoft.com/office/drawing/2014/main" id="{ADFC0F00-7323-49DF-A837-275E307A20E9}"/>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6" name="テキスト ボックス 405">
          <a:extLst>
            <a:ext uri="{FF2B5EF4-FFF2-40B4-BE49-F238E27FC236}">
              <a16:creationId xmlns:a16="http://schemas.microsoft.com/office/drawing/2014/main" id="{99C227E2-EA73-49E0-8BC2-2AEFB25F0A14}"/>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7" name="直線コネクタ 406">
          <a:extLst>
            <a:ext uri="{FF2B5EF4-FFF2-40B4-BE49-F238E27FC236}">
              <a16:creationId xmlns:a16="http://schemas.microsoft.com/office/drawing/2014/main" id="{F7EA9E2B-583C-4E1D-8A36-6E1D4BE196BD}"/>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8" name="【市民会館】&#10;有形固定資産減価償却率グラフ枠">
          <a:extLst>
            <a:ext uri="{FF2B5EF4-FFF2-40B4-BE49-F238E27FC236}">
              <a16:creationId xmlns:a16="http://schemas.microsoft.com/office/drawing/2014/main" id="{2300FA57-ECF8-4320-872E-D06F57D6078B}"/>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157843</xdr:rowOff>
    </xdr:from>
    <xdr:to>
      <xdr:col>24</xdr:col>
      <xdr:colOff>62865</xdr:colOff>
      <xdr:row>109</xdr:row>
      <xdr:rowOff>35379</xdr:rowOff>
    </xdr:to>
    <xdr:cxnSp macro="">
      <xdr:nvCxnSpPr>
        <xdr:cNvPr id="409" name="直線コネクタ 408">
          <a:extLst>
            <a:ext uri="{FF2B5EF4-FFF2-40B4-BE49-F238E27FC236}">
              <a16:creationId xmlns:a16="http://schemas.microsoft.com/office/drawing/2014/main" id="{DC86D978-675B-43D3-A9A9-DC5CFD1BD162}"/>
            </a:ext>
          </a:extLst>
        </xdr:cNvPr>
        <xdr:cNvCxnSpPr/>
      </xdr:nvCxnSpPr>
      <xdr:spPr>
        <a:xfrm flipV="1">
          <a:off x="4086225" y="16921843"/>
          <a:ext cx="0" cy="1386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10" name="【市民会館】&#10;有形固定資産減価償却率最小値テキスト">
          <a:extLst>
            <a:ext uri="{FF2B5EF4-FFF2-40B4-BE49-F238E27FC236}">
              <a16:creationId xmlns:a16="http://schemas.microsoft.com/office/drawing/2014/main" id="{56D4778B-CF06-43BA-B185-92270A522EC5}"/>
            </a:ext>
          </a:extLst>
        </xdr:cNvPr>
        <xdr:cNvSpPr txBox="1"/>
      </xdr:nvSpPr>
      <xdr:spPr>
        <a:xfrm>
          <a:off x="412496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1" name="直線コネクタ 410">
          <a:extLst>
            <a:ext uri="{FF2B5EF4-FFF2-40B4-BE49-F238E27FC236}">
              <a16:creationId xmlns:a16="http://schemas.microsoft.com/office/drawing/2014/main" id="{580E9C6E-45F3-4240-B0D6-409B43E0F06D}"/>
            </a:ext>
          </a:extLst>
        </xdr:cNvPr>
        <xdr:cNvCxnSpPr/>
      </xdr:nvCxnSpPr>
      <xdr:spPr>
        <a:xfrm>
          <a:off x="402082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104520</xdr:rowOff>
    </xdr:from>
    <xdr:ext cx="405111" cy="259045"/>
    <xdr:sp macro="" textlink="">
      <xdr:nvSpPr>
        <xdr:cNvPr id="412" name="【市民会館】&#10;有形固定資産減価償却率最大値テキスト">
          <a:extLst>
            <a:ext uri="{FF2B5EF4-FFF2-40B4-BE49-F238E27FC236}">
              <a16:creationId xmlns:a16="http://schemas.microsoft.com/office/drawing/2014/main" id="{E9FD8A98-0FC4-457D-A533-256380EBDF62}"/>
            </a:ext>
          </a:extLst>
        </xdr:cNvPr>
        <xdr:cNvSpPr txBox="1"/>
      </xdr:nvSpPr>
      <xdr:spPr>
        <a:xfrm>
          <a:off x="4124960" y="16700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157843</xdr:rowOff>
    </xdr:from>
    <xdr:to>
      <xdr:col>24</xdr:col>
      <xdr:colOff>152400</xdr:colOff>
      <xdr:row>100</xdr:row>
      <xdr:rowOff>157843</xdr:rowOff>
    </xdr:to>
    <xdr:cxnSp macro="">
      <xdr:nvCxnSpPr>
        <xdr:cNvPr id="413" name="直線コネクタ 412">
          <a:extLst>
            <a:ext uri="{FF2B5EF4-FFF2-40B4-BE49-F238E27FC236}">
              <a16:creationId xmlns:a16="http://schemas.microsoft.com/office/drawing/2014/main" id="{B7718ED5-8484-46E3-9C37-9AE34A314169}"/>
            </a:ext>
          </a:extLst>
        </xdr:cNvPr>
        <xdr:cNvCxnSpPr/>
      </xdr:nvCxnSpPr>
      <xdr:spPr>
        <a:xfrm>
          <a:off x="4020820" y="169218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93997</xdr:rowOff>
    </xdr:from>
    <xdr:ext cx="405111" cy="259045"/>
    <xdr:sp macro="" textlink="">
      <xdr:nvSpPr>
        <xdr:cNvPr id="414" name="【市民会館】&#10;有形固定資産減価償却率平均値テキスト">
          <a:extLst>
            <a:ext uri="{FF2B5EF4-FFF2-40B4-BE49-F238E27FC236}">
              <a16:creationId xmlns:a16="http://schemas.microsoft.com/office/drawing/2014/main" id="{6C9D142E-DD2B-4A93-8A23-9CDB5A71FDF2}"/>
            </a:ext>
          </a:extLst>
        </xdr:cNvPr>
        <xdr:cNvSpPr txBox="1"/>
      </xdr:nvSpPr>
      <xdr:spPr>
        <a:xfrm>
          <a:off x="4124960" y="17360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71120</xdr:rowOff>
    </xdr:from>
    <xdr:to>
      <xdr:col>24</xdr:col>
      <xdr:colOff>114300</xdr:colOff>
      <xdr:row>105</xdr:row>
      <xdr:rowOff>1270</xdr:rowOff>
    </xdr:to>
    <xdr:sp macro="" textlink="">
      <xdr:nvSpPr>
        <xdr:cNvPr id="415" name="フローチャート: 判断 414">
          <a:extLst>
            <a:ext uri="{FF2B5EF4-FFF2-40B4-BE49-F238E27FC236}">
              <a16:creationId xmlns:a16="http://schemas.microsoft.com/office/drawing/2014/main" id="{BD74BB7F-4B46-47B8-B552-D82C2F1D840F}"/>
            </a:ext>
          </a:extLst>
        </xdr:cNvPr>
        <xdr:cNvSpPr/>
      </xdr:nvSpPr>
      <xdr:spPr>
        <a:xfrm>
          <a:off x="4036060" y="17505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79284</xdr:rowOff>
    </xdr:from>
    <xdr:to>
      <xdr:col>20</xdr:col>
      <xdr:colOff>38100</xdr:colOff>
      <xdr:row>105</xdr:row>
      <xdr:rowOff>9434</xdr:rowOff>
    </xdr:to>
    <xdr:sp macro="" textlink="">
      <xdr:nvSpPr>
        <xdr:cNvPr id="416" name="フローチャート: 判断 415">
          <a:extLst>
            <a:ext uri="{FF2B5EF4-FFF2-40B4-BE49-F238E27FC236}">
              <a16:creationId xmlns:a16="http://schemas.microsoft.com/office/drawing/2014/main" id="{A7C97E86-C36A-4559-9921-9BBB1724E510}"/>
            </a:ext>
          </a:extLst>
        </xdr:cNvPr>
        <xdr:cNvSpPr/>
      </xdr:nvSpPr>
      <xdr:spPr>
        <a:xfrm>
          <a:off x="3312160" y="175138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76019</xdr:rowOff>
    </xdr:from>
    <xdr:to>
      <xdr:col>15</xdr:col>
      <xdr:colOff>101600</xdr:colOff>
      <xdr:row>105</xdr:row>
      <xdr:rowOff>6169</xdr:rowOff>
    </xdr:to>
    <xdr:sp macro="" textlink="">
      <xdr:nvSpPr>
        <xdr:cNvPr id="417" name="フローチャート: 判断 416">
          <a:extLst>
            <a:ext uri="{FF2B5EF4-FFF2-40B4-BE49-F238E27FC236}">
              <a16:creationId xmlns:a16="http://schemas.microsoft.com/office/drawing/2014/main" id="{87583E8A-DB8D-46AC-A1EA-AD2DD64B4898}"/>
            </a:ext>
          </a:extLst>
        </xdr:cNvPr>
        <xdr:cNvSpPr/>
      </xdr:nvSpPr>
      <xdr:spPr>
        <a:xfrm>
          <a:off x="2514600" y="175105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67855</xdr:rowOff>
    </xdr:from>
    <xdr:to>
      <xdr:col>10</xdr:col>
      <xdr:colOff>165100</xdr:colOff>
      <xdr:row>104</xdr:row>
      <xdr:rowOff>169455</xdr:rowOff>
    </xdr:to>
    <xdr:sp macro="" textlink="">
      <xdr:nvSpPr>
        <xdr:cNvPr id="418" name="フローチャート: 判断 417">
          <a:extLst>
            <a:ext uri="{FF2B5EF4-FFF2-40B4-BE49-F238E27FC236}">
              <a16:creationId xmlns:a16="http://schemas.microsoft.com/office/drawing/2014/main" id="{DD4CBBDB-003F-4936-BEBB-22D8AFBF6A83}"/>
            </a:ext>
          </a:extLst>
        </xdr:cNvPr>
        <xdr:cNvSpPr/>
      </xdr:nvSpPr>
      <xdr:spPr>
        <a:xfrm>
          <a:off x="1739900" y="1750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22134</xdr:rowOff>
    </xdr:from>
    <xdr:to>
      <xdr:col>6</xdr:col>
      <xdr:colOff>38100</xdr:colOff>
      <xdr:row>104</xdr:row>
      <xdr:rowOff>123734</xdr:rowOff>
    </xdr:to>
    <xdr:sp macro="" textlink="">
      <xdr:nvSpPr>
        <xdr:cNvPr id="419" name="フローチャート: 判断 418">
          <a:extLst>
            <a:ext uri="{FF2B5EF4-FFF2-40B4-BE49-F238E27FC236}">
              <a16:creationId xmlns:a16="http://schemas.microsoft.com/office/drawing/2014/main" id="{537E9B30-5D6D-42C3-B4E5-97A37AB7643E}"/>
            </a:ext>
          </a:extLst>
        </xdr:cNvPr>
        <xdr:cNvSpPr/>
      </xdr:nvSpPr>
      <xdr:spPr>
        <a:xfrm>
          <a:off x="965200" y="1745669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843AC73B-845B-4EA1-A029-360704CC142B}"/>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178D8A8A-044B-4550-BCFA-FE4BEF85DD6E}"/>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D9A9F514-47BF-4FFE-9E9D-3560B9E262E2}"/>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880B229D-F840-48AA-AC2E-5B4F818D8E84}"/>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4" name="テキスト ボックス 423">
          <a:extLst>
            <a:ext uri="{FF2B5EF4-FFF2-40B4-BE49-F238E27FC236}">
              <a16:creationId xmlns:a16="http://schemas.microsoft.com/office/drawing/2014/main" id="{A5AE6D64-797F-4616-932F-C59B079A0237}"/>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170724</xdr:rowOff>
    </xdr:from>
    <xdr:to>
      <xdr:col>24</xdr:col>
      <xdr:colOff>114300</xdr:colOff>
      <xdr:row>105</xdr:row>
      <xdr:rowOff>100874</xdr:rowOff>
    </xdr:to>
    <xdr:sp macro="" textlink="">
      <xdr:nvSpPr>
        <xdr:cNvPr id="425" name="楕円 424">
          <a:extLst>
            <a:ext uri="{FF2B5EF4-FFF2-40B4-BE49-F238E27FC236}">
              <a16:creationId xmlns:a16="http://schemas.microsoft.com/office/drawing/2014/main" id="{B0E6B630-B92C-490E-A61E-02C5261395BD}"/>
            </a:ext>
          </a:extLst>
        </xdr:cNvPr>
        <xdr:cNvSpPr/>
      </xdr:nvSpPr>
      <xdr:spPr>
        <a:xfrm>
          <a:off x="4036060" y="176052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149151</xdr:rowOff>
    </xdr:from>
    <xdr:ext cx="405111" cy="259045"/>
    <xdr:sp macro="" textlink="">
      <xdr:nvSpPr>
        <xdr:cNvPr id="426" name="【市民会館】&#10;有形固定資産減価償却率該当値テキスト">
          <a:extLst>
            <a:ext uri="{FF2B5EF4-FFF2-40B4-BE49-F238E27FC236}">
              <a16:creationId xmlns:a16="http://schemas.microsoft.com/office/drawing/2014/main" id="{D338D004-5EA4-4708-B805-88CB46465A41}"/>
            </a:ext>
          </a:extLst>
        </xdr:cNvPr>
        <xdr:cNvSpPr txBox="1"/>
      </xdr:nvSpPr>
      <xdr:spPr>
        <a:xfrm>
          <a:off x="4124960" y="17583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136434</xdr:rowOff>
    </xdr:from>
    <xdr:to>
      <xdr:col>20</xdr:col>
      <xdr:colOff>38100</xdr:colOff>
      <xdr:row>105</xdr:row>
      <xdr:rowOff>66584</xdr:rowOff>
    </xdr:to>
    <xdr:sp macro="" textlink="">
      <xdr:nvSpPr>
        <xdr:cNvPr id="427" name="楕円 426">
          <a:extLst>
            <a:ext uri="{FF2B5EF4-FFF2-40B4-BE49-F238E27FC236}">
              <a16:creationId xmlns:a16="http://schemas.microsoft.com/office/drawing/2014/main" id="{21D36C8F-ADA9-4A92-8994-39D749C4D894}"/>
            </a:ext>
          </a:extLst>
        </xdr:cNvPr>
        <xdr:cNvSpPr/>
      </xdr:nvSpPr>
      <xdr:spPr>
        <a:xfrm>
          <a:off x="3312160" y="1757099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15784</xdr:rowOff>
    </xdr:from>
    <xdr:to>
      <xdr:col>24</xdr:col>
      <xdr:colOff>63500</xdr:colOff>
      <xdr:row>105</xdr:row>
      <xdr:rowOff>50074</xdr:rowOff>
    </xdr:to>
    <xdr:cxnSp macro="">
      <xdr:nvCxnSpPr>
        <xdr:cNvPr id="428" name="直線コネクタ 427">
          <a:extLst>
            <a:ext uri="{FF2B5EF4-FFF2-40B4-BE49-F238E27FC236}">
              <a16:creationId xmlns:a16="http://schemas.microsoft.com/office/drawing/2014/main" id="{23FD9030-A245-4C53-A4D9-708809C80FCF}"/>
            </a:ext>
          </a:extLst>
        </xdr:cNvPr>
        <xdr:cNvCxnSpPr/>
      </xdr:nvCxnSpPr>
      <xdr:spPr>
        <a:xfrm>
          <a:off x="3355340" y="17617984"/>
          <a:ext cx="7315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103777</xdr:rowOff>
    </xdr:from>
    <xdr:to>
      <xdr:col>15</xdr:col>
      <xdr:colOff>101600</xdr:colOff>
      <xdr:row>105</xdr:row>
      <xdr:rowOff>33927</xdr:rowOff>
    </xdr:to>
    <xdr:sp macro="" textlink="">
      <xdr:nvSpPr>
        <xdr:cNvPr id="429" name="楕円 428">
          <a:extLst>
            <a:ext uri="{FF2B5EF4-FFF2-40B4-BE49-F238E27FC236}">
              <a16:creationId xmlns:a16="http://schemas.microsoft.com/office/drawing/2014/main" id="{E1E2A717-C680-4D45-9011-D2116B568E37}"/>
            </a:ext>
          </a:extLst>
        </xdr:cNvPr>
        <xdr:cNvSpPr/>
      </xdr:nvSpPr>
      <xdr:spPr>
        <a:xfrm>
          <a:off x="2514600" y="175383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154577</xdr:rowOff>
    </xdr:from>
    <xdr:to>
      <xdr:col>19</xdr:col>
      <xdr:colOff>177800</xdr:colOff>
      <xdr:row>105</xdr:row>
      <xdr:rowOff>15784</xdr:rowOff>
    </xdr:to>
    <xdr:cxnSp macro="">
      <xdr:nvCxnSpPr>
        <xdr:cNvPr id="430" name="直線コネクタ 429">
          <a:extLst>
            <a:ext uri="{FF2B5EF4-FFF2-40B4-BE49-F238E27FC236}">
              <a16:creationId xmlns:a16="http://schemas.microsoft.com/office/drawing/2014/main" id="{6DAACBAA-C2CB-4B26-B202-E5FD509AF1BA}"/>
            </a:ext>
          </a:extLst>
        </xdr:cNvPr>
        <xdr:cNvCxnSpPr/>
      </xdr:nvCxnSpPr>
      <xdr:spPr>
        <a:xfrm>
          <a:off x="2565400" y="17589137"/>
          <a:ext cx="78994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76019</xdr:rowOff>
    </xdr:from>
    <xdr:to>
      <xdr:col>10</xdr:col>
      <xdr:colOff>165100</xdr:colOff>
      <xdr:row>105</xdr:row>
      <xdr:rowOff>6169</xdr:rowOff>
    </xdr:to>
    <xdr:sp macro="" textlink="">
      <xdr:nvSpPr>
        <xdr:cNvPr id="431" name="楕円 430">
          <a:extLst>
            <a:ext uri="{FF2B5EF4-FFF2-40B4-BE49-F238E27FC236}">
              <a16:creationId xmlns:a16="http://schemas.microsoft.com/office/drawing/2014/main" id="{B8F593D5-EC6F-4C0A-88D4-F9BABF9D6EBB}"/>
            </a:ext>
          </a:extLst>
        </xdr:cNvPr>
        <xdr:cNvSpPr/>
      </xdr:nvSpPr>
      <xdr:spPr>
        <a:xfrm>
          <a:off x="1739900" y="175105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126819</xdr:rowOff>
    </xdr:from>
    <xdr:to>
      <xdr:col>15</xdr:col>
      <xdr:colOff>50800</xdr:colOff>
      <xdr:row>104</xdr:row>
      <xdr:rowOff>154577</xdr:rowOff>
    </xdr:to>
    <xdr:cxnSp macro="">
      <xdr:nvCxnSpPr>
        <xdr:cNvPr id="432" name="直線コネクタ 431">
          <a:extLst>
            <a:ext uri="{FF2B5EF4-FFF2-40B4-BE49-F238E27FC236}">
              <a16:creationId xmlns:a16="http://schemas.microsoft.com/office/drawing/2014/main" id="{CEE65A11-8E45-4785-9DC5-D1EB2FD8AE67}"/>
            </a:ext>
          </a:extLst>
        </xdr:cNvPr>
        <xdr:cNvCxnSpPr/>
      </xdr:nvCxnSpPr>
      <xdr:spPr>
        <a:xfrm>
          <a:off x="1790700" y="17561379"/>
          <a:ext cx="7747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5806</xdr:rowOff>
    </xdr:from>
    <xdr:to>
      <xdr:col>6</xdr:col>
      <xdr:colOff>38100</xdr:colOff>
      <xdr:row>105</xdr:row>
      <xdr:rowOff>107406</xdr:rowOff>
    </xdr:to>
    <xdr:sp macro="" textlink="">
      <xdr:nvSpPr>
        <xdr:cNvPr id="433" name="楕円 432">
          <a:extLst>
            <a:ext uri="{FF2B5EF4-FFF2-40B4-BE49-F238E27FC236}">
              <a16:creationId xmlns:a16="http://schemas.microsoft.com/office/drawing/2014/main" id="{2DD7E284-28CF-40E4-B5E6-6C5D1EC5DAC0}"/>
            </a:ext>
          </a:extLst>
        </xdr:cNvPr>
        <xdr:cNvSpPr/>
      </xdr:nvSpPr>
      <xdr:spPr>
        <a:xfrm>
          <a:off x="965200" y="1760800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126819</xdr:rowOff>
    </xdr:from>
    <xdr:to>
      <xdr:col>10</xdr:col>
      <xdr:colOff>114300</xdr:colOff>
      <xdr:row>105</xdr:row>
      <xdr:rowOff>56606</xdr:rowOff>
    </xdr:to>
    <xdr:cxnSp macro="">
      <xdr:nvCxnSpPr>
        <xdr:cNvPr id="434" name="直線コネクタ 433">
          <a:extLst>
            <a:ext uri="{FF2B5EF4-FFF2-40B4-BE49-F238E27FC236}">
              <a16:creationId xmlns:a16="http://schemas.microsoft.com/office/drawing/2014/main" id="{032D77B8-E9E3-4CEE-80A0-03DFB52F36D1}"/>
            </a:ext>
          </a:extLst>
        </xdr:cNvPr>
        <xdr:cNvCxnSpPr/>
      </xdr:nvCxnSpPr>
      <xdr:spPr>
        <a:xfrm flipV="1">
          <a:off x="1008380" y="17561379"/>
          <a:ext cx="782320" cy="9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25961</xdr:rowOff>
    </xdr:from>
    <xdr:ext cx="405111" cy="259045"/>
    <xdr:sp macro="" textlink="">
      <xdr:nvSpPr>
        <xdr:cNvPr id="435" name="n_1aveValue【市民会館】&#10;有形固定資産減価償却率">
          <a:extLst>
            <a:ext uri="{FF2B5EF4-FFF2-40B4-BE49-F238E27FC236}">
              <a16:creationId xmlns:a16="http://schemas.microsoft.com/office/drawing/2014/main" id="{57A68AA2-FD06-4545-8A32-485A428D25C6}"/>
            </a:ext>
          </a:extLst>
        </xdr:cNvPr>
        <xdr:cNvSpPr txBox="1"/>
      </xdr:nvSpPr>
      <xdr:spPr>
        <a:xfrm>
          <a:off x="3170564" y="17292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22696</xdr:rowOff>
    </xdr:from>
    <xdr:ext cx="405111" cy="259045"/>
    <xdr:sp macro="" textlink="">
      <xdr:nvSpPr>
        <xdr:cNvPr id="436" name="n_2aveValue【市民会館】&#10;有形固定資産減価償却率">
          <a:extLst>
            <a:ext uri="{FF2B5EF4-FFF2-40B4-BE49-F238E27FC236}">
              <a16:creationId xmlns:a16="http://schemas.microsoft.com/office/drawing/2014/main" id="{047DA2B2-DC7B-487A-9321-CA8F43DDF14B}"/>
            </a:ext>
          </a:extLst>
        </xdr:cNvPr>
        <xdr:cNvSpPr txBox="1"/>
      </xdr:nvSpPr>
      <xdr:spPr>
        <a:xfrm>
          <a:off x="2385704" y="17289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14532</xdr:rowOff>
    </xdr:from>
    <xdr:ext cx="405111" cy="259045"/>
    <xdr:sp macro="" textlink="">
      <xdr:nvSpPr>
        <xdr:cNvPr id="437" name="n_3aveValue【市民会館】&#10;有形固定資産減価償却率">
          <a:extLst>
            <a:ext uri="{FF2B5EF4-FFF2-40B4-BE49-F238E27FC236}">
              <a16:creationId xmlns:a16="http://schemas.microsoft.com/office/drawing/2014/main" id="{FF66C44E-C695-4ADC-8B39-D0C6C4C45D68}"/>
            </a:ext>
          </a:extLst>
        </xdr:cNvPr>
        <xdr:cNvSpPr txBox="1"/>
      </xdr:nvSpPr>
      <xdr:spPr>
        <a:xfrm>
          <a:off x="1611004" y="17281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140261</xdr:rowOff>
    </xdr:from>
    <xdr:ext cx="405111" cy="259045"/>
    <xdr:sp macro="" textlink="">
      <xdr:nvSpPr>
        <xdr:cNvPr id="438" name="n_4aveValue【市民会館】&#10;有形固定資産減価償却率">
          <a:extLst>
            <a:ext uri="{FF2B5EF4-FFF2-40B4-BE49-F238E27FC236}">
              <a16:creationId xmlns:a16="http://schemas.microsoft.com/office/drawing/2014/main" id="{7A136D4A-20CD-4028-B9E8-AA8D51559141}"/>
            </a:ext>
          </a:extLst>
        </xdr:cNvPr>
        <xdr:cNvSpPr txBox="1"/>
      </xdr:nvSpPr>
      <xdr:spPr>
        <a:xfrm>
          <a:off x="836304" y="1723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57711</xdr:rowOff>
    </xdr:from>
    <xdr:ext cx="405111" cy="259045"/>
    <xdr:sp macro="" textlink="">
      <xdr:nvSpPr>
        <xdr:cNvPr id="439" name="n_1mainValue【市民会館】&#10;有形固定資産減価償却率">
          <a:extLst>
            <a:ext uri="{FF2B5EF4-FFF2-40B4-BE49-F238E27FC236}">
              <a16:creationId xmlns:a16="http://schemas.microsoft.com/office/drawing/2014/main" id="{023C6674-2CC9-4386-A6F9-009B125C6DC5}"/>
            </a:ext>
          </a:extLst>
        </xdr:cNvPr>
        <xdr:cNvSpPr txBox="1"/>
      </xdr:nvSpPr>
      <xdr:spPr>
        <a:xfrm>
          <a:off x="3170564" y="17659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25054</xdr:rowOff>
    </xdr:from>
    <xdr:ext cx="405111" cy="259045"/>
    <xdr:sp macro="" textlink="">
      <xdr:nvSpPr>
        <xdr:cNvPr id="440" name="n_2mainValue【市民会館】&#10;有形固定資産減価償却率">
          <a:extLst>
            <a:ext uri="{FF2B5EF4-FFF2-40B4-BE49-F238E27FC236}">
              <a16:creationId xmlns:a16="http://schemas.microsoft.com/office/drawing/2014/main" id="{A014598D-16F2-4CCD-A38E-CD15E4AB65B0}"/>
            </a:ext>
          </a:extLst>
        </xdr:cNvPr>
        <xdr:cNvSpPr txBox="1"/>
      </xdr:nvSpPr>
      <xdr:spPr>
        <a:xfrm>
          <a:off x="2385704" y="17627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168746</xdr:rowOff>
    </xdr:from>
    <xdr:ext cx="405111" cy="259045"/>
    <xdr:sp macro="" textlink="">
      <xdr:nvSpPr>
        <xdr:cNvPr id="441" name="n_3mainValue【市民会館】&#10;有形固定資産減価償却率">
          <a:extLst>
            <a:ext uri="{FF2B5EF4-FFF2-40B4-BE49-F238E27FC236}">
              <a16:creationId xmlns:a16="http://schemas.microsoft.com/office/drawing/2014/main" id="{75230E03-5CC5-454A-B14D-01372203C583}"/>
            </a:ext>
          </a:extLst>
        </xdr:cNvPr>
        <xdr:cNvSpPr txBox="1"/>
      </xdr:nvSpPr>
      <xdr:spPr>
        <a:xfrm>
          <a:off x="1611004" y="17603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98533</xdr:rowOff>
    </xdr:from>
    <xdr:ext cx="405111" cy="259045"/>
    <xdr:sp macro="" textlink="">
      <xdr:nvSpPr>
        <xdr:cNvPr id="442" name="n_4mainValue【市民会館】&#10;有形固定資産減価償却率">
          <a:extLst>
            <a:ext uri="{FF2B5EF4-FFF2-40B4-BE49-F238E27FC236}">
              <a16:creationId xmlns:a16="http://schemas.microsoft.com/office/drawing/2014/main" id="{36DC2E7B-8E99-4FD8-96F2-9F85EE95CE26}"/>
            </a:ext>
          </a:extLst>
        </xdr:cNvPr>
        <xdr:cNvSpPr txBox="1"/>
      </xdr:nvSpPr>
      <xdr:spPr>
        <a:xfrm>
          <a:off x="836304" y="17700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3" name="正方形/長方形 442">
          <a:extLst>
            <a:ext uri="{FF2B5EF4-FFF2-40B4-BE49-F238E27FC236}">
              <a16:creationId xmlns:a16="http://schemas.microsoft.com/office/drawing/2014/main" id="{718A6ED1-635E-4876-84D8-ED43384346D3}"/>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4" name="正方形/長方形 443">
          <a:extLst>
            <a:ext uri="{FF2B5EF4-FFF2-40B4-BE49-F238E27FC236}">
              <a16:creationId xmlns:a16="http://schemas.microsoft.com/office/drawing/2014/main" id="{1792880F-9EFA-4F3E-80E1-5EEDFC7CAF67}"/>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5" name="正方形/長方形 444">
          <a:extLst>
            <a:ext uri="{FF2B5EF4-FFF2-40B4-BE49-F238E27FC236}">
              <a16:creationId xmlns:a16="http://schemas.microsoft.com/office/drawing/2014/main" id="{019CDB0C-8EF8-45E1-A894-B435A28CDCD4}"/>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6" name="正方形/長方形 445">
          <a:extLst>
            <a:ext uri="{FF2B5EF4-FFF2-40B4-BE49-F238E27FC236}">
              <a16:creationId xmlns:a16="http://schemas.microsoft.com/office/drawing/2014/main" id="{5BD2EA4F-3497-4DF1-B7C7-E621BB48D644}"/>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7" name="正方形/長方形 446">
          <a:extLst>
            <a:ext uri="{FF2B5EF4-FFF2-40B4-BE49-F238E27FC236}">
              <a16:creationId xmlns:a16="http://schemas.microsoft.com/office/drawing/2014/main" id="{27BD7382-204E-4C64-811F-A0D7BC6ED555}"/>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8" name="正方形/長方形 447">
          <a:extLst>
            <a:ext uri="{FF2B5EF4-FFF2-40B4-BE49-F238E27FC236}">
              <a16:creationId xmlns:a16="http://schemas.microsoft.com/office/drawing/2014/main" id="{42564CAF-E52E-4909-B215-1DB6D109EB9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9" name="正方形/長方形 448">
          <a:extLst>
            <a:ext uri="{FF2B5EF4-FFF2-40B4-BE49-F238E27FC236}">
              <a16:creationId xmlns:a16="http://schemas.microsoft.com/office/drawing/2014/main" id="{3C4236E5-FBA4-4BE3-B3AA-DCDAEC3DBE89}"/>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50" name="正方形/長方形 449">
          <a:extLst>
            <a:ext uri="{FF2B5EF4-FFF2-40B4-BE49-F238E27FC236}">
              <a16:creationId xmlns:a16="http://schemas.microsoft.com/office/drawing/2014/main" id="{3BC9EE37-41DC-4833-BD5B-94FAF6A35F78}"/>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1" name="テキスト ボックス 450">
          <a:extLst>
            <a:ext uri="{FF2B5EF4-FFF2-40B4-BE49-F238E27FC236}">
              <a16:creationId xmlns:a16="http://schemas.microsoft.com/office/drawing/2014/main" id="{A833B27F-6A06-4A2C-A6E4-AF25F4A8E86C}"/>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2" name="直線コネクタ 451">
          <a:extLst>
            <a:ext uri="{FF2B5EF4-FFF2-40B4-BE49-F238E27FC236}">
              <a16:creationId xmlns:a16="http://schemas.microsoft.com/office/drawing/2014/main" id="{E17BF9D3-9F54-4776-B702-1A461ED57E3A}"/>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3" name="直線コネクタ 452">
          <a:extLst>
            <a:ext uri="{FF2B5EF4-FFF2-40B4-BE49-F238E27FC236}">
              <a16:creationId xmlns:a16="http://schemas.microsoft.com/office/drawing/2014/main" id="{CD61AA9E-5122-418E-BE2D-F336E0C34162}"/>
            </a:ext>
          </a:extLst>
        </xdr:cNvPr>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4" name="テキスト ボックス 453">
          <a:extLst>
            <a:ext uri="{FF2B5EF4-FFF2-40B4-BE49-F238E27FC236}">
              <a16:creationId xmlns:a16="http://schemas.microsoft.com/office/drawing/2014/main" id="{B9287618-0A83-4C0F-B02D-BB267F688FD7}"/>
            </a:ext>
          </a:extLst>
        </xdr:cNvPr>
        <xdr:cNvSpPr txBox="1"/>
      </xdr:nvSpPr>
      <xdr:spPr>
        <a:xfrm>
          <a:off x="54053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5" name="直線コネクタ 454">
          <a:extLst>
            <a:ext uri="{FF2B5EF4-FFF2-40B4-BE49-F238E27FC236}">
              <a16:creationId xmlns:a16="http://schemas.microsoft.com/office/drawing/2014/main" id="{ACD19AD3-BC57-4EAC-85E4-98167FFC36B8}"/>
            </a:ext>
          </a:extLst>
        </xdr:cNvPr>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6" name="テキスト ボックス 455">
          <a:extLst>
            <a:ext uri="{FF2B5EF4-FFF2-40B4-BE49-F238E27FC236}">
              <a16:creationId xmlns:a16="http://schemas.microsoft.com/office/drawing/2014/main" id="{F7EB1884-268B-44D6-A61A-6154E41B67F2}"/>
            </a:ext>
          </a:extLst>
        </xdr:cNvPr>
        <xdr:cNvSpPr txBox="1"/>
      </xdr:nvSpPr>
      <xdr:spPr>
        <a:xfrm>
          <a:off x="540530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7" name="直線コネクタ 456">
          <a:extLst>
            <a:ext uri="{FF2B5EF4-FFF2-40B4-BE49-F238E27FC236}">
              <a16:creationId xmlns:a16="http://schemas.microsoft.com/office/drawing/2014/main" id="{57A53AF9-0769-4392-A01C-38C3341849D7}"/>
            </a:ext>
          </a:extLst>
        </xdr:cNvPr>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8" name="テキスト ボックス 457">
          <a:extLst>
            <a:ext uri="{FF2B5EF4-FFF2-40B4-BE49-F238E27FC236}">
              <a16:creationId xmlns:a16="http://schemas.microsoft.com/office/drawing/2014/main" id="{D1FCE9F0-8D5F-45C7-8416-BF05E25CDBCB}"/>
            </a:ext>
          </a:extLst>
        </xdr:cNvPr>
        <xdr:cNvSpPr txBox="1"/>
      </xdr:nvSpPr>
      <xdr:spPr>
        <a:xfrm>
          <a:off x="540530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9" name="直線コネクタ 458">
          <a:extLst>
            <a:ext uri="{FF2B5EF4-FFF2-40B4-BE49-F238E27FC236}">
              <a16:creationId xmlns:a16="http://schemas.microsoft.com/office/drawing/2014/main" id="{2432253A-8178-40FA-BEAC-C82A7B1BEF21}"/>
            </a:ext>
          </a:extLst>
        </xdr:cNvPr>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60" name="テキスト ボックス 459">
          <a:extLst>
            <a:ext uri="{FF2B5EF4-FFF2-40B4-BE49-F238E27FC236}">
              <a16:creationId xmlns:a16="http://schemas.microsoft.com/office/drawing/2014/main" id="{55EF700C-F279-4135-8446-97BEC95DAA4E}"/>
            </a:ext>
          </a:extLst>
        </xdr:cNvPr>
        <xdr:cNvSpPr txBox="1"/>
      </xdr:nvSpPr>
      <xdr:spPr>
        <a:xfrm>
          <a:off x="540530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1" name="直線コネクタ 460">
          <a:extLst>
            <a:ext uri="{FF2B5EF4-FFF2-40B4-BE49-F238E27FC236}">
              <a16:creationId xmlns:a16="http://schemas.microsoft.com/office/drawing/2014/main" id="{E12CA4DF-2519-407C-A093-6F6387C609FF}"/>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2" name="テキスト ボックス 461">
          <a:extLst>
            <a:ext uri="{FF2B5EF4-FFF2-40B4-BE49-F238E27FC236}">
              <a16:creationId xmlns:a16="http://schemas.microsoft.com/office/drawing/2014/main" id="{FEA9E92E-6FFA-4C3E-AD08-5D2524A3C67D}"/>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3" name="【市民会館】&#10;一人当たり面積グラフ枠">
          <a:extLst>
            <a:ext uri="{FF2B5EF4-FFF2-40B4-BE49-F238E27FC236}">
              <a16:creationId xmlns:a16="http://schemas.microsoft.com/office/drawing/2014/main" id="{AD379AA2-0C2E-4EBB-875E-C1C6AC4307A2}"/>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69342</xdr:rowOff>
    </xdr:from>
    <xdr:to>
      <xdr:col>54</xdr:col>
      <xdr:colOff>189865</xdr:colOff>
      <xdr:row>108</xdr:row>
      <xdr:rowOff>39624</xdr:rowOff>
    </xdr:to>
    <xdr:cxnSp macro="">
      <xdr:nvCxnSpPr>
        <xdr:cNvPr id="464" name="直線コネクタ 463">
          <a:extLst>
            <a:ext uri="{FF2B5EF4-FFF2-40B4-BE49-F238E27FC236}">
              <a16:creationId xmlns:a16="http://schemas.microsoft.com/office/drawing/2014/main" id="{F64BD4C1-CCCA-4389-953E-BDA90238266E}"/>
            </a:ext>
          </a:extLst>
        </xdr:cNvPr>
        <xdr:cNvCxnSpPr/>
      </xdr:nvCxnSpPr>
      <xdr:spPr>
        <a:xfrm flipV="1">
          <a:off x="9219565" y="17000982"/>
          <a:ext cx="0" cy="1143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43451</xdr:rowOff>
    </xdr:from>
    <xdr:ext cx="469744" cy="259045"/>
    <xdr:sp macro="" textlink="">
      <xdr:nvSpPr>
        <xdr:cNvPr id="465" name="【市民会館】&#10;一人当たり面積最小値テキスト">
          <a:extLst>
            <a:ext uri="{FF2B5EF4-FFF2-40B4-BE49-F238E27FC236}">
              <a16:creationId xmlns:a16="http://schemas.microsoft.com/office/drawing/2014/main" id="{35B20094-14ED-45E2-B185-AADDAE880BD2}"/>
            </a:ext>
          </a:extLst>
        </xdr:cNvPr>
        <xdr:cNvSpPr txBox="1"/>
      </xdr:nvSpPr>
      <xdr:spPr>
        <a:xfrm>
          <a:off x="9258300" y="1814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39624</xdr:rowOff>
    </xdr:from>
    <xdr:to>
      <xdr:col>55</xdr:col>
      <xdr:colOff>88900</xdr:colOff>
      <xdr:row>108</xdr:row>
      <xdr:rowOff>39624</xdr:rowOff>
    </xdr:to>
    <xdr:cxnSp macro="">
      <xdr:nvCxnSpPr>
        <xdr:cNvPr id="466" name="直線コネクタ 465">
          <a:extLst>
            <a:ext uri="{FF2B5EF4-FFF2-40B4-BE49-F238E27FC236}">
              <a16:creationId xmlns:a16="http://schemas.microsoft.com/office/drawing/2014/main" id="{0B40734A-AF9D-4ADD-B997-D5419FFD2D2B}"/>
            </a:ext>
          </a:extLst>
        </xdr:cNvPr>
        <xdr:cNvCxnSpPr/>
      </xdr:nvCxnSpPr>
      <xdr:spPr>
        <a:xfrm>
          <a:off x="9154160" y="181447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16019</xdr:rowOff>
    </xdr:from>
    <xdr:ext cx="469744" cy="259045"/>
    <xdr:sp macro="" textlink="">
      <xdr:nvSpPr>
        <xdr:cNvPr id="467" name="【市民会館】&#10;一人当たり面積最大値テキスト">
          <a:extLst>
            <a:ext uri="{FF2B5EF4-FFF2-40B4-BE49-F238E27FC236}">
              <a16:creationId xmlns:a16="http://schemas.microsoft.com/office/drawing/2014/main" id="{1E15C535-0B45-4E7C-874E-A097A327C713}"/>
            </a:ext>
          </a:extLst>
        </xdr:cNvPr>
        <xdr:cNvSpPr txBox="1"/>
      </xdr:nvSpPr>
      <xdr:spPr>
        <a:xfrm>
          <a:off x="9258300" y="16780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69342</xdr:rowOff>
    </xdr:from>
    <xdr:to>
      <xdr:col>55</xdr:col>
      <xdr:colOff>88900</xdr:colOff>
      <xdr:row>101</xdr:row>
      <xdr:rowOff>69342</xdr:rowOff>
    </xdr:to>
    <xdr:cxnSp macro="">
      <xdr:nvCxnSpPr>
        <xdr:cNvPr id="468" name="直線コネクタ 467">
          <a:extLst>
            <a:ext uri="{FF2B5EF4-FFF2-40B4-BE49-F238E27FC236}">
              <a16:creationId xmlns:a16="http://schemas.microsoft.com/office/drawing/2014/main" id="{717699A1-4DCD-46D6-B737-EFB56AB4834A}"/>
            </a:ext>
          </a:extLst>
        </xdr:cNvPr>
        <xdr:cNvCxnSpPr/>
      </xdr:nvCxnSpPr>
      <xdr:spPr>
        <a:xfrm>
          <a:off x="9154160" y="170009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136414</xdr:rowOff>
    </xdr:from>
    <xdr:ext cx="469744" cy="259045"/>
    <xdr:sp macro="" textlink="">
      <xdr:nvSpPr>
        <xdr:cNvPr id="469" name="【市民会館】&#10;一人当たり面積平均値テキスト">
          <a:extLst>
            <a:ext uri="{FF2B5EF4-FFF2-40B4-BE49-F238E27FC236}">
              <a16:creationId xmlns:a16="http://schemas.microsoft.com/office/drawing/2014/main" id="{E8405C97-86D2-43F1-A2C8-BA071C06C64D}"/>
            </a:ext>
          </a:extLst>
        </xdr:cNvPr>
        <xdr:cNvSpPr txBox="1"/>
      </xdr:nvSpPr>
      <xdr:spPr>
        <a:xfrm>
          <a:off x="9258300" y="17570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157987</xdr:rowOff>
    </xdr:from>
    <xdr:to>
      <xdr:col>55</xdr:col>
      <xdr:colOff>50800</xdr:colOff>
      <xdr:row>105</xdr:row>
      <xdr:rowOff>88137</xdr:rowOff>
    </xdr:to>
    <xdr:sp macro="" textlink="">
      <xdr:nvSpPr>
        <xdr:cNvPr id="470" name="フローチャート: 判断 469">
          <a:extLst>
            <a:ext uri="{FF2B5EF4-FFF2-40B4-BE49-F238E27FC236}">
              <a16:creationId xmlns:a16="http://schemas.microsoft.com/office/drawing/2014/main" id="{0C29EA6D-14CC-4CDE-B727-62B498436CEF}"/>
            </a:ext>
          </a:extLst>
        </xdr:cNvPr>
        <xdr:cNvSpPr/>
      </xdr:nvSpPr>
      <xdr:spPr>
        <a:xfrm>
          <a:off x="9192260" y="1759254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254</xdr:rowOff>
    </xdr:from>
    <xdr:to>
      <xdr:col>50</xdr:col>
      <xdr:colOff>165100</xdr:colOff>
      <xdr:row>105</xdr:row>
      <xdr:rowOff>101854</xdr:rowOff>
    </xdr:to>
    <xdr:sp macro="" textlink="">
      <xdr:nvSpPr>
        <xdr:cNvPr id="471" name="フローチャート: 判断 470">
          <a:extLst>
            <a:ext uri="{FF2B5EF4-FFF2-40B4-BE49-F238E27FC236}">
              <a16:creationId xmlns:a16="http://schemas.microsoft.com/office/drawing/2014/main" id="{38BFE21D-FB5C-4F1A-91AA-EE970CEB68EA}"/>
            </a:ext>
          </a:extLst>
        </xdr:cNvPr>
        <xdr:cNvSpPr/>
      </xdr:nvSpPr>
      <xdr:spPr>
        <a:xfrm>
          <a:off x="8445500" y="1760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72" name="フローチャート: 判断 471">
          <a:extLst>
            <a:ext uri="{FF2B5EF4-FFF2-40B4-BE49-F238E27FC236}">
              <a16:creationId xmlns:a16="http://schemas.microsoft.com/office/drawing/2014/main" id="{4BA19BD5-281A-499A-B47D-200AB27E03E5}"/>
            </a:ext>
          </a:extLst>
        </xdr:cNvPr>
        <xdr:cNvSpPr/>
      </xdr:nvSpPr>
      <xdr:spPr>
        <a:xfrm>
          <a:off x="7670800" y="176161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13970</xdr:rowOff>
    </xdr:from>
    <xdr:to>
      <xdr:col>41</xdr:col>
      <xdr:colOff>101600</xdr:colOff>
      <xdr:row>105</xdr:row>
      <xdr:rowOff>115570</xdr:rowOff>
    </xdr:to>
    <xdr:sp macro="" textlink="">
      <xdr:nvSpPr>
        <xdr:cNvPr id="473" name="フローチャート: 判断 472">
          <a:extLst>
            <a:ext uri="{FF2B5EF4-FFF2-40B4-BE49-F238E27FC236}">
              <a16:creationId xmlns:a16="http://schemas.microsoft.com/office/drawing/2014/main" id="{7FE2C9C6-9E39-45C5-8F40-6522FC774995}"/>
            </a:ext>
          </a:extLst>
        </xdr:cNvPr>
        <xdr:cNvSpPr/>
      </xdr:nvSpPr>
      <xdr:spPr>
        <a:xfrm>
          <a:off x="687324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4826</xdr:rowOff>
    </xdr:from>
    <xdr:to>
      <xdr:col>36</xdr:col>
      <xdr:colOff>165100</xdr:colOff>
      <xdr:row>105</xdr:row>
      <xdr:rowOff>106426</xdr:rowOff>
    </xdr:to>
    <xdr:sp macro="" textlink="">
      <xdr:nvSpPr>
        <xdr:cNvPr id="474" name="フローチャート: 判断 473">
          <a:extLst>
            <a:ext uri="{FF2B5EF4-FFF2-40B4-BE49-F238E27FC236}">
              <a16:creationId xmlns:a16="http://schemas.microsoft.com/office/drawing/2014/main" id="{309F5B6C-4E85-4707-9E46-04231B862023}"/>
            </a:ext>
          </a:extLst>
        </xdr:cNvPr>
        <xdr:cNvSpPr/>
      </xdr:nvSpPr>
      <xdr:spPr>
        <a:xfrm>
          <a:off x="6098540" y="1760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7AD0788C-A90C-4C12-9054-5D20323184DC}"/>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807393BA-715B-42DA-86D4-F4F4D3A18DC5}"/>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FEE0E7D1-A996-40FD-8578-07310EA7CF2C}"/>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7A0FEDB3-EE9E-459E-AD0B-0D4BB386BCCB}"/>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4D7536C1-C26F-472E-9FAE-B1EC9E1E296B}"/>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27687</xdr:rowOff>
    </xdr:from>
    <xdr:to>
      <xdr:col>55</xdr:col>
      <xdr:colOff>50800</xdr:colOff>
      <xdr:row>103</xdr:row>
      <xdr:rowOff>129287</xdr:rowOff>
    </xdr:to>
    <xdr:sp macro="" textlink="">
      <xdr:nvSpPr>
        <xdr:cNvPr id="480" name="楕円 479">
          <a:extLst>
            <a:ext uri="{FF2B5EF4-FFF2-40B4-BE49-F238E27FC236}">
              <a16:creationId xmlns:a16="http://schemas.microsoft.com/office/drawing/2014/main" id="{E89E3D88-54F0-439B-A273-06A773AC1576}"/>
            </a:ext>
          </a:extLst>
        </xdr:cNvPr>
        <xdr:cNvSpPr/>
      </xdr:nvSpPr>
      <xdr:spPr>
        <a:xfrm>
          <a:off x="9192260" y="1729460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50564</xdr:rowOff>
    </xdr:from>
    <xdr:ext cx="469744" cy="259045"/>
    <xdr:sp macro="" textlink="">
      <xdr:nvSpPr>
        <xdr:cNvPr id="481" name="【市民会館】&#10;一人当たり面積該当値テキスト">
          <a:extLst>
            <a:ext uri="{FF2B5EF4-FFF2-40B4-BE49-F238E27FC236}">
              <a16:creationId xmlns:a16="http://schemas.microsoft.com/office/drawing/2014/main" id="{54688E91-F25E-42CF-A666-62949C49D592}"/>
            </a:ext>
          </a:extLst>
        </xdr:cNvPr>
        <xdr:cNvSpPr txBox="1"/>
      </xdr:nvSpPr>
      <xdr:spPr>
        <a:xfrm>
          <a:off x="9258300" y="17149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41402</xdr:rowOff>
    </xdr:from>
    <xdr:to>
      <xdr:col>50</xdr:col>
      <xdr:colOff>165100</xdr:colOff>
      <xdr:row>103</xdr:row>
      <xdr:rowOff>143002</xdr:rowOff>
    </xdr:to>
    <xdr:sp macro="" textlink="">
      <xdr:nvSpPr>
        <xdr:cNvPr id="482" name="楕円 481">
          <a:extLst>
            <a:ext uri="{FF2B5EF4-FFF2-40B4-BE49-F238E27FC236}">
              <a16:creationId xmlns:a16="http://schemas.microsoft.com/office/drawing/2014/main" id="{F3DD6E40-C6C1-4A57-8EDA-01987E684886}"/>
            </a:ext>
          </a:extLst>
        </xdr:cNvPr>
        <xdr:cNvSpPr/>
      </xdr:nvSpPr>
      <xdr:spPr>
        <a:xfrm>
          <a:off x="8445500" y="1730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78487</xdr:rowOff>
    </xdr:from>
    <xdr:to>
      <xdr:col>55</xdr:col>
      <xdr:colOff>0</xdr:colOff>
      <xdr:row>103</xdr:row>
      <xdr:rowOff>92202</xdr:rowOff>
    </xdr:to>
    <xdr:cxnSp macro="">
      <xdr:nvCxnSpPr>
        <xdr:cNvPr id="483" name="直線コネクタ 482">
          <a:extLst>
            <a:ext uri="{FF2B5EF4-FFF2-40B4-BE49-F238E27FC236}">
              <a16:creationId xmlns:a16="http://schemas.microsoft.com/office/drawing/2014/main" id="{B97E7425-244E-4696-B13E-E703EC569D29}"/>
            </a:ext>
          </a:extLst>
        </xdr:cNvPr>
        <xdr:cNvCxnSpPr/>
      </xdr:nvCxnSpPr>
      <xdr:spPr>
        <a:xfrm flipV="1">
          <a:off x="8496300" y="17345407"/>
          <a:ext cx="7239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55118</xdr:rowOff>
    </xdr:from>
    <xdr:to>
      <xdr:col>46</xdr:col>
      <xdr:colOff>38100</xdr:colOff>
      <xdr:row>103</xdr:row>
      <xdr:rowOff>156718</xdr:rowOff>
    </xdr:to>
    <xdr:sp macro="" textlink="">
      <xdr:nvSpPr>
        <xdr:cNvPr id="484" name="楕円 483">
          <a:extLst>
            <a:ext uri="{FF2B5EF4-FFF2-40B4-BE49-F238E27FC236}">
              <a16:creationId xmlns:a16="http://schemas.microsoft.com/office/drawing/2014/main" id="{B64AD327-7A7A-477A-AB82-8A1CA8952226}"/>
            </a:ext>
          </a:extLst>
        </xdr:cNvPr>
        <xdr:cNvSpPr/>
      </xdr:nvSpPr>
      <xdr:spPr>
        <a:xfrm>
          <a:off x="7670800" y="1732203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92202</xdr:rowOff>
    </xdr:from>
    <xdr:to>
      <xdr:col>50</xdr:col>
      <xdr:colOff>114300</xdr:colOff>
      <xdr:row>103</xdr:row>
      <xdr:rowOff>105918</xdr:rowOff>
    </xdr:to>
    <xdr:cxnSp macro="">
      <xdr:nvCxnSpPr>
        <xdr:cNvPr id="485" name="直線コネクタ 484">
          <a:extLst>
            <a:ext uri="{FF2B5EF4-FFF2-40B4-BE49-F238E27FC236}">
              <a16:creationId xmlns:a16="http://schemas.microsoft.com/office/drawing/2014/main" id="{4988E807-CE49-4864-A9D3-F0DC45EA9A9E}"/>
            </a:ext>
          </a:extLst>
        </xdr:cNvPr>
        <xdr:cNvCxnSpPr/>
      </xdr:nvCxnSpPr>
      <xdr:spPr>
        <a:xfrm flipV="1">
          <a:off x="7713980" y="17359122"/>
          <a:ext cx="78232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64263</xdr:rowOff>
    </xdr:from>
    <xdr:to>
      <xdr:col>41</xdr:col>
      <xdr:colOff>101600</xdr:colOff>
      <xdr:row>103</xdr:row>
      <xdr:rowOff>165863</xdr:rowOff>
    </xdr:to>
    <xdr:sp macro="" textlink="">
      <xdr:nvSpPr>
        <xdr:cNvPr id="486" name="楕円 485">
          <a:extLst>
            <a:ext uri="{FF2B5EF4-FFF2-40B4-BE49-F238E27FC236}">
              <a16:creationId xmlns:a16="http://schemas.microsoft.com/office/drawing/2014/main" id="{A362D69D-44C1-4F39-82B0-623A93DD9F9D}"/>
            </a:ext>
          </a:extLst>
        </xdr:cNvPr>
        <xdr:cNvSpPr/>
      </xdr:nvSpPr>
      <xdr:spPr>
        <a:xfrm>
          <a:off x="6873240" y="1733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105918</xdr:rowOff>
    </xdr:from>
    <xdr:to>
      <xdr:col>45</xdr:col>
      <xdr:colOff>177800</xdr:colOff>
      <xdr:row>103</xdr:row>
      <xdr:rowOff>115063</xdr:rowOff>
    </xdr:to>
    <xdr:cxnSp macro="">
      <xdr:nvCxnSpPr>
        <xdr:cNvPr id="487" name="直線コネクタ 486">
          <a:extLst>
            <a:ext uri="{FF2B5EF4-FFF2-40B4-BE49-F238E27FC236}">
              <a16:creationId xmlns:a16="http://schemas.microsoft.com/office/drawing/2014/main" id="{492B30A4-B0D8-434F-AA94-95D01F0E5D91}"/>
            </a:ext>
          </a:extLst>
        </xdr:cNvPr>
        <xdr:cNvCxnSpPr/>
      </xdr:nvCxnSpPr>
      <xdr:spPr>
        <a:xfrm flipV="1">
          <a:off x="6924040" y="17372838"/>
          <a:ext cx="78994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68835</xdr:rowOff>
    </xdr:from>
    <xdr:to>
      <xdr:col>36</xdr:col>
      <xdr:colOff>165100</xdr:colOff>
      <xdr:row>103</xdr:row>
      <xdr:rowOff>170435</xdr:rowOff>
    </xdr:to>
    <xdr:sp macro="" textlink="">
      <xdr:nvSpPr>
        <xdr:cNvPr id="488" name="楕円 487">
          <a:extLst>
            <a:ext uri="{FF2B5EF4-FFF2-40B4-BE49-F238E27FC236}">
              <a16:creationId xmlns:a16="http://schemas.microsoft.com/office/drawing/2014/main" id="{C949CACC-4446-40B6-A12A-4C43CE407E10}"/>
            </a:ext>
          </a:extLst>
        </xdr:cNvPr>
        <xdr:cNvSpPr/>
      </xdr:nvSpPr>
      <xdr:spPr>
        <a:xfrm>
          <a:off x="6098540" y="1733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115063</xdr:rowOff>
    </xdr:from>
    <xdr:to>
      <xdr:col>41</xdr:col>
      <xdr:colOff>50800</xdr:colOff>
      <xdr:row>103</xdr:row>
      <xdr:rowOff>119635</xdr:rowOff>
    </xdr:to>
    <xdr:cxnSp macro="">
      <xdr:nvCxnSpPr>
        <xdr:cNvPr id="489" name="直線コネクタ 488">
          <a:extLst>
            <a:ext uri="{FF2B5EF4-FFF2-40B4-BE49-F238E27FC236}">
              <a16:creationId xmlns:a16="http://schemas.microsoft.com/office/drawing/2014/main" id="{144F7C30-DA58-409D-8F33-6767949B2C94}"/>
            </a:ext>
          </a:extLst>
        </xdr:cNvPr>
        <xdr:cNvCxnSpPr/>
      </xdr:nvCxnSpPr>
      <xdr:spPr>
        <a:xfrm flipV="1">
          <a:off x="6149340" y="17381983"/>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92981</xdr:rowOff>
    </xdr:from>
    <xdr:ext cx="469744" cy="259045"/>
    <xdr:sp macro="" textlink="">
      <xdr:nvSpPr>
        <xdr:cNvPr id="490" name="n_1aveValue【市民会館】&#10;一人当たり面積">
          <a:extLst>
            <a:ext uri="{FF2B5EF4-FFF2-40B4-BE49-F238E27FC236}">
              <a16:creationId xmlns:a16="http://schemas.microsoft.com/office/drawing/2014/main" id="{67451EB4-C824-4540-9AC3-A123ED680284}"/>
            </a:ext>
          </a:extLst>
        </xdr:cNvPr>
        <xdr:cNvSpPr txBox="1"/>
      </xdr:nvSpPr>
      <xdr:spPr>
        <a:xfrm>
          <a:off x="8271587" y="17695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106697</xdr:rowOff>
    </xdr:from>
    <xdr:ext cx="469744" cy="259045"/>
    <xdr:sp macro="" textlink="">
      <xdr:nvSpPr>
        <xdr:cNvPr id="491" name="n_2aveValue【市民会館】&#10;一人当たり面積">
          <a:extLst>
            <a:ext uri="{FF2B5EF4-FFF2-40B4-BE49-F238E27FC236}">
              <a16:creationId xmlns:a16="http://schemas.microsoft.com/office/drawing/2014/main" id="{07C78EA1-2D59-42C3-806A-7DDA46CFB9C6}"/>
            </a:ext>
          </a:extLst>
        </xdr:cNvPr>
        <xdr:cNvSpPr txBox="1"/>
      </xdr:nvSpPr>
      <xdr:spPr>
        <a:xfrm>
          <a:off x="7509587" y="17708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106697</xdr:rowOff>
    </xdr:from>
    <xdr:ext cx="469744" cy="259045"/>
    <xdr:sp macro="" textlink="">
      <xdr:nvSpPr>
        <xdr:cNvPr id="492" name="n_3aveValue【市民会館】&#10;一人当たり面積">
          <a:extLst>
            <a:ext uri="{FF2B5EF4-FFF2-40B4-BE49-F238E27FC236}">
              <a16:creationId xmlns:a16="http://schemas.microsoft.com/office/drawing/2014/main" id="{6F7BDAE3-744C-4A8A-A00F-79BD675C8315}"/>
            </a:ext>
          </a:extLst>
        </xdr:cNvPr>
        <xdr:cNvSpPr txBox="1"/>
      </xdr:nvSpPr>
      <xdr:spPr>
        <a:xfrm>
          <a:off x="6712027" y="17708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97553</xdr:rowOff>
    </xdr:from>
    <xdr:ext cx="469744" cy="259045"/>
    <xdr:sp macro="" textlink="">
      <xdr:nvSpPr>
        <xdr:cNvPr id="493" name="n_4aveValue【市民会館】&#10;一人当たり面積">
          <a:extLst>
            <a:ext uri="{FF2B5EF4-FFF2-40B4-BE49-F238E27FC236}">
              <a16:creationId xmlns:a16="http://schemas.microsoft.com/office/drawing/2014/main" id="{32915B0A-C859-4A3D-ABC2-22331279E6D9}"/>
            </a:ext>
          </a:extLst>
        </xdr:cNvPr>
        <xdr:cNvSpPr txBox="1"/>
      </xdr:nvSpPr>
      <xdr:spPr>
        <a:xfrm>
          <a:off x="5937327" y="17699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159529</xdr:rowOff>
    </xdr:from>
    <xdr:ext cx="469744" cy="259045"/>
    <xdr:sp macro="" textlink="">
      <xdr:nvSpPr>
        <xdr:cNvPr id="494" name="n_1mainValue【市民会館】&#10;一人当たり面積">
          <a:extLst>
            <a:ext uri="{FF2B5EF4-FFF2-40B4-BE49-F238E27FC236}">
              <a16:creationId xmlns:a16="http://schemas.microsoft.com/office/drawing/2014/main" id="{140511D1-F800-487D-BAEC-DF83FACDB1C4}"/>
            </a:ext>
          </a:extLst>
        </xdr:cNvPr>
        <xdr:cNvSpPr txBox="1"/>
      </xdr:nvSpPr>
      <xdr:spPr>
        <a:xfrm>
          <a:off x="8271587" y="17091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1795</xdr:rowOff>
    </xdr:from>
    <xdr:ext cx="469744" cy="259045"/>
    <xdr:sp macro="" textlink="">
      <xdr:nvSpPr>
        <xdr:cNvPr id="495" name="n_2mainValue【市民会館】&#10;一人当たり面積">
          <a:extLst>
            <a:ext uri="{FF2B5EF4-FFF2-40B4-BE49-F238E27FC236}">
              <a16:creationId xmlns:a16="http://schemas.microsoft.com/office/drawing/2014/main" id="{9227358C-C200-49A7-9243-4DEF082D8B01}"/>
            </a:ext>
          </a:extLst>
        </xdr:cNvPr>
        <xdr:cNvSpPr txBox="1"/>
      </xdr:nvSpPr>
      <xdr:spPr>
        <a:xfrm>
          <a:off x="7509587" y="17101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10940</xdr:rowOff>
    </xdr:from>
    <xdr:ext cx="469744" cy="259045"/>
    <xdr:sp macro="" textlink="">
      <xdr:nvSpPr>
        <xdr:cNvPr id="496" name="n_3mainValue【市民会館】&#10;一人当たり面積">
          <a:extLst>
            <a:ext uri="{FF2B5EF4-FFF2-40B4-BE49-F238E27FC236}">
              <a16:creationId xmlns:a16="http://schemas.microsoft.com/office/drawing/2014/main" id="{AC955F0A-1DBE-47DD-9F9E-E0E1682079B9}"/>
            </a:ext>
          </a:extLst>
        </xdr:cNvPr>
        <xdr:cNvSpPr txBox="1"/>
      </xdr:nvSpPr>
      <xdr:spPr>
        <a:xfrm>
          <a:off x="6712027" y="17110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15512</xdr:rowOff>
    </xdr:from>
    <xdr:ext cx="469744" cy="259045"/>
    <xdr:sp macro="" textlink="">
      <xdr:nvSpPr>
        <xdr:cNvPr id="497" name="n_4mainValue【市民会館】&#10;一人当たり面積">
          <a:extLst>
            <a:ext uri="{FF2B5EF4-FFF2-40B4-BE49-F238E27FC236}">
              <a16:creationId xmlns:a16="http://schemas.microsoft.com/office/drawing/2014/main" id="{1252A540-0A1B-4ADB-B59E-9132316EAB98}"/>
            </a:ext>
          </a:extLst>
        </xdr:cNvPr>
        <xdr:cNvSpPr txBox="1"/>
      </xdr:nvSpPr>
      <xdr:spPr>
        <a:xfrm>
          <a:off x="5937327" y="17114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8" name="正方形/長方形 497">
          <a:extLst>
            <a:ext uri="{FF2B5EF4-FFF2-40B4-BE49-F238E27FC236}">
              <a16:creationId xmlns:a16="http://schemas.microsoft.com/office/drawing/2014/main" id="{EB9368B9-FBDA-4566-928E-A43A599ECC49}"/>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9" name="正方形/長方形 498">
          <a:extLst>
            <a:ext uri="{FF2B5EF4-FFF2-40B4-BE49-F238E27FC236}">
              <a16:creationId xmlns:a16="http://schemas.microsoft.com/office/drawing/2014/main" id="{4DF954A8-2353-401B-98EA-7F1A7117DD15}"/>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0" name="正方形/長方形 499">
          <a:extLst>
            <a:ext uri="{FF2B5EF4-FFF2-40B4-BE49-F238E27FC236}">
              <a16:creationId xmlns:a16="http://schemas.microsoft.com/office/drawing/2014/main" id="{BCB16515-E00A-4A71-8836-C3FC16286951}"/>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1" name="正方形/長方形 500">
          <a:extLst>
            <a:ext uri="{FF2B5EF4-FFF2-40B4-BE49-F238E27FC236}">
              <a16:creationId xmlns:a16="http://schemas.microsoft.com/office/drawing/2014/main" id="{33FF42B7-4DBC-4347-BB4D-7622C4CE49A5}"/>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2" name="正方形/長方形 501">
          <a:extLst>
            <a:ext uri="{FF2B5EF4-FFF2-40B4-BE49-F238E27FC236}">
              <a16:creationId xmlns:a16="http://schemas.microsoft.com/office/drawing/2014/main" id="{B7756C1F-BCB0-41DB-8926-D46D8AC87C91}"/>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3" name="正方形/長方形 502">
          <a:extLst>
            <a:ext uri="{FF2B5EF4-FFF2-40B4-BE49-F238E27FC236}">
              <a16:creationId xmlns:a16="http://schemas.microsoft.com/office/drawing/2014/main" id="{5AC3930E-0043-434E-9DA0-336E458D0C78}"/>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4" name="正方形/長方形 503">
          <a:extLst>
            <a:ext uri="{FF2B5EF4-FFF2-40B4-BE49-F238E27FC236}">
              <a16:creationId xmlns:a16="http://schemas.microsoft.com/office/drawing/2014/main" id="{91C27C39-855C-4B87-9458-282CA002365E}"/>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5" name="正方形/長方形 504">
          <a:extLst>
            <a:ext uri="{FF2B5EF4-FFF2-40B4-BE49-F238E27FC236}">
              <a16:creationId xmlns:a16="http://schemas.microsoft.com/office/drawing/2014/main" id="{32E96196-8835-4833-8269-0F9EF07791E3}"/>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6" name="テキスト ボックス 505">
          <a:extLst>
            <a:ext uri="{FF2B5EF4-FFF2-40B4-BE49-F238E27FC236}">
              <a16:creationId xmlns:a16="http://schemas.microsoft.com/office/drawing/2014/main" id="{B23B1EF2-8C4A-4E56-84FD-AA3B967385CD}"/>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7" name="直線コネクタ 506">
          <a:extLst>
            <a:ext uri="{FF2B5EF4-FFF2-40B4-BE49-F238E27FC236}">
              <a16:creationId xmlns:a16="http://schemas.microsoft.com/office/drawing/2014/main" id="{A6514175-6E1B-4FD9-93FF-F2E04FA350D9}"/>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8" name="テキスト ボックス 507">
          <a:extLst>
            <a:ext uri="{FF2B5EF4-FFF2-40B4-BE49-F238E27FC236}">
              <a16:creationId xmlns:a16="http://schemas.microsoft.com/office/drawing/2014/main" id="{9181F203-1C9C-4C2C-AA4B-C421F799C196}"/>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9" name="直線コネクタ 508">
          <a:extLst>
            <a:ext uri="{FF2B5EF4-FFF2-40B4-BE49-F238E27FC236}">
              <a16:creationId xmlns:a16="http://schemas.microsoft.com/office/drawing/2014/main" id="{7F17B978-5B04-4A54-9D3F-4E5EDE547F14}"/>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10" name="テキスト ボックス 509">
          <a:extLst>
            <a:ext uri="{FF2B5EF4-FFF2-40B4-BE49-F238E27FC236}">
              <a16:creationId xmlns:a16="http://schemas.microsoft.com/office/drawing/2014/main" id="{2ABFABFE-F023-4091-A6D9-AD3A02D8F4DD}"/>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1" name="直線コネクタ 510">
          <a:extLst>
            <a:ext uri="{FF2B5EF4-FFF2-40B4-BE49-F238E27FC236}">
              <a16:creationId xmlns:a16="http://schemas.microsoft.com/office/drawing/2014/main" id="{14657DAE-BE86-4BF1-A710-84BEA5787393}"/>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2" name="テキスト ボックス 511">
          <a:extLst>
            <a:ext uri="{FF2B5EF4-FFF2-40B4-BE49-F238E27FC236}">
              <a16:creationId xmlns:a16="http://schemas.microsoft.com/office/drawing/2014/main" id="{ECE696B2-7DC9-4C7C-8B97-D027EA93795B}"/>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3" name="直線コネクタ 512">
          <a:extLst>
            <a:ext uri="{FF2B5EF4-FFF2-40B4-BE49-F238E27FC236}">
              <a16:creationId xmlns:a16="http://schemas.microsoft.com/office/drawing/2014/main" id="{374C7B19-F2DD-4793-BE5A-1A22352FD242}"/>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4" name="テキスト ボックス 513">
          <a:extLst>
            <a:ext uri="{FF2B5EF4-FFF2-40B4-BE49-F238E27FC236}">
              <a16:creationId xmlns:a16="http://schemas.microsoft.com/office/drawing/2014/main" id="{CB9221B7-CC6B-4949-BA15-3C0C6708AE19}"/>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5" name="直線コネクタ 514">
          <a:extLst>
            <a:ext uri="{FF2B5EF4-FFF2-40B4-BE49-F238E27FC236}">
              <a16:creationId xmlns:a16="http://schemas.microsoft.com/office/drawing/2014/main" id="{9B8979D1-469E-4A5A-ADA9-8CC9F45C20C0}"/>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6" name="テキスト ボックス 515">
          <a:extLst>
            <a:ext uri="{FF2B5EF4-FFF2-40B4-BE49-F238E27FC236}">
              <a16:creationId xmlns:a16="http://schemas.microsoft.com/office/drawing/2014/main" id="{DE5CECEE-ED3D-4E51-96E0-D90FDB26FFFB}"/>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7" name="直線コネクタ 516">
          <a:extLst>
            <a:ext uri="{FF2B5EF4-FFF2-40B4-BE49-F238E27FC236}">
              <a16:creationId xmlns:a16="http://schemas.microsoft.com/office/drawing/2014/main" id="{5F288B59-5052-430C-9904-9A6A8657CC67}"/>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8" name="テキスト ボックス 517">
          <a:extLst>
            <a:ext uri="{FF2B5EF4-FFF2-40B4-BE49-F238E27FC236}">
              <a16:creationId xmlns:a16="http://schemas.microsoft.com/office/drawing/2014/main" id="{246D401B-397A-4BF4-8750-FB831F137292}"/>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9" name="直線コネクタ 518">
          <a:extLst>
            <a:ext uri="{FF2B5EF4-FFF2-40B4-BE49-F238E27FC236}">
              <a16:creationId xmlns:a16="http://schemas.microsoft.com/office/drawing/2014/main" id="{05B6EC1E-77C2-4404-93D2-47E9241C5350}"/>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20" name="テキスト ボックス 519">
          <a:extLst>
            <a:ext uri="{FF2B5EF4-FFF2-40B4-BE49-F238E27FC236}">
              <a16:creationId xmlns:a16="http://schemas.microsoft.com/office/drawing/2014/main" id="{614A063A-281C-4F92-B552-CC65B6A675A0}"/>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1" name="直線コネクタ 520">
          <a:extLst>
            <a:ext uri="{FF2B5EF4-FFF2-40B4-BE49-F238E27FC236}">
              <a16:creationId xmlns:a16="http://schemas.microsoft.com/office/drawing/2014/main" id="{EC91EA5B-6B26-4AF0-969E-9DE79AAB952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2" name="【一般廃棄物処理施設】&#10;有形固定資産減価償却率グラフ枠">
          <a:extLst>
            <a:ext uri="{FF2B5EF4-FFF2-40B4-BE49-F238E27FC236}">
              <a16:creationId xmlns:a16="http://schemas.microsoft.com/office/drawing/2014/main" id="{03BA9F12-B8E2-473B-9A6B-1139B455EE0B}"/>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50074</xdr:rowOff>
    </xdr:from>
    <xdr:to>
      <xdr:col>85</xdr:col>
      <xdr:colOff>126364</xdr:colOff>
      <xdr:row>42</xdr:row>
      <xdr:rowOff>48441</xdr:rowOff>
    </xdr:to>
    <xdr:cxnSp macro="">
      <xdr:nvCxnSpPr>
        <xdr:cNvPr id="523" name="直線コネクタ 522">
          <a:extLst>
            <a:ext uri="{FF2B5EF4-FFF2-40B4-BE49-F238E27FC236}">
              <a16:creationId xmlns:a16="http://schemas.microsoft.com/office/drawing/2014/main" id="{E6B6FDA3-BA07-4362-BBEE-2D259ADCA32F}"/>
            </a:ext>
          </a:extLst>
        </xdr:cNvPr>
        <xdr:cNvCxnSpPr/>
      </xdr:nvCxnSpPr>
      <xdr:spPr>
        <a:xfrm flipV="1">
          <a:off x="14375764" y="5749834"/>
          <a:ext cx="0" cy="1339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52268</xdr:rowOff>
    </xdr:from>
    <xdr:ext cx="405111" cy="259045"/>
    <xdr:sp macro="" textlink="">
      <xdr:nvSpPr>
        <xdr:cNvPr id="524" name="【一般廃棄物処理施設】&#10;有形固定資産減価償却率最小値テキスト">
          <a:extLst>
            <a:ext uri="{FF2B5EF4-FFF2-40B4-BE49-F238E27FC236}">
              <a16:creationId xmlns:a16="http://schemas.microsoft.com/office/drawing/2014/main" id="{99122AD5-3F0F-4A07-95BC-E8C3E5F16EC9}"/>
            </a:ext>
          </a:extLst>
        </xdr:cNvPr>
        <xdr:cNvSpPr txBox="1"/>
      </xdr:nvSpPr>
      <xdr:spPr>
        <a:xfrm>
          <a:off x="14414500" y="7093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48441</xdr:rowOff>
    </xdr:from>
    <xdr:to>
      <xdr:col>86</xdr:col>
      <xdr:colOff>25400</xdr:colOff>
      <xdr:row>42</xdr:row>
      <xdr:rowOff>48441</xdr:rowOff>
    </xdr:to>
    <xdr:cxnSp macro="">
      <xdr:nvCxnSpPr>
        <xdr:cNvPr id="525" name="直線コネクタ 524">
          <a:extLst>
            <a:ext uri="{FF2B5EF4-FFF2-40B4-BE49-F238E27FC236}">
              <a16:creationId xmlns:a16="http://schemas.microsoft.com/office/drawing/2014/main" id="{AC6CFF27-C1B7-425E-B21E-6298823E7738}"/>
            </a:ext>
          </a:extLst>
        </xdr:cNvPr>
        <xdr:cNvCxnSpPr/>
      </xdr:nvCxnSpPr>
      <xdr:spPr>
        <a:xfrm>
          <a:off x="14287500" y="70893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168201</xdr:rowOff>
    </xdr:from>
    <xdr:ext cx="405111" cy="259045"/>
    <xdr:sp macro="" textlink="">
      <xdr:nvSpPr>
        <xdr:cNvPr id="526" name="【一般廃棄物処理施設】&#10;有形固定資産減価償却率最大値テキスト">
          <a:extLst>
            <a:ext uri="{FF2B5EF4-FFF2-40B4-BE49-F238E27FC236}">
              <a16:creationId xmlns:a16="http://schemas.microsoft.com/office/drawing/2014/main" id="{73FD39AF-7F93-40BB-B92A-AAD9246C32DE}"/>
            </a:ext>
          </a:extLst>
        </xdr:cNvPr>
        <xdr:cNvSpPr txBox="1"/>
      </xdr:nvSpPr>
      <xdr:spPr>
        <a:xfrm>
          <a:off x="14414500" y="5532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50074</xdr:rowOff>
    </xdr:from>
    <xdr:to>
      <xdr:col>86</xdr:col>
      <xdr:colOff>25400</xdr:colOff>
      <xdr:row>34</xdr:row>
      <xdr:rowOff>50074</xdr:rowOff>
    </xdr:to>
    <xdr:cxnSp macro="">
      <xdr:nvCxnSpPr>
        <xdr:cNvPr id="527" name="直線コネクタ 526">
          <a:extLst>
            <a:ext uri="{FF2B5EF4-FFF2-40B4-BE49-F238E27FC236}">
              <a16:creationId xmlns:a16="http://schemas.microsoft.com/office/drawing/2014/main" id="{4533F576-79DF-4242-9D53-D95F4F263CB4}"/>
            </a:ext>
          </a:extLst>
        </xdr:cNvPr>
        <xdr:cNvCxnSpPr/>
      </xdr:nvCxnSpPr>
      <xdr:spPr>
        <a:xfrm>
          <a:off x="14287500" y="57498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40113</xdr:rowOff>
    </xdr:from>
    <xdr:ext cx="405111" cy="259045"/>
    <xdr:sp macro="" textlink="">
      <xdr:nvSpPr>
        <xdr:cNvPr id="528" name="【一般廃棄物処理施設】&#10;有形固定資産減価償却率平均値テキスト">
          <a:extLst>
            <a:ext uri="{FF2B5EF4-FFF2-40B4-BE49-F238E27FC236}">
              <a16:creationId xmlns:a16="http://schemas.microsoft.com/office/drawing/2014/main" id="{2157A6EB-78BB-417F-8930-A428895A07D1}"/>
            </a:ext>
          </a:extLst>
        </xdr:cNvPr>
        <xdr:cNvSpPr txBox="1"/>
      </xdr:nvSpPr>
      <xdr:spPr>
        <a:xfrm>
          <a:off x="14414500" y="62427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17235</xdr:rowOff>
    </xdr:from>
    <xdr:to>
      <xdr:col>85</xdr:col>
      <xdr:colOff>177800</xdr:colOff>
      <xdr:row>38</xdr:row>
      <xdr:rowOff>118835</xdr:rowOff>
    </xdr:to>
    <xdr:sp macro="" textlink="">
      <xdr:nvSpPr>
        <xdr:cNvPr id="529" name="フローチャート: 判断 528">
          <a:extLst>
            <a:ext uri="{FF2B5EF4-FFF2-40B4-BE49-F238E27FC236}">
              <a16:creationId xmlns:a16="http://schemas.microsoft.com/office/drawing/2014/main" id="{FD07E142-F16D-47F5-9933-3A6B65423945}"/>
            </a:ext>
          </a:extLst>
        </xdr:cNvPr>
        <xdr:cNvSpPr/>
      </xdr:nvSpPr>
      <xdr:spPr>
        <a:xfrm>
          <a:off x="14325600" y="638755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56424</xdr:rowOff>
    </xdr:from>
    <xdr:to>
      <xdr:col>81</xdr:col>
      <xdr:colOff>101600</xdr:colOff>
      <xdr:row>38</xdr:row>
      <xdr:rowOff>158024</xdr:rowOff>
    </xdr:to>
    <xdr:sp macro="" textlink="">
      <xdr:nvSpPr>
        <xdr:cNvPr id="530" name="フローチャート: 判断 529">
          <a:extLst>
            <a:ext uri="{FF2B5EF4-FFF2-40B4-BE49-F238E27FC236}">
              <a16:creationId xmlns:a16="http://schemas.microsoft.com/office/drawing/2014/main" id="{4D7EF29A-AC3E-4614-BF8D-661CCB60DBE6}"/>
            </a:ext>
          </a:extLst>
        </xdr:cNvPr>
        <xdr:cNvSpPr/>
      </xdr:nvSpPr>
      <xdr:spPr>
        <a:xfrm>
          <a:off x="13578840" y="642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15603</xdr:rowOff>
    </xdr:from>
    <xdr:to>
      <xdr:col>76</xdr:col>
      <xdr:colOff>165100</xdr:colOff>
      <xdr:row>38</xdr:row>
      <xdr:rowOff>117203</xdr:rowOff>
    </xdr:to>
    <xdr:sp macro="" textlink="">
      <xdr:nvSpPr>
        <xdr:cNvPr id="531" name="フローチャート: 判断 530">
          <a:extLst>
            <a:ext uri="{FF2B5EF4-FFF2-40B4-BE49-F238E27FC236}">
              <a16:creationId xmlns:a16="http://schemas.microsoft.com/office/drawing/2014/main" id="{BD273B2E-E639-4907-8928-3564163B5E7C}"/>
            </a:ext>
          </a:extLst>
        </xdr:cNvPr>
        <xdr:cNvSpPr/>
      </xdr:nvSpPr>
      <xdr:spPr>
        <a:xfrm>
          <a:off x="12804140" y="638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142966</xdr:rowOff>
    </xdr:from>
    <xdr:to>
      <xdr:col>72</xdr:col>
      <xdr:colOff>38100</xdr:colOff>
      <xdr:row>38</xdr:row>
      <xdr:rowOff>73116</xdr:rowOff>
    </xdr:to>
    <xdr:sp macro="" textlink="">
      <xdr:nvSpPr>
        <xdr:cNvPr id="532" name="フローチャート: 判断 531">
          <a:extLst>
            <a:ext uri="{FF2B5EF4-FFF2-40B4-BE49-F238E27FC236}">
              <a16:creationId xmlns:a16="http://schemas.microsoft.com/office/drawing/2014/main" id="{054C08FD-1924-4A62-8749-88933C5D201D}"/>
            </a:ext>
          </a:extLst>
        </xdr:cNvPr>
        <xdr:cNvSpPr/>
      </xdr:nvSpPr>
      <xdr:spPr>
        <a:xfrm>
          <a:off x="12029440" y="63456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134801</xdr:rowOff>
    </xdr:from>
    <xdr:to>
      <xdr:col>67</xdr:col>
      <xdr:colOff>101600</xdr:colOff>
      <xdr:row>38</xdr:row>
      <xdr:rowOff>64951</xdr:rowOff>
    </xdr:to>
    <xdr:sp macro="" textlink="">
      <xdr:nvSpPr>
        <xdr:cNvPr id="533" name="フローチャート: 判断 532">
          <a:extLst>
            <a:ext uri="{FF2B5EF4-FFF2-40B4-BE49-F238E27FC236}">
              <a16:creationId xmlns:a16="http://schemas.microsoft.com/office/drawing/2014/main" id="{A8E24F75-8149-4A80-867A-6EBEB2525003}"/>
            </a:ext>
          </a:extLst>
        </xdr:cNvPr>
        <xdr:cNvSpPr/>
      </xdr:nvSpPr>
      <xdr:spPr>
        <a:xfrm>
          <a:off x="11231880" y="63374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61E175DB-D254-4F62-AA5C-EA012662A77D}"/>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DAD955E9-F071-4303-8FFE-9A8951E08C63}"/>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4D8F26D8-42EE-451D-8F40-A435931F52BB}"/>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323C3070-00AA-47A8-93AA-E7C689504D12}"/>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ABC55386-642D-4D61-8953-0DE9555ABCB9}"/>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107043</xdr:rowOff>
    </xdr:from>
    <xdr:to>
      <xdr:col>85</xdr:col>
      <xdr:colOff>177800</xdr:colOff>
      <xdr:row>41</xdr:row>
      <xdr:rowOff>37193</xdr:rowOff>
    </xdr:to>
    <xdr:sp macro="" textlink="">
      <xdr:nvSpPr>
        <xdr:cNvPr id="539" name="楕円 538">
          <a:extLst>
            <a:ext uri="{FF2B5EF4-FFF2-40B4-BE49-F238E27FC236}">
              <a16:creationId xmlns:a16="http://schemas.microsoft.com/office/drawing/2014/main" id="{3447AB47-3E76-460A-AC69-A73A47497927}"/>
            </a:ext>
          </a:extLst>
        </xdr:cNvPr>
        <xdr:cNvSpPr/>
      </xdr:nvSpPr>
      <xdr:spPr>
        <a:xfrm>
          <a:off x="14325600" y="6812643"/>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85470</xdr:rowOff>
    </xdr:from>
    <xdr:ext cx="405111" cy="259045"/>
    <xdr:sp macro="" textlink="">
      <xdr:nvSpPr>
        <xdr:cNvPr id="540" name="【一般廃棄物処理施設】&#10;有形固定資産減価償却率該当値テキスト">
          <a:extLst>
            <a:ext uri="{FF2B5EF4-FFF2-40B4-BE49-F238E27FC236}">
              <a16:creationId xmlns:a16="http://schemas.microsoft.com/office/drawing/2014/main" id="{0DFCBB4B-B50B-4051-928B-5818A24B8D42}"/>
            </a:ext>
          </a:extLst>
        </xdr:cNvPr>
        <xdr:cNvSpPr txBox="1"/>
      </xdr:nvSpPr>
      <xdr:spPr>
        <a:xfrm>
          <a:off x="14414500" y="6791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62956</xdr:rowOff>
    </xdr:from>
    <xdr:to>
      <xdr:col>81</xdr:col>
      <xdr:colOff>101600</xdr:colOff>
      <xdr:row>40</xdr:row>
      <xdr:rowOff>164556</xdr:rowOff>
    </xdr:to>
    <xdr:sp macro="" textlink="">
      <xdr:nvSpPr>
        <xdr:cNvPr id="541" name="楕円 540">
          <a:extLst>
            <a:ext uri="{FF2B5EF4-FFF2-40B4-BE49-F238E27FC236}">
              <a16:creationId xmlns:a16="http://schemas.microsoft.com/office/drawing/2014/main" id="{6C41631D-5B95-4629-AE94-6B2855C04ADC}"/>
            </a:ext>
          </a:extLst>
        </xdr:cNvPr>
        <xdr:cNvSpPr/>
      </xdr:nvSpPr>
      <xdr:spPr>
        <a:xfrm>
          <a:off x="13578840" y="676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113756</xdr:rowOff>
    </xdr:from>
    <xdr:to>
      <xdr:col>85</xdr:col>
      <xdr:colOff>127000</xdr:colOff>
      <xdr:row>40</xdr:row>
      <xdr:rowOff>157843</xdr:rowOff>
    </xdr:to>
    <xdr:cxnSp macro="">
      <xdr:nvCxnSpPr>
        <xdr:cNvPr id="542" name="直線コネクタ 541">
          <a:extLst>
            <a:ext uri="{FF2B5EF4-FFF2-40B4-BE49-F238E27FC236}">
              <a16:creationId xmlns:a16="http://schemas.microsoft.com/office/drawing/2014/main" id="{0BB7F324-0CF9-4A7F-8B0C-4046CF655B4F}"/>
            </a:ext>
          </a:extLst>
        </xdr:cNvPr>
        <xdr:cNvCxnSpPr/>
      </xdr:nvCxnSpPr>
      <xdr:spPr>
        <a:xfrm>
          <a:off x="13629640" y="6819356"/>
          <a:ext cx="74676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13970</xdr:rowOff>
    </xdr:from>
    <xdr:to>
      <xdr:col>76</xdr:col>
      <xdr:colOff>165100</xdr:colOff>
      <xdr:row>40</xdr:row>
      <xdr:rowOff>115570</xdr:rowOff>
    </xdr:to>
    <xdr:sp macro="" textlink="">
      <xdr:nvSpPr>
        <xdr:cNvPr id="543" name="楕円 542">
          <a:extLst>
            <a:ext uri="{FF2B5EF4-FFF2-40B4-BE49-F238E27FC236}">
              <a16:creationId xmlns:a16="http://schemas.microsoft.com/office/drawing/2014/main" id="{55AB023D-5638-4136-B1C5-54FBBD6905D0}"/>
            </a:ext>
          </a:extLst>
        </xdr:cNvPr>
        <xdr:cNvSpPr/>
      </xdr:nvSpPr>
      <xdr:spPr>
        <a:xfrm>
          <a:off x="12804140" y="671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64770</xdr:rowOff>
    </xdr:from>
    <xdr:to>
      <xdr:col>81</xdr:col>
      <xdr:colOff>50800</xdr:colOff>
      <xdr:row>40</xdr:row>
      <xdr:rowOff>113756</xdr:rowOff>
    </xdr:to>
    <xdr:cxnSp macro="">
      <xdr:nvCxnSpPr>
        <xdr:cNvPr id="544" name="直線コネクタ 543">
          <a:extLst>
            <a:ext uri="{FF2B5EF4-FFF2-40B4-BE49-F238E27FC236}">
              <a16:creationId xmlns:a16="http://schemas.microsoft.com/office/drawing/2014/main" id="{69559642-5A52-49A1-A952-D08091C97604}"/>
            </a:ext>
          </a:extLst>
        </xdr:cNvPr>
        <xdr:cNvCxnSpPr/>
      </xdr:nvCxnSpPr>
      <xdr:spPr>
        <a:xfrm>
          <a:off x="12854940" y="6770370"/>
          <a:ext cx="7747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123372</xdr:rowOff>
    </xdr:from>
    <xdr:to>
      <xdr:col>72</xdr:col>
      <xdr:colOff>38100</xdr:colOff>
      <xdr:row>40</xdr:row>
      <xdr:rowOff>53522</xdr:rowOff>
    </xdr:to>
    <xdr:sp macro="" textlink="">
      <xdr:nvSpPr>
        <xdr:cNvPr id="545" name="楕円 544">
          <a:extLst>
            <a:ext uri="{FF2B5EF4-FFF2-40B4-BE49-F238E27FC236}">
              <a16:creationId xmlns:a16="http://schemas.microsoft.com/office/drawing/2014/main" id="{01BA7CE0-A9F2-46F3-A99F-18E7C64D25C6}"/>
            </a:ext>
          </a:extLst>
        </xdr:cNvPr>
        <xdr:cNvSpPr/>
      </xdr:nvSpPr>
      <xdr:spPr>
        <a:xfrm>
          <a:off x="12029440" y="66613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2722</xdr:rowOff>
    </xdr:from>
    <xdr:to>
      <xdr:col>76</xdr:col>
      <xdr:colOff>114300</xdr:colOff>
      <xdr:row>40</xdr:row>
      <xdr:rowOff>64770</xdr:rowOff>
    </xdr:to>
    <xdr:cxnSp macro="">
      <xdr:nvCxnSpPr>
        <xdr:cNvPr id="546" name="直線コネクタ 545">
          <a:extLst>
            <a:ext uri="{FF2B5EF4-FFF2-40B4-BE49-F238E27FC236}">
              <a16:creationId xmlns:a16="http://schemas.microsoft.com/office/drawing/2014/main" id="{1A71CBC9-8FB4-42F8-A17F-8630AFEF99C6}"/>
            </a:ext>
          </a:extLst>
        </xdr:cNvPr>
        <xdr:cNvCxnSpPr/>
      </xdr:nvCxnSpPr>
      <xdr:spPr>
        <a:xfrm>
          <a:off x="12072620" y="6708322"/>
          <a:ext cx="78232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85816</xdr:rowOff>
    </xdr:from>
    <xdr:to>
      <xdr:col>67</xdr:col>
      <xdr:colOff>101600</xdr:colOff>
      <xdr:row>42</xdr:row>
      <xdr:rowOff>15966</xdr:rowOff>
    </xdr:to>
    <xdr:sp macro="" textlink="">
      <xdr:nvSpPr>
        <xdr:cNvPr id="547" name="楕円 546">
          <a:extLst>
            <a:ext uri="{FF2B5EF4-FFF2-40B4-BE49-F238E27FC236}">
              <a16:creationId xmlns:a16="http://schemas.microsoft.com/office/drawing/2014/main" id="{862DAADB-E0D8-41D4-B44A-6EA0C2F6BF4F}"/>
            </a:ext>
          </a:extLst>
        </xdr:cNvPr>
        <xdr:cNvSpPr/>
      </xdr:nvSpPr>
      <xdr:spPr>
        <a:xfrm>
          <a:off x="11231880" y="69590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2722</xdr:rowOff>
    </xdr:from>
    <xdr:to>
      <xdr:col>71</xdr:col>
      <xdr:colOff>177800</xdr:colOff>
      <xdr:row>41</xdr:row>
      <xdr:rowOff>136616</xdr:rowOff>
    </xdr:to>
    <xdr:cxnSp macro="">
      <xdr:nvCxnSpPr>
        <xdr:cNvPr id="548" name="直線コネクタ 547">
          <a:extLst>
            <a:ext uri="{FF2B5EF4-FFF2-40B4-BE49-F238E27FC236}">
              <a16:creationId xmlns:a16="http://schemas.microsoft.com/office/drawing/2014/main" id="{C124306B-5769-4E9C-A382-3354D0343AFD}"/>
            </a:ext>
          </a:extLst>
        </xdr:cNvPr>
        <xdr:cNvCxnSpPr/>
      </xdr:nvCxnSpPr>
      <xdr:spPr>
        <a:xfrm flipV="1">
          <a:off x="11282680" y="6708322"/>
          <a:ext cx="789940" cy="30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3101</xdr:rowOff>
    </xdr:from>
    <xdr:ext cx="405111" cy="259045"/>
    <xdr:sp macro="" textlink="">
      <xdr:nvSpPr>
        <xdr:cNvPr id="549" name="n_1aveValue【一般廃棄物処理施設】&#10;有形固定資産減価償却率">
          <a:extLst>
            <a:ext uri="{FF2B5EF4-FFF2-40B4-BE49-F238E27FC236}">
              <a16:creationId xmlns:a16="http://schemas.microsoft.com/office/drawing/2014/main" id="{354305B2-389F-4393-94AC-12666EDB48EC}"/>
            </a:ext>
          </a:extLst>
        </xdr:cNvPr>
        <xdr:cNvSpPr txBox="1"/>
      </xdr:nvSpPr>
      <xdr:spPr>
        <a:xfrm>
          <a:off x="13437244" y="6205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133730</xdr:rowOff>
    </xdr:from>
    <xdr:ext cx="405111" cy="259045"/>
    <xdr:sp macro="" textlink="">
      <xdr:nvSpPr>
        <xdr:cNvPr id="550" name="n_2aveValue【一般廃棄物処理施設】&#10;有形固定資産減価償却率">
          <a:extLst>
            <a:ext uri="{FF2B5EF4-FFF2-40B4-BE49-F238E27FC236}">
              <a16:creationId xmlns:a16="http://schemas.microsoft.com/office/drawing/2014/main" id="{4684190F-2C44-4BD4-8172-910F10DE6726}"/>
            </a:ext>
          </a:extLst>
        </xdr:cNvPr>
        <xdr:cNvSpPr txBox="1"/>
      </xdr:nvSpPr>
      <xdr:spPr>
        <a:xfrm>
          <a:off x="12675244" y="616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89643</xdr:rowOff>
    </xdr:from>
    <xdr:ext cx="405111" cy="259045"/>
    <xdr:sp macro="" textlink="">
      <xdr:nvSpPr>
        <xdr:cNvPr id="551" name="n_3aveValue【一般廃棄物処理施設】&#10;有形固定資産減価償却率">
          <a:extLst>
            <a:ext uri="{FF2B5EF4-FFF2-40B4-BE49-F238E27FC236}">
              <a16:creationId xmlns:a16="http://schemas.microsoft.com/office/drawing/2014/main" id="{64C02036-9DFE-4E0F-9661-47B9DB2147DF}"/>
            </a:ext>
          </a:extLst>
        </xdr:cNvPr>
        <xdr:cNvSpPr txBox="1"/>
      </xdr:nvSpPr>
      <xdr:spPr>
        <a:xfrm>
          <a:off x="11900544" y="612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81478</xdr:rowOff>
    </xdr:from>
    <xdr:ext cx="405111" cy="259045"/>
    <xdr:sp macro="" textlink="">
      <xdr:nvSpPr>
        <xdr:cNvPr id="552" name="n_4aveValue【一般廃棄物処理施設】&#10;有形固定資産減価償却率">
          <a:extLst>
            <a:ext uri="{FF2B5EF4-FFF2-40B4-BE49-F238E27FC236}">
              <a16:creationId xmlns:a16="http://schemas.microsoft.com/office/drawing/2014/main" id="{B9C97596-07D3-4619-8E2E-CD1E043DEB06}"/>
            </a:ext>
          </a:extLst>
        </xdr:cNvPr>
        <xdr:cNvSpPr txBox="1"/>
      </xdr:nvSpPr>
      <xdr:spPr>
        <a:xfrm>
          <a:off x="11102984" y="611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155683</xdr:rowOff>
    </xdr:from>
    <xdr:ext cx="405111" cy="259045"/>
    <xdr:sp macro="" textlink="">
      <xdr:nvSpPr>
        <xdr:cNvPr id="553" name="n_1mainValue【一般廃棄物処理施設】&#10;有形固定資産減価償却率">
          <a:extLst>
            <a:ext uri="{FF2B5EF4-FFF2-40B4-BE49-F238E27FC236}">
              <a16:creationId xmlns:a16="http://schemas.microsoft.com/office/drawing/2014/main" id="{44766FC9-50BE-4A6A-99A6-A0B3D2FB268B}"/>
            </a:ext>
          </a:extLst>
        </xdr:cNvPr>
        <xdr:cNvSpPr txBox="1"/>
      </xdr:nvSpPr>
      <xdr:spPr>
        <a:xfrm>
          <a:off x="13437244" y="6861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106697</xdr:rowOff>
    </xdr:from>
    <xdr:ext cx="405111" cy="259045"/>
    <xdr:sp macro="" textlink="">
      <xdr:nvSpPr>
        <xdr:cNvPr id="554" name="n_2mainValue【一般廃棄物処理施設】&#10;有形固定資産減価償却率">
          <a:extLst>
            <a:ext uri="{FF2B5EF4-FFF2-40B4-BE49-F238E27FC236}">
              <a16:creationId xmlns:a16="http://schemas.microsoft.com/office/drawing/2014/main" id="{7E010FE2-F847-4A56-8B3F-6767FAB337B4}"/>
            </a:ext>
          </a:extLst>
        </xdr:cNvPr>
        <xdr:cNvSpPr txBox="1"/>
      </xdr:nvSpPr>
      <xdr:spPr>
        <a:xfrm>
          <a:off x="12675244" y="681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44649</xdr:rowOff>
    </xdr:from>
    <xdr:ext cx="405111" cy="259045"/>
    <xdr:sp macro="" textlink="">
      <xdr:nvSpPr>
        <xdr:cNvPr id="555" name="n_3mainValue【一般廃棄物処理施設】&#10;有形固定資産減価償却率">
          <a:extLst>
            <a:ext uri="{FF2B5EF4-FFF2-40B4-BE49-F238E27FC236}">
              <a16:creationId xmlns:a16="http://schemas.microsoft.com/office/drawing/2014/main" id="{F595E6C9-4DCA-40B0-8055-30E6A55278AA}"/>
            </a:ext>
          </a:extLst>
        </xdr:cNvPr>
        <xdr:cNvSpPr txBox="1"/>
      </xdr:nvSpPr>
      <xdr:spPr>
        <a:xfrm>
          <a:off x="11900544" y="675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7093</xdr:rowOff>
    </xdr:from>
    <xdr:ext cx="405111" cy="259045"/>
    <xdr:sp macro="" textlink="">
      <xdr:nvSpPr>
        <xdr:cNvPr id="556" name="n_4mainValue【一般廃棄物処理施設】&#10;有形固定資産減価償却率">
          <a:extLst>
            <a:ext uri="{FF2B5EF4-FFF2-40B4-BE49-F238E27FC236}">
              <a16:creationId xmlns:a16="http://schemas.microsoft.com/office/drawing/2014/main" id="{A625E652-94D4-4F35-A68B-CBB06B60507B}"/>
            </a:ext>
          </a:extLst>
        </xdr:cNvPr>
        <xdr:cNvSpPr txBox="1"/>
      </xdr:nvSpPr>
      <xdr:spPr>
        <a:xfrm>
          <a:off x="11102984" y="704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7" name="正方形/長方形 556">
          <a:extLst>
            <a:ext uri="{FF2B5EF4-FFF2-40B4-BE49-F238E27FC236}">
              <a16:creationId xmlns:a16="http://schemas.microsoft.com/office/drawing/2014/main" id="{3E665DF7-FDB9-414D-973D-62B2D6A294B3}"/>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8" name="正方形/長方形 557">
          <a:extLst>
            <a:ext uri="{FF2B5EF4-FFF2-40B4-BE49-F238E27FC236}">
              <a16:creationId xmlns:a16="http://schemas.microsoft.com/office/drawing/2014/main" id="{BE55DB40-226E-4938-895E-3365AE9886CF}"/>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9" name="正方形/長方形 558">
          <a:extLst>
            <a:ext uri="{FF2B5EF4-FFF2-40B4-BE49-F238E27FC236}">
              <a16:creationId xmlns:a16="http://schemas.microsoft.com/office/drawing/2014/main" id="{DB6BC07D-AF94-426B-B5C4-4EB88382F942}"/>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0" name="正方形/長方形 559">
          <a:extLst>
            <a:ext uri="{FF2B5EF4-FFF2-40B4-BE49-F238E27FC236}">
              <a16:creationId xmlns:a16="http://schemas.microsoft.com/office/drawing/2014/main" id="{A7AF3A0C-F7A9-4CEF-ACE8-69561036F8D1}"/>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1" name="正方形/長方形 560">
          <a:extLst>
            <a:ext uri="{FF2B5EF4-FFF2-40B4-BE49-F238E27FC236}">
              <a16:creationId xmlns:a16="http://schemas.microsoft.com/office/drawing/2014/main" id="{A4E7DD25-78E2-4695-9A9F-A41E6A810D7C}"/>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2" name="正方形/長方形 561">
          <a:extLst>
            <a:ext uri="{FF2B5EF4-FFF2-40B4-BE49-F238E27FC236}">
              <a16:creationId xmlns:a16="http://schemas.microsoft.com/office/drawing/2014/main" id="{20C38DCE-4030-4961-8A46-8D77E541D98E}"/>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3" name="正方形/長方形 562">
          <a:extLst>
            <a:ext uri="{FF2B5EF4-FFF2-40B4-BE49-F238E27FC236}">
              <a16:creationId xmlns:a16="http://schemas.microsoft.com/office/drawing/2014/main" id="{1E3BE0FD-16EF-4DF7-8D4F-4BA783FCAE99}"/>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4" name="正方形/長方形 563">
          <a:extLst>
            <a:ext uri="{FF2B5EF4-FFF2-40B4-BE49-F238E27FC236}">
              <a16:creationId xmlns:a16="http://schemas.microsoft.com/office/drawing/2014/main" id="{82EFD250-C810-4DF3-8AF4-3611BD720771}"/>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5" name="テキスト ボックス 564">
          <a:extLst>
            <a:ext uri="{FF2B5EF4-FFF2-40B4-BE49-F238E27FC236}">
              <a16:creationId xmlns:a16="http://schemas.microsoft.com/office/drawing/2014/main" id="{477CA345-DA46-4DC7-A7C0-1A9FAF52B7F7}"/>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6" name="直線コネクタ 565">
          <a:extLst>
            <a:ext uri="{FF2B5EF4-FFF2-40B4-BE49-F238E27FC236}">
              <a16:creationId xmlns:a16="http://schemas.microsoft.com/office/drawing/2014/main" id="{2A64D64E-06AF-419E-8CBC-28649CD85C27}"/>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7" name="直線コネクタ 566">
          <a:extLst>
            <a:ext uri="{FF2B5EF4-FFF2-40B4-BE49-F238E27FC236}">
              <a16:creationId xmlns:a16="http://schemas.microsoft.com/office/drawing/2014/main" id="{B620B4BF-E430-4DAD-BBDE-40817A4A74F2}"/>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8" name="テキスト ボックス 567">
          <a:extLst>
            <a:ext uri="{FF2B5EF4-FFF2-40B4-BE49-F238E27FC236}">
              <a16:creationId xmlns:a16="http://schemas.microsoft.com/office/drawing/2014/main" id="{97FA1CDB-E724-49CA-95B9-54F8A103B15D}"/>
            </a:ext>
          </a:extLst>
        </xdr:cNvPr>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9" name="直線コネクタ 568">
          <a:extLst>
            <a:ext uri="{FF2B5EF4-FFF2-40B4-BE49-F238E27FC236}">
              <a16:creationId xmlns:a16="http://schemas.microsoft.com/office/drawing/2014/main" id="{F05035D5-869E-4DAC-863C-C07ED70CB924}"/>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70" name="テキスト ボックス 569">
          <a:extLst>
            <a:ext uri="{FF2B5EF4-FFF2-40B4-BE49-F238E27FC236}">
              <a16:creationId xmlns:a16="http://schemas.microsoft.com/office/drawing/2014/main" id="{5239F324-FAF6-4EB9-9745-314177F8AA6A}"/>
            </a:ext>
          </a:extLst>
        </xdr:cNvPr>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1" name="直線コネクタ 570">
          <a:extLst>
            <a:ext uri="{FF2B5EF4-FFF2-40B4-BE49-F238E27FC236}">
              <a16:creationId xmlns:a16="http://schemas.microsoft.com/office/drawing/2014/main" id="{5960E95F-DEAB-469B-8CE2-4EE33D58FCE4}"/>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2" name="テキスト ボックス 571">
          <a:extLst>
            <a:ext uri="{FF2B5EF4-FFF2-40B4-BE49-F238E27FC236}">
              <a16:creationId xmlns:a16="http://schemas.microsoft.com/office/drawing/2014/main" id="{9BE46BE3-0504-4B9A-9450-60217D7D1AED}"/>
            </a:ext>
          </a:extLst>
        </xdr:cNvPr>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3" name="直線コネクタ 572">
          <a:extLst>
            <a:ext uri="{FF2B5EF4-FFF2-40B4-BE49-F238E27FC236}">
              <a16:creationId xmlns:a16="http://schemas.microsoft.com/office/drawing/2014/main" id="{8BD78614-8A31-4FFC-8338-F46083E7691B}"/>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4" name="テキスト ボックス 573">
          <a:extLst>
            <a:ext uri="{FF2B5EF4-FFF2-40B4-BE49-F238E27FC236}">
              <a16:creationId xmlns:a16="http://schemas.microsoft.com/office/drawing/2014/main" id="{3FB52C8E-1E16-437C-BD44-06935987FA6F}"/>
            </a:ext>
          </a:extLst>
        </xdr:cNvPr>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a:extLst>
            <a:ext uri="{FF2B5EF4-FFF2-40B4-BE49-F238E27FC236}">
              <a16:creationId xmlns:a16="http://schemas.microsoft.com/office/drawing/2014/main" id="{35DC9CEC-6FA2-490D-947C-AD682BBC2584}"/>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6" name="テキスト ボックス 575">
          <a:extLst>
            <a:ext uri="{FF2B5EF4-FFF2-40B4-BE49-F238E27FC236}">
              <a16:creationId xmlns:a16="http://schemas.microsoft.com/office/drawing/2014/main" id="{54E389E1-BEA1-4EA8-B738-51C72C4526D6}"/>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a:extLst>
            <a:ext uri="{FF2B5EF4-FFF2-40B4-BE49-F238E27FC236}">
              <a16:creationId xmlns:a16="http://schemas.microsoft.com/office/drawing/2014/main" id="{B95B061E-1893-450A-A30E-424CF32ECFB3}"/>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9906</xdr:rowOff>
    </xdr:from>
    <xdr:to>
      <xdr:col>116</xdr:col>
      <xdr:colOff>62864</xdr:colOff>
      <xdr:row>41</xdr:row>
      <xdr:rowOff>121124</xdr:rowOff>
    </xdr:to>
    <xdr:cxnSp macro="">
      <xdr:nvCxnSpPr>
        <xdr:cNvPr id="578" name="直線コネクタ 577">
          <a:extLst>
            <a:ext uri="{FF2B5EF4-FFF2-40B4-BE49-F238E27FC236}">
              <a16:creationId xmlns:a16="http://schemas.microsoft.com/office/drawing/2014/main" id="{93BB321C-68EC-4443-908E-1F10E8CD6D45}"/>
            </a:ext>
          </a:extLst>
        </xdr:cNvPr>
        <xdr:cNvCxnSpPr/>
      </xdr:nvCxnSpPr>
      <xdr:spPr>
        <a:xfrm flipV="1">
          <a:off x="19509104" y="5709666"/>
          <a:ext cx="0" cy="1284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124951</xdr:rowOff>
    </xdr:from>
    <xdr:ext cx="469744" cy="259045"/>
    <xdr:sp macro="" textlink="">
      <xdr:nvSpPr>
        <xdr:cNvPr id="579" name="【一般廃棄物処理施設】&#10;一人当たり有形固定資産（償却資産）額最小値テキスト">
          <a:extLst>
            <a:ext uri="{FF2B5EF4-FFF2-40B4-BE49-F238E27FC236}">
              <a16:creationId xmlns:a16="http://schemas.microsoft.com/office/drawing/2014/main" id="{A22AAB68-3D0A-4A38-9A25-4F7A1BF62B5B}"/>
            </a:ext>
          </a:extLst>
        </xdr:cNvPr>
        <xdr:cNvSpPr txBox="1"/>
      </xdr:nvSpPr>
      <xdr:spPr>
        <a:xfrm>
          <a:off x="19547840" y="699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121124</xdr:rowOff>
    </xdr:from>
    <xdr:to>
      <xdr:col>116</xdr:col>
      <xdr:colOff>152400</xdr:colOff>
      <xdr:row>41</xdr:row>
      <xdr:rowOff>121124</xdr:rowOff>
    </xdr:to>
    <xdr:cxnSp macro="">
      <xdr:nvCxnSpPr>
        <xdr:cNvPr id="580" name="直線コネクタ 579">
          <a:extLst>
            <a:ext uri="{FF2B5EF4-FFF2-40B4-BE49-F238E27FC236}">
              <a16:creationId xmlns:a16="http://schemas.microsoft.com/office/drawing/2014/main" id="{75B47F9F-DE11-43F1-81C6-A60F6A08C7A4}"/>
            </a:ext>
          </a:extLst>
        </xdr:cNvPr>
        <xdr:cNvCxnSpPr/>
      </xdr:nvCxnSpPr>
      <xdr:spPr>
        <a:xfrm>
          <a:off x="19443700" y="69943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128033</xdr:rowOff>
    </xdr:from>
    <xdr:ext cx="599010" cy="259045"/>
    <xdr:sp macro="" textlink="">
      <xdr:nvSpPr>
        <xdr:cNvPr id="581" name="【一般廃棄物処理施設】&#10;一人当たり有形固定資産（償却資産）額最大値テキスト">
          <a:extLst>
            <a:ext uri="{FF2B5EF4-FFF2-40B4-BE49-F238E27FC236}">
              <a16:creationId xmlns:a16="http://schemas.microsoft.com/office/drawing/2014/main" id="{A9BCAC9F-F8FC-446D-9520-1F7D3270ED0D}"/>
            </a:ext>
          </a:extLst>
        </xdr:cNvPr>
        <xdr:cNvSpPr txBox="1"/>
      </xdr:nvSpPr>
      <xdr:spPr>
        <a:xfrm>
          <a:off x="19547840" y="5492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9906</xdr:rowOff>
    </xdr:from>
    <xdr:to>
      <xdr:col>116</xdr:col>
      <xdr:colOff>152400</xdr:colOff>
      <xdr:row>34</xdr:row>
      <xdr:rowOff>9906</xdr:rowOff>
    </xdr:to>
    <xdr:cxnSp macro="">
      <xdr:nvCxnSpPr>
        <xdr:cNvPr id="582" name="直線コネクタ 581">
          <a:extLst>
            <a:ext uri="{FF2B5EF4-FFF2-40B4-BE49-F238E27FC236}">
              <a16:creationId xmlns:a16="http://schemas.microsoft.com/office/drawing/2014/main" id="{B30EA4BC-A792-4F98-9999-6B4EA89B9E97}"/>
            </a:ext>
          </a:extLst>
        </xdr:cNvPr>
        <xdr:cNvCxnSpPr/>
      </xdr:nvCxnSpPr>
      <xdr:spPr>
        <a:xfrm>
          <a:off x="19443700" y="57096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28782</xdr:rowOff>
    </xdr:from>
    <xdr:ext cx="534377" cy="259045"/>
    <xdr:sp macro="" textlink="">
      <xdr:nvSpPr>
        <xdr:cNvPr id="583" name="【一般廃棄物処理施設】&#10;一人当たり有形固定資産（償却資産）額平均値テキスト">
          <a:extLst>
            <a:ext uri="{FF2B5EF4-FFF2-40B4-BE49-F238E27FC236}">
              <a16:creationId xmlns:a16="http://schemas.microsoft.com/office/drawing/2014/main" id="{6DA04A34-10D0-46AE-9F05-503B9F27ED31}"/>
            </a:ext>
          </a:extLst>
        </xdr:cNvPr>
        <xdr:cNvSpPr txBox="1"/>
      </xdr:nvSpPr>
      <xdr:spPr>
        <a:xfrm>
          <a:off x="19547840" y="6399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5905</xdr:rowOff>
    </xdr:from>
    <xdr:to>
      <xdr:col>116</xdr:col>
      <xdr:colOff>114300</xdr:colOff>
      <xdr:row>39</xdr:row>
      <xdr:rowOff>107505</xdr:rowOff>
    </xdr:to>
    <xdr:sp macro="" textlink="">
      <xdr:nvSpPr>
        <xdr:cNvPr id="584" name="フローチャート: 判断 583">
          <a:extLst>
            <a:ext uri="{FF2B5EF4-FFF2-40B4-BE49-F238E27FC236}">
              <a16:creationId xmlns:a16="http://schemas.microsoft.com/office/drawing/2014/main" id="{4F66A102-BAB7-4047-A8DC-1E27E7C5DFFD}"/>
            </a:ext>
          </a:extLst>
        </xdr:cNvPr>
        <xdr:cNvSpPr/>
      </xdr:nvSpPr>
      <xdr:spPr>
        <a:xfrm>
          <a:off x="19458940" y="654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14002</xdr:rowOff>
    </xdr:from>
    <xdr:to>
      <xdr:col>112</xdr:col>
      <xdr:colOff>38100</xdr:colOff>
      <xdr:row>39</xdr:row>
      <xdr:rowOff>115602</xdr:rowOff>
    </xdr:to>
    <xdr:sp macro="" textlink="">
      <xdr:nvSpPr>
        <xdr:cNvPr id="585" name="フローチャート: 判断 584">
          <a:extLst>
            <a:ext uri="{FF2B5EF4-FFF2-40B4-BE49-F238E27FC236}">
              <a16:creationId xmlns:a16="http://schemas.microsoft.com/office/drawing/2014/main" id="{5D3589B8-9E3B-409B-8E5C-EFEC3AF7A704}"/>
            </a:ext>
          </a:extLst>
        </xdr:cNvPr>
        <xdr:cNvSpPr/>
      </xdr:nvSpPr>
      <xdr:spPr>
        <a:xfrm>
          <a:off x="18735040" y="655196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31252</xdr:rowOff>
    </xdr:from>
    <xdr:to>
      <xdr:col>107</xdr:col>
      <xdr:colOff>101600</xdr:colOff>
      <xdr:row>39</xdr:row>
      <xdr:rowOff>132852</xdr:rowOff>
    </xdr:to>
    <xdr:sp macro="" textlink="">
      <xdr:nvSpPr>
        <xdr:cNvPr id="586" name="フローチャート: 判断 585">
          <a:extLst>
            <a:ext uri="{FF2B5EF4-FFF2-40B4-BE49-F238E27FC236}">
              <a16:creationId xmlns:a16="http://schemas.microsoft.com/office/drawing/2014/main" id="{A4EF93A8-664D-44F7-B0D7-39EF47ACB793}"/>
            </a:ext>
          </a:extLst>
        </xdr:cNvPr>
        <xdr:cNvSpPr/>
      </xdr:nvSpPr>
      <xdr:spPr>
        <a:xfrm>
          <a:off x="17937480" y="6569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64788</xdr:rowOff>
    </xdr:from>
    <xdr:to>
      <xdr:col>102</xdr:col>
      <xdr:colOff>165100</xdr:colOff>
      <xdr:row>39</xdr:row>
      <xdr:rowOff>166388</xdr:rowOff>
    </xdr:to>
    <xdr:sp macro="" textlink="">
      <xdr:nvSpPr>
        <xdr:cNvPr id="587" name="フローチャート: 判断 586">
          <a:extLst>
            <a:ext uri="{FF2B5EF4-FFF2-40B4-BE49-F238E27FC236}">
              <a16:creationId xmlns:a16="http://schemas.microsoft.com/office/drawing/2014/main" id="{877DFD46-8154-4A1F-BA76-D2359449F2C3}"/>
            </a:ext>
          </a:extLst>
        </xdr:cNvPr>
        <xdr:cNvSpPr/>
      </xdr:nvSpPr>
      <xdr:spPr>
        <a:xfrm>
          <a:off x="17162780" y="660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77278</xdr:rowOff>
    </xdr:from>
    <xdr:to>
      <xdr:col>98</xdr:col>
      <xdr:colOff>38100</xdr:colOff>
      <xdr:row>40</xdr:row>
      <xdr:rowOff>7428</xdr:rowOff>
    </xdr:to>
    <xdr:sp macro="" textlink="">
      <xdr:nvSpPr>
        <xdr:cNvPr id="588" name="フローチャート: 判断 587">
          <a:extLst>
            <a:ext uri="{FF2B5EF4-FFF2-40B4-BE49-F238E27FC236}">
              <a16:creationId xmlns:a16="http://schemas.microsoft.com/office/drawing/2014/main" id="{20479CD6-DEB8-4C78-950C-97D501C5C66D}"/>
            </a:ext>
          </a:extLst>
        </xdr:cNvPr>
        <xdr:cNvSpPr/>
      </xdr:nvSpPr>
      <xdr:spPr>
        <a:xfrm>
          <a:off x="16388080" y="66152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41D3DC39-8EB5-46A9-BA85-27A163549A9A}"/>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149A4750-576D-4592-AE71-E65A719CE73E}"/>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B90AB0A9-BFCA-4BBC-A2B1-8BDEF2F0CADF}"/>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57140DC8-5AA7-4C41-8703-1606D62D9929}"/>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50CA9334-6C1D-4908-BDD7-B6C9EF8C4836}"/>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139997</xdr:rowOff>
    </xdr:from>
    <xdr:to>
      <xdr:col>116</xdr:col>
      <xdr:colOff>114300</xdr:colOff>
      <xdr:row>41</xdr:row>
      <xdr:rowOff>70147</xdr:rowOff>
    </xdr:to>
    <xdr:sp macro="" textlink="">
      <xdr:nvSpPr>
        <xdr:cNvPr id="594" name="楕円 593">
          <a:extLst>
            <a:ext uri="{FF2B5EF4-FFF2-40B4-BE49-F238E27FC236}">
              <a16:creationId xmlns:a16="http://schemas.microsoft.com/office/drawing/2014/main" id="{E1EAEBCC-D662-4609-AA20-843090249C83}"/>
            </a:ext>
          </a:extLst>
        </xdr:cNvPr>
        <xdr:cNvSpPr/>
      </xdr:nvSpPr>
      <xdr:spPr>
        <a:xfrm>
          <a:off x="19458940" y="68455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54924</xdr:rowOff>
    </xdr:from>
    <xdr:ext cx="534377" cy="259045"/>
    <xdr:sp macro="" textlink="">
      <xdr:nvSpPr>
        <xdr:cNvPr id="595" name="【一般廃棄物処理施設】&#10;一人当たり有形固定資産（償却資産）額該当値テキスト">
          <a:extLst>
            <a:ext uri="{FF2B5EF4-FFF2-40B4-BE49-F238E27FC236}">
              <a16:creationId xmlns:a16="http://schemas.microsoft.com/office/drawing/2014/main" id="{D10C9599-AD25-4E4A-A8D5-1B2E67192AAD}"/>
            </a:ext>
          </a:extLst>
        </xdr:cNvPr>
        <xdr:cNvSpPr txBox="1"/>
      </xdr:nvSpPr>
      <xdr:spPr>
        <a:xfrm>
          <a:off x="19547840" y="676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141753</xdr:rowOff>
    </xdr:from>
    <xdr:to>
      <xdr:col>112</xdr:col>
      <xdr:colOff>38100</xdr:colOff>
      <xdr:row>41</xdr:row>
      <xdr:rowOff>71903</xdr:rowOff>
    </xdr:to>
    <xdr:sp macro="" textlink="">
      <xdr:nvSpPr>
        <xdr:cNvPr id="596" name="楕円 595">
          <a:extLst>
            <a:ext uri="{FF2B5EF4-FFF2-40B4-BE49-F238E27FC236}">
              <a16:creationId xmlns:a16="http://schemas.microsoft.com/office/drawing/2014/main" id="{5F85518E-6E53-47E9-8005-DC241ECDCB40}"/>
            </a:ext>
          </a:extLst>
        </xdr:cNvPr>
        <xdr:cNvSpPr/>
      </xdr:nvSpPr>
      <xdr:spPr>
        <a:xfrm>
          <a:off x="18735040" y="68473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19347</xdr:rowOff>
    </xdr:from>
    <xdr:to>
      <xdr:col>116</xdr:col>
      <xdr:colOff>63500</xdr:colOff>
      <xdr:row>41</xdr:row>
      <xdr:rowOff>21103</xdr:rowOff>
    </xdr:to>
    <xdr:cxnSp macro="">
      <xdr:nvCxnSpPr>
        <xdr:cNvPr id="597" name="直線コネクタ 596">
          <a:extLst>
            <a:ext uri="{FF2B5EF4-FFF2-40B4-BE49-F238E27FC236}">
              <a16:creationId xmlns:a16="http://schemas.microsoft.com/office/drawing/2014/main" id="{F13590F6-0935-40F0-87B5-B25880C2BDFB}"/>
            </a:ext>
          </a:extLst>
        </xdr:cNvPr>
        <xdr:cNvCxnSpPr/>
      </xdr:nvCxnSpPr>
      <xdr:spPr>
        <a:xfrm flipV="1">
          <a:off x="18778220" y="6892587"/>
          <a:ext cx="731520" cy="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143298</xdr:rowOff>
    </xdr:from>
    <xdr:to>
      <xdr:col>107</xdr:col>
      <xdr:colOff>101600</xdr:colOff>
      <xdr:row>41</xdr:row>
      <xdr:rowOff>73448</xdr:rowOff>
    </xdr:to>
    <xdr:sp macro="" textlink="">
      <xdr:nvSpPr>
        <xdr:cNvPr id="598" name="楕円 597">
          <a:extLst>
            <a:ext uri="{FF2B5EF4-FFF2-40B4-BE49-F238E27FC236}">
              <a16:creationId xmlns:a16="http://schemas.microsoft.com/office/drawing/2014/main" id="{CF2CED38-1C79-4D47-8917-27CD1FB9864A}"/>
            </a:ext>
          </a:extLst>
        </xdr:cNvPr>
        <xdr:cNvSpPr/>
      </xdr:nvSpPr>
      <xdr:spPr>
        <a:xfrm>
          <a:off x="17937480" y="68488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21103</xdr:rowOff>
    </xdr:from>
    <xdr:to>
      <xdr:col>111</xdr:col>
      <xdr:colOff>177800</xdr:colOff>
      <xdr:row>41</xdr:row>
      <xdr:rowOff>22648</xdr:rowOff>
    </xdr:to>
    <xdr:cxnSp macro="">
      <xdr:nvCxnSpPr>
        <xdr:cNvPr id="599" name="直線コネクタ 598">
          <a:extLst>
            <a:ext uri="{FF2B5EF4-FFF2-40B4-BE49-F238E27FC236}">
              <a16:creationId xmlns:a16="http://schemas.microsoft.com/office/drawing/2014/main" id="{9F68FF20-DD06-4008-AA82-9BBCDE4B6252}"/>
            </a:ext>
          </a:extLst>
        </xdr:cNvPr>
        <xdr:cNvCxnSpPr/>
      </xdr:nvCxnSpPr>
      <xdr:spPr>
        <a:xfrm flipV="1">
          <a:off x="17988280" y="6894343"/>
          <a:ext cx="789940" cy="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144483</xdr:rowOff>
    </xdr:from>
    <xdr:to>
      <xdr:col>102</xdr:col>
      <xdr:colOff>165100</xdr:colOff>
      <xdr:row>41</xdr:row>
      <xdr:rowOff>74633</xdr:rowOff>
    </xdr:to>
    <xdr:sp macro="" textlink="">
      <xdr:nvSpPr>
        <xdr:cNvPr id="600" name="楕円 599">
          <a:extLst>
            <a:ext uri="{FF2B5EF4-FFF2-40B4-BE49-F238E27FC236}">
              <a16:creationId xmlns:a16="http://schemas.microsoft.com/office/drawing/2014/main" id="{B34032D2-9F17-4098-B3A9-B2FAC031DF00}"/>
            </a:ext>
          </a:extLst>
        </xdr:cNvPr>
        <xdr:cNvSpPr/>
      </xdr:nvSpPr>
      <xdr:spPr>
        <a:xfrm>
          <a:off x="17162780" y="68500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22648</xdr:rowOff>
    </xdr:from>
    <xdr:to>
      <xdr:col>107</xdr:col>
      <xdr:colOff>50800</xdr:colOff>
      <xdr:row>41</xdr:row>
      <xdr:rowOff>23833</xdr:rowOff>
    </xdr:to>
    <xdr:cxnSp macro="">
      <xdr:nvCxnSpPr>
        <xdr:cNvPr id="601" name="直線コネクタ 600">
          <a:extLst>
            <a:ext uri="{FF2B5EF4-FFF2-40B4-BE49-F238E27FC236}">
              <a16:creationId xmlns:a16="http://schemas.microsoft.com/office/drawing/2014/main" id="{9354440D-662F-45B8-BCBA-76F39A09ACFC}"/>
            </a:ext>
          </a:extLst>
        </xdr:cNvPr>
        <xdr:cNvCxnSpPr/>
      </xdr:nvCxnSpPr>
      <xdr:spPr>
        <a:xfrm flipV="1">
          <a:off x="17213580" y="6895888"/>
          <a:ext cx="774700" cy="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35125</xdr:rowOff>
    </xdr:from>
    <xdr:to>
      <xdr:col>98</xdr:col>
      <xdr:colOff>38100</xdr:colOff>
      <xdr:row>41</xdr:row>
      <xdr:rowOff>136725</xdr:rowOff>
    </xdr:to>
    <xdr:sp macro="" textlink="">
      <xdr:nvSpPr>
        <xdr:cNvPr id="602" name="楕円 601">
          <a:extLst>
            <a:ext uri="{FF2B5EF4-FFF2-40B4-BE49-F238E27FC236}">
              <a16:creationId xmlns:a16="http://schemas.microsoft.com/office/drawing/2014/main" id="{AF1AC700-E33D-433C-B3CA-6D88DCA118A9}"/>
            </a:ext>
          </a:extLst>
        </xdr:cNvPr>
        <xdr:cNvSpPr/>
      </xdr:nvSpPr>
      <xdr:spPr>
        <a:xfrm>
          <a:off x="16388080" y="69083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23833</xdr:rowOff>
    </xdr:from>
    <xdr:to>
      <xdr:col>102</xdr:col>
      <xdr:colOff>114300</xdr:colOff>
      <xdr:row>41</xdr:row>
      <xdr:rowOff>85925</xdr:rowOff>
    </xdr:to>
    <xdr:cxnSp macro="">
      <xdr:nvCxnSpPr>
        <xdr:cNvPr id="603" name="直線コネクタ 602">
          <a:extLst>
            <a:ext uri="{FF2B5EF4-FFF2-40B4-BE49-F238E27FC236}">
              <a16:creationId xmlns:a16="http://schemas.microsoft.com/office/drawing/2014/main" id="{0B97B901-A7AC-42C3-A160-E0A7CB0F4A27}"/>
            </a:ext>
          </a:extLst>
        </xdr:cNvPr>
        <xdr:cNvCxnSpPr/>
      </xdr:nvCxnSpPr>
      <xdr:spPr>
        <a:xfrm flipV="1">
          <a:off x="16431260" y="6897073"/>
          <a:ext cx="782320" cy="62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132129</xdr:rowOff>
    </xdr:from>
    <xdr:ext cx="534377" cy="259045"/>
    <xdr:sp macro="" textlink="">
      <xdr:nvSpPr>
        <xdr:cNvPr id="604" name="n_1aveValue【一般廃棄物処理施設】&#10;一人当たり有形固定資産（償却資産）額">
          <a:extLst>
            <a:ext uri="{FF2B5EF4-FFF2-40B4-BE49-F238E27FC236}">
              <a16:creationId xmlns:a16="http://schemas.microsoft.com/office/drawing/2014/main" id="{BABBDC80-7946-4E45-B342-B81C7CCEDA27}"/>
            </a:ext>
          </a:extLst>
        </xdr:cNvPr>
        <xdr:cNvSpPr txBox="1"/>
      </xdr:nvSpPr>
      <xdr:spPr>
        <a:xfrm>
          <a:off x="18528811" y="633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149379</xdr:rowOff>
    </xdr:from>
    <xdr:ext cx="534377" cy="259045"/>
    <xdr:sp macro="" textlink="">
      <xdr:nvSpPr>
        <xdr:cNvPr id="605" name="n_2aveValue【一般廃棄物処理施設】&#10;一人当たり有形固定資産（償却資産）額">
          <a:extLst>
            <a:ext uri="{FF2B5EF4-FFF2-40B4-BE49-F238E27FC236}">
              <a16:creationId xmlns:a16="http://schemas.microsoft.com/office/drawing/2014/main" id="{AFCDAEB7-E3D8-4627-9684-BFC2ACDFD010}"/>
            </a:ext>
          </a:extLst>
        </xdr:cNvPr>
        <xdr:cNvSpPr txBox="1"/>
      </xdr:nvSpPr>
      <xdr:spPr>
        <a:xfrm>
          <a:off x="17766811" y="635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11465</xdr:rowOff>
    </xdr:from>
    <xdr:ext cx="534377" cy="259045"/>
    <xdr:sp macro="" textlink="">
      <xdr:nvSpPr>
        <xdr:cNvPr id="606" name="n_3aveValue【一般廃棄物処理施設】&#10;一人当たり有形固定資産（償却資産）額">
          <a:extLst>
            <a:ext uri="{FF2B5EF4-FFF2-40B4-BE49-F238E27FC236}">
              <a16:creationId xmlns:a16="http://schemas.microsoft.com/office/drawing/2014/main" id="{CA3FEB9A-A047-42AC-AFD1-85F929DCF36D}"/>
            </a:ext>
          </a:extLst>
        </xdr:cNvPr>
        <xdr:cNvSpPr txBox="1"/>
      </xdr:nvSpPr>
      <xdr:spPr>
        <a:xfrm>
          <a:off x="16969251" y="638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23955</xdr:rowOff>
    </xdr:from>
    <xdr:ext cx="534377" cy="259045"/>
    <xdr:sp macro="" textlink="">
      <xdr:nvSpPr>
        <xdr:cNvPr id="607" name="n_4aveValue【一般廃棄物処理施設】&#10;一人当たり有形固定資産（償却資産）額">
          <a:extLst>
            <a:ext uri="{FF2B5EF4-FFF2-40B4-BE49-F238E27FC236}">
              <a16:creationId xmlns:a16="http://schemas.microsoft.com/office/drawing/2014/main" id="{F5F91ADD-9E18-46CB-A6B4-073225147498}"/>
            </a:ext>
          </a:extLst>
        </xdr:cNvPr>
        <xdr:cNvSpPr txBox="1"/>
      </xdr:nvSpPr>
      <xdr:spPr>
        <a:xfrm>
          <a:off x="16194551" y="639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63030</xdr:rowOff>
    </xdr:from>
    <xdr:ext cx="534377" cy="259045"/>
    <xdr:sp macro="" textlink="">
      <xdr:nvSpPr>
        <xdr:cNvPr id="608" name="n_1mainValue【一般廃棄物処理施設】&#10;一人当たり有形固定資産（償却資産）額">
          <a:extLst>
            <a:ext uri="{FF2B5EF4-FFF2-40B4-BE49-F238E27FC236}">
              <a16:creationId xmlns:a16="http://schemas.microsoft.com/office/drawing/2014/main" id="{C4DAF006-8EEA-4D49-92A0-DBA06DEF71C3}"/>
            </a:ext>
          </a:extLst>
        </xdr:cNvPr>
        <xdr:cNvSpPr txBox="1"/>
      </xdr:nvSpPr>
      <xdr:spPr>
        <a:xfrm>
          <a:off x="18528811" y="693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64575</xdr:rowOff>
    </xdr:from>
    <xdr:ext cx="534377" cy="259045"/>
    <xdr:sp macro="" textlink="">
      <xdr:nvSpPr>
        <xdr:cNvPr id="609" name="n_2mainValue【一般廃棄物処理施設】&#10;一人当たり有形固定資産（償却資産）額">
          <a:extLst>
            <a:ext uri="{FF2B5EF4-FFF2-40B4-BE49-F238E27FC236}">
              <a16:creationId xmlns:a16="http://schemas.microsoft.com/office/drawing/2014/main" id="{17A30E23-D708-4BA9-98FF-B99A59231E6D}"/>
            </a:ext>
          </a:extLst>
        </xdr:cNvPr>
        <xdr:cNvSpPr txBox="1"/>
      </xdr:nvSpPr>
      <xdr:spPr>
        <a:xfrm>
          <a:off x="17766811" y="693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65760</xdr:rowOff>
    </xdr:from>
    <xdr:ext cx="534377" cy="259045"/>
    <xdr:sp macro="" textlink="">
      <xdr:nvSpPr>
        <xdr:cNvPr id="610" name="n_3mainValue【一般廃棄物処理施設】&#10;一人当たり有形固定資産（償却資産）額">
          <a:extLst>
            <a:ext uri="{FF2B5EF4-FFF2-40B4-BE49-F238E27FC236}">
              <a16:creationId xmlns:a16="http://schemas.microsoft.com/office/drawing/2014/main" id="{75FFCCCE-E5E8-4FC6-9830-B050250E4786}"/>
            </a:ext>
          </a:extLst>
        </xdr:cNvPr>
        <xdr:cNvSpPr txBox="1"/>
      </xdr:nvSpPr>
      <xdr:spPr>
        <a:xfrm>
          <a:off x="16969251" y="6939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127852</xdr:rowOff>
    </xdr:from>
    <xdr:ext cx="534377" cy="259045"/>
    <xdr:sp macro="" textlink="">
      <xdr:nvSpPr>
        <xdr:cNvPr id="611" name="n_4mainValue【一般廃棄物処理施設】&#10;一人当たり有形固定資産（償却資産）額">
          <a:extLst>
            <a:ext uri="{FF2B5EF4-FFF2-40B4-BE49-F238E27FC236}">
              <a16:creationId xmlns:a16="http://schemas.microsoft.com/office/drawing/2014/main" id="{FED2923D-DDBB-4394-9386-2335FCD6C823}"/>
            </a:ext>
          </a:extLst>
        </xdr:cNvPr>
        <xdr:cNvSpPr txBox="1"/>
      </xdr:nvSpPr>
      <xdr:spPr>
        <a:xfrm>
          <a:off x="16194551" y="700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a:extLst>
            <a:ext uri="{FF2B5EF4-FFF2-40B4-BE49-F238E27FC236}">
              <a16:creationId xmlns:a16="http://schemas.microsoft.com/office/drawing/2014/main" id="{2392EDC9-58BD-4E94-AAE1-5B6B33E93A79}"/>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a:extLst>
            <a:ext uri="{FF2B5EF4-FFF2-40B4-BE49-F238E27FC236}">
              <a16:creationId xmlns:a16="http://schemas.microsoft.com/office/drawing/2014/main" id="{553BD50F-602B-4974-B91F-38EB7518B07A}"/>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a:extLst>
            <a:ext uri="{FF2B5EF4-FFF2-40B4-BE49-F238E27FC236}">
              <a16:creationId xmlns:a16="http://schemas.microsoft.com/office/drawing/2014/main" id="{C85E905F-5198-4AB5-97BB-B5A62CE6F89E}"/>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a:extLst>
            <a:ext uri="{FF2B5EF4-FFF2-40B4-BE49-F238E27FC236}">
              <a16:creationId xmlns:a16="http://schemas.microsoft.com/office/drawing/2014/main" id="{D0D7E72D-3750-45EA-B950-B57821ED79EA}"/>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a:extLst>
            <a:ext uri="{FF2B5EF4-FFF2-40B4-BE49-F238E27FC236}">
              <a16:creationId xmlns:a16="http://schemas.microsoft.com/office/drawing/2014/main" id="{FFC2B115-852B-4C92-825F-BEB985B946F6}"/>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a:extLst>
            <a:ext uri="{FF2B5EF4-FFF2-40B4-BE49-F238E27FC236}">
              <a16:creationId xmlns:a16="http://schemas.microsoft.com/office/drawing/2014/main" id="{FD248C7A-F41F-4B2B-A512-C1739C92C6B6}"/>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a:extLst>
            <a:ext uri="{FF2B5EF4-FFF2-40B4-BE49-F238E27FC236}">
              <a16:creationId xmlns:a16="http://schemas.microsoft.com/office/drawing/2014/main" id="{8EA50193-95EA-4D8C-B172-53463FA3F67E}"/>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a:extLst>
            <a:ext uri="{FF2B5EF4-FFF2-40B4-BE49-F238E27FC236}">
              <a16:creationId xmlns:a16="http://schemas.microsoft.com/office/drawing/2014/main" id="{D6696D42-DE5D-4877-8D93-96E733DE0C54}"/>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a:extLst>
            <a:ext uri="{FF2B5EF4-FFF2-40B4-BE49-F238E27FC236}">
              <a16:creationId xmlns:a16="http://schemas.microsoft.com/office/drawing/2014/main" id="{73EBBEC8-49CA-473D-85C8-6DFC18E76DDF}"/>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a:extLst>
            <a:ext uri="{FF2B5EF4-FFF2-40B4-BE49-F238E27FC236}">
              <a16:creationId xmlns:a16="http://schemas.microsoft.com/office/drawing/2014/main" id="{702EB438-8756-4643-AEE7-2021BFF9E725}"/>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a:extLst>
            <a:ext uri="{FF2B5EF4-FFF2-40B4-BE49-F238E27FC236}">
              <a16:creationId xmlns:a16="http://schemas.microsoft.com/office/drawing/2014/main" id="{A245309A-1B61-4424-907C-EBD171971713}"/>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3" name="直線コネクタ 622">
          <a:extLst>
            <a:ext uri="{FF2B5EF4-FFF2-40B4-BE49-F238E27FC236}">
              <a16:creationId xmlns:a16="http://schemas.microsoft.com/office/drawing/2014/main" id="{16310D96-E78F-4FDE-B31A-0DAAA366CD94}"/>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4" name="テキスト ボックス 623">
          <a:extLst>
            <a:ext uri="{FF2B5EF4-FFF2-40B4-BE49-F238E27FC236}">
              <a16:creationId xmlns:a16="http://schemas.microsoft.com/office/drawing/2014/main" id="{166F9B09-759F-4A48-B83C-41474336517C}"/>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5" name="直線コネクタ 624">
          <a:extLst>
            <a:ext uri="{FF2B5EF4-FFF2-40B4-BE49-F238E27FC236}">
              <a16:creationId xmlns:a16="http://schemas.microsoft.com/office/drawing/2014/main" id="{0F2504D8-3036-4D66-AF2D-D1A0258D48C1}"/>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6" name="テキスト ボックス 625">
          <a:extLst>
            <a:ext uri="{FF2B5EF4-FFF2-40B4-BE49-F238E27FC236}">
              <a16:creationId xmlns:a16="http://schemas.microsoft.com/office/drawing/2014/main" id="{7D3451B3-308A-4DB8-8CA6-6B05C1CFA0AC}"/>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7" name="直線コネクタ 626">
          <a:extLst>
            <a:ext uri="{FF2B5EF4-FFF2-40B4-BE49-F238E27FC236}">
              <a16:creationId xmlns:a16="http://schemas.microsoft.com/office/drawing/2014/main" id="{3AA08D1E-B23F-49B7-A66B-29AFCF16B7C6}"/>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8" name="テキスト ボックス 627">
          <a:extLst>
            <a:ext uri="{FF2B5EF4-FFF2-40B4-BE49-F238E27FC236}">
              <a16:creationId xmlns:a16="http://schemas.microsoft.com/office/drawing/2014/main" id="{7C2D3BD2-FCBA-4F8A-9C02-C22832B37CDA}"/>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9" name="直線コネクタ 628">
          <a:extLst>
            <a:ext uri="{FF2B5EF4-FFF2-40B4-BE49-F238E27FC236}">
              <a16:creationId xmlns:a16="http://schemas.microsoft.com/office/drawing/2014/main" id="{9A4B49E9-6228-4335-91E2-7AE562E8AF7C}"/>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0" name="テキスト ボックス 629">
          <a:extLst>
            <a:ext uri="{FF2B5EF4-FFF2-40B4-BE49-F238E27FC236}">
              <a16:creationId xmlns:a16="http://schemas.microsoft.com/office/drawing/2014/main" id="{C57ECE9F-DC53-49A8-AEE9-0BB00DA6043C}"/>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1" name="直線コネクタ 630">
          <a:extLst>
            <a:ext uri="{FF2B5EF4-FFF2-40B4-BE49-F238E27FC236}">
              <a16:creationId xmlns:a16="http://schemas.microsoft.com/office/drawing/2014/main" id="{225B48AA-B7B8-4D43-AFA4-5B629551F7C7}"/>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2" name="テキスト ボックス 631">
          <a:extLst>
            <a:ext uri="{FF2B5EF4-FFF2-40B4-BE49-F238E27FC236}">
              <a16:creationId xmlns:a16="http://schemas.microsoft.com/office/drawing/2014/main" id="{4B73A0D3-63F9-4F62-A9D0-7F2311F2445A}"/>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3" name="直線コネクタ 632">
          <a:extLst>
            <a:ext uri="{FF2B5EF4-FFF2-40B4-BE49-F238E27FC236}">
              <a16:creationId xmlns:a16="http://schemas.microsoft.com/office/drawing/2014/main" id="{2BA6E0E1-46BB-41FA-91DB-744C7F56F0DA}"/>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4" name="テキスト ボックス 633">
          <a:extLst>
            <a:ext uri="{FF2B5EF4-FFF2-40B4-BE49-F238E27FC236}">
              <a16:creationId xmlns:a16="http://schemas.microsoft.com/office/drawing/2014/main" id="{45A330E9-A406-4DDA-B71C-8CCA2931D27C}"/>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5" name="直線コネクタ 634">
          <a:extLst>
            <a:ext uri="{FF2B5EF4-FFF2-40B4-BE49-F238E27FC236}">
              <a16:creationId xmlns:a16="http://schemas.microsoft.com/office/drawing/2014/main" id="{F99EA05B-012F-4302-93A2-6917F95DF37B}"/>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a:extLst>
            <a:ext uri="{FF2B5EF4-FFF2-40B4-BE49-F238E27FC236}">
              <a16:creationId xmlns:a16="http://schemas.microsoft.com/office/drawing/2014/main" id="{08D3867C-9B9D-4970-B13F-82B5F4D03A4D}"/>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52251</xdr:rowOff>
    </xdr:from>
    <xdr:to>
      <xdr:col>85</xdr:col>
      <xdr:colOff>126364</xdr:colOff>
      <xdr:row>64</xdr:row>
      <xdr:rowOff>104503</xdr:rowOff>
    </xdr:to>
    <xdr:cxnSp macro="">
      <xdr:nvCxnSpPr>
        <xdr:cNvPr id="637" name="直線コネクタ 636">
          <a:extLst>
            <a:ext uri="{FF2B5EF4-FFF2-40B4-BE49-F238E27FC236}">
              <a16:creationId xmlns:a16="http://schemas.microsoft.com/office/drawing/2014/main" id="{1A5727AF-50C6-407E-BF6F-6556C1986205}"/>
            </a:ext>
          </a:extLst>
        </xdr:cNvPr>
        <xdr:cNvCxnSpPr/>
      </xdr:nvCxnSpPr>
      <xdr:spPr>
        <a:xfrm flipV="1">
          <a:off x="14375764" y="9272451"/>
          <a:ext cx="0" cy="1561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108330</xdr:rowOff>
    </xdr:from>
    <xdr:ext cx="405111" cy="259045"/>
    <xdr:sp macro="" textlink="">
      <xdr:nvSpPr>
        <xdr:cNvPr id="638" name="【保健センター・保健所】&#10;有形固定資産減価償却率最小値テキスト">
          <a:extLst>
            <a:ext uri="{FF2B5EF4-FFF2-40B4-BE49-F238E27FC236}">
              <a16:creationId xmlns:a16="http://schemas.microsoft.com/office/drawing/2014/main" id="{E719D331-B871-42E8-976C-01BFD26DEEF0}"/>
            </a:ext>
          </a:extLst>
        </xdr:cNvPr>
        <xdr:cNvSpPr txBox="1"/>
      </xdr:nvSpPr>
      <xdr:spPr>
        <a:xfrm>
          <a:off x="14414500" y="10837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104503</xdr:rowOff>
    </xdr:from>
    <xdr:to>
      <xdr:col>86</xdr:col>
      <xdr:colOff>25400</xdr:colOff>
      <xdr:row>64</xdr:row>
      <xdr:rowOff>104503</xdr:rowOff>
    </xdr:to>
    <xdr:cxnSp macro="">
      <xdr:nvCxnSpPr>
        <xdr:cNvPr id="639" name="直線コネクタ 638">
          <a:extLst>
            <a:ext uri="{FF2B5EF4-FFF2-40B4-BE49-F238E27FC236}">
              <a16:creationId xmlns:a16="http://schemas.microsoft.com/office/drawing/2014/main" id="{CAD9A402-36BC-4C4B-A5D3-79CC6FE86DE7}"/>
            </a:ext>
          </a:extLst>
        </xdr:cNvPr>
        <xdr:cNvCxnSpPr/>
      </xdr:nvCxnSpPr>
      <xdr:spPr>
        <a:xfrm>
          <a:off x="14287500" y="108334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170378</xdr:rowOff>
    </xdr:from>
    <xdr:ext cx="340478" cy="259045"/>
    <xdr:sp macro="" textlink="">
      <xdr:nvSpPr>
        <xdr:cNvPr id="640" name="【保健センター・保健所】&#10;有形固定資産減価償却率最大値テキスト">
          <a:extLst>
            <a:ext uri="{FF2B5EF4-FFF2-40B4-BE49-F238E27FC236}">
              <a16:creationId xmlns:a16="http://schemas.microsoft.com/office/drawing/2014/main" id="{87A10607-3CEB-48F5-9875-9E6F572FFADA}"/>
            </a:ext>
          </a:extLst>
        </xdr:cNvPr>
        <xdr:cNvSpPr txBox="1"/>
      </xdr:nvSpPr>
      <xdr:spPr>
        <a:xfrm>
          <a:off x="14414500" y="9055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52251</xdr:rowOff>
    </xdr:from>
    <xdr:to>
      <xdr:col>86</xdr:col>
      <xdr:colOff>25400</xdr:colOff>
      <xdr:row>55</xdr:row>
      <xdr:rowOff>52251</xdr:rowOff>
    </xdr:to>
    <xdr:cxnSp macro="">
      <xdr:nvCxnSpPr>
        <xdr:cNvPr id="641" name="直線コネクタ 640">
          <a:extLst>
            <a:ext uri="{FF2B5EF4-FFF2-40B4-BE49-F238E27FC236}">
              <a16:creationId xmlns:a16="http://schemas.microsoft.com/office/drawing/2014/main" id="{C3604295-C1A3-4354-87E6-737FBD565167}"/>
            </a:ext>
          </a:extLst>
        </xdr:cNvPr>
        <xdr:cNvCxnSpPr/>
      </xdr:nvCxnSpPr>
      <xdr:spPr>
        <a:xfrm>
          <a:off x="14287500" y="92724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32130</xdr:rowOff>
    </xdr:from>
    <xdr:ext cx="405111" cy="259045"/>
    <xdr:sp macro="" textlink="">
      <xdr:nvSpPr>
        <xdr:cNvPr id="642" name="【保健センター・保健所】&#10;有形固定資産減価償却率平均値テキスト">
          <a:extLst>
            <a:ext uri="{FF2B5EF4-FFF2-40B4-BE49-F238E27FC236}">
              <a16:creationId xmlns:a16="http://schemas.microsoft.com/office/drawing/2014/main" id="{83954ACF-DE42-46CF-B5AA-C695F3D36091}"/>
            </a:ext>
          </a:extLst>
        </xdr:cNvPr>
        <xdr:cNvSpPr txBox="1"/>
      </xdr:nvSpPr>
      <xdr:spPr>
        <a:xfrm>
          <a:off x="14414500" y="99228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53703</xdr:rowOff>
    </xdr:from>
    <xdr:to>
      <xdr:col>85</xdr:col>
      <xdr:colOff>177800</xdr:colOff>
      <xdr:row>59</xdr:row>
      <xdr:rowOff>155303</xdr:rowOff>
    </xdr:to>
    <xdr:sp macro="" textlink="">
      <xdr:nvSpPr>
        <xdr:cNvPr id="643" name="フローチャート: 判断 642">
          <a:extLst>
            <a:ext uri="{FF2B5EF4-FFF2-40B4-BE49-F238E27FC236}">
              <a16:creationId xmlns:a16="http://schemas.microsoft.com/office/drawing/2014/main" id="{5E0B40ED-03F9-4C59-B69A-10ADBE8F86AB}"/>
            </a:ext>
          </a:extLst>
        </xdr:cNvPr>
        <xdr:cNvSpPr/>
      </xdr:nvSpPr>
      <xdr:spPr>
        <a:xfrm>
          <a:off x="14325600" y="9944463"/>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92891</xdr:rowOff>
    </xdr:from>
    <xdr:to>
      <xdr:col>81</xdr:col>
      <xdr:colOff>101600</xdr:colOff>
      <xdr:row>60</xdr:row>
      <xdr:rowOff>23041</xdr:rowOff>
    </xdr:to>
    <xdr:sp macro="" textlink="">
      <xdr:nvSpPr>
        <xdr:cNvPr id="644" name="フローチャート: 判断 643">
          <a:extLst>
            <a:ext uri="{FF2B5EF4-FFF2-40B4-BE49-F238E27FC236}">
              <a16:creationId xmlns:a16="http://schemas.microsoft.com/office/drawing/2014/main" id="{369E0D74-0A24-4142-BA00-C99B5A02B1EE}"/>
            </a:ext>
          </a:extLst>
        </xdr:cNvPr>
        <xdr:cNvSpPr/>
      </xdr:nvSpPr>
      <xdr:spPr>
        <a:xfrm>
          <a:off x="13578840" y="99836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78196</xdr:rowOff>
    </xdr:from>
    <xdr:to>
      <xdr:col>76</xdr:col>
      <xdr:colOff>165100</xdr:colOff>
      <xdr:row>60</xdr:row>
      <xdr:rowOff>8346</xdr:rowOff>
    </xdr:to>
    <xdr:sp macro="" textlink="">
      <xdr:nvSpPr>
        <xdr:cNvPr id="645" name="フローチャート: 判断 644">
          <a:extLst>
            <a:ext uri="{FF2B5EF4-FFF2-40B4-BE49-F238E27FC236}">
              <a16:creationId xmlns:a16="http://schemas.microsoft.com/office/drawing/2014/main" id="{9F697904-CEEB-4A8D-91C3-06B512B6315D}"/>
            </a:ext>
          </a:extLst>
        </xdr:cNvPr>
        <xdr:cNvSpPr/>
      </xdr:nvSpPr>
      <xdr:spPr>
        <a:xfrm>
          <a:off x="12804140" y="99689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55335</xdr:rowOff>
    </xdr:from>
    <xdr:to>
      <xdr:col>72</xdr:col>
      <xdr:colOff>38100</xdr:colOff>
      <xdr:row>59</xdr:row>
      <xdr:rowOff>156935</xdr:rowOff>
    </xdr:to>
    <xdr:sp macro="" textlink="">
      <xdr:nvSpPr>
        <xdr:cNvPr id="646" name="フローチャート: 判断 645">
          <a:extLst>
            <a:ext uri="{FF2B5EF4-FFF2-40B4-BE49-F238E27FC236}">
              <a16:creationId xmlns:a16="http://schemas.microsoft.com/office/drawing/2014/main" id="{A059ED6B-337C-412C-B221-4CA10F9B979D}"/>
            </a:ext>
          </a:extLst>
        </xdr:cNvPr>
        <xdr:cNvSpPr/>
      </xdr:nvSpPr>
      <xdr:spPr>
        <a:xfrm>
          <a:off x="12029440" y="99460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37374</xdr:rowOff>
    </xdr:from>
    <xdr:to>
      <xdr:col>67</xdr:col>
      <xdr:colOff>101600</xdr:colOff>
      <xdr:row>59</xdr:row>
      <xdr:rowOff>138974</xdr:rowOff>
    </xdr:to>
    <xdr:sp macro="" textlink="">
      <xdr:nvSpPr>
        <xdr:cNvPr id="647" name="フローチャート: 判断 646">
          <a:extLst>
            <a:ext uri="{FF2B5EF4-FFF2-40B4-BE49-F238E27FC236}">
              <a16:creationId xmlns:a16="http://schemas.microsoft.com/office/drawing/2014/main" id="{B503AFE0-451E-4E74-BAED-66868B0B80BC}"/>
            </a:ext>
          </a:extLst>
        </xdr:cNvPr>
        <xdr:cNvSpPr/>
      </xdr:nvSpPr>
      <xdr:spPr>
        <a:xfrm>
          <a:off x="11231880" y="9928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336F5E6A-ABAF-469E-A067-C0B51F928E92}"/>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F66C5992-0A88-4397-AE55-24141E0A211F}"/>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2FA41221-C80D-41C2-981E-245E034F0092}"/>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76BC4966-D933-4F17-A09B-BD0C8475359F}"/>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D4C1018B-7C70-4D73-A2F5-B538A2A14635}"/>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62</xdr:row>
      <xdr:rowOff>6350</xdr:rowOff>
    </xdr:from>
    <xdr:to>
      <xdr:col>67</xdr:col>
      <xdr:colOff>101600</xdr:colOff>
      <xdr:row>62</xdr:row>
      <xdr:rowOff>107950</xdr:rowOff>
    </xdr:to>
    <xdr:sp macro="" textlink="">
      <xdr:nvSpPr>
        <xdr:cNvPr id="653" name="楕円 652">
          <a:extLst>
            <a:ext uri="{FF2B5EF4-FFF2-40B4-BE49-F238E27FC236}">
              <a16:creationId xmlns:a16="http://schemas.microsoft.com/office/drawing/2014/main" id="{7482144E-7CF5-4972-9256-63A35A0BA339}"/>
            </a:ext>
          </a:extLst>
        </xdr:cNvPr>
        <xdr:cNvSpPr/>
      </xdr:nvSpPr>
      <xdr:spPr>
        <a:xfrm>
          <a:off x="1123188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39568</xdr:rowOff>
    </xdr:from>
    <xdr:ext cx="405111" cy="259045"/>
    <xdr:sp macro="" textlink="">
      <xdr:nvSpPr>
        <xdr:cNvPr id="654" name="n_1aveValue【保健センター・保健所】&#10;有形固定資産減価償却率">
          <a:extLst>
            <a:ext uri="{FF2B5EF4-FFF2-40B4-BE49-F238E27FC236}">
              <a16:creationId xmlns:a16="http://schemas.microsoft.com/office/drawing/2014/main" id="{9EB8C48A-A650-4BA9-94C0-F33D10C89A26}"/>
            </a:ext>
          </a:extLst>
        </xdr:cNvPr>
        <xdr:cNvSpPr txBox="1"/>
      </xdr:nvSpPr>
      <xdr:spPr>
        <a:xfrm>
          <a:off x="13437244" y="9762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24873</xdr:rowOff>
    </xdr:from>
    <xdr:ext cx="405111" cy="259045"/>
    <xdr:sp macro="" textlink="">
      <xdr:nvSpPr>
        <xdr:cNvPr id="655" name="n_2aveValue【保健センター・保健所】&#10;有形固定資産減価償却率">
          <a:extLst>
            <a:ext uri="{FF2B5EF4-FFF2-40B4-BE49-F238E27FC236}">
              <a16:creationId xmlns:a16="http://schemas.microsoft.com/office/drawing/2014/main" id="{04C414BD-27C7-424B-B638-6A41BBCCFA1B}"/>
            </a:ext>
          </a:extLst>
        </xdr:cNvPr>
        <xdr:cNvSpPr txBox="1"/>
      </xdr:nvSpPr>
      <xdr:spPr>
        <a:xfrm>
          <a:off x="12675244" y="974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2012</xdr:rowOff>
    </xdr:from>
    <xdr:ext cx="405111" cy="259045"/>
    <xdr:sp macro="" textlink="">
      <xdr:nvSpPr>
        <xdr:cNvPr id="656" name="n_3aveValue【保健センター・保健所】&#10;有形固定資産減価償却率">
          <a:extLst>
            <a:ext uri="{FF2B5EF4-FFF2-40B4-BE49-F238E27FC236}">
              <a16:creationId xmlns:a16="http://schemas.microsoft.com/office/drawing/2014/main" id="{BF63DBE7-E2CF-4EEF-9642-75D19DADD17D}"/>
            </a:ext>
          </a:extLst>
        </xdr:cNvPr>
        <xdr:cNvSpPr txBox="1"/>
      </xdr:nvSpPr>
      <xdr:spPr>
        <a:xfrm>
          <a:off x="11900544" y="972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155501</xdr:rowOff>
    </xdr:from>
    <xdr:ext cx="405111" cy="259045"/>
    <xdr:sp macro="" textlink="">
      <xdr:nvSpPr>
        <xdr:cNvPr id="657" name="n_4aveValue【保健センター・保健所】&#10;有形固定資産減価償却率">
          <a:extLst>
            <a:ext uri="{FF2B5EF4-FFF2-40B4-BE49-F238E27FC236}">
              <a16:creationId xmlns:a16="http://schemas.microsoft.com/office/drawing/2014/main" id="{5A0F28A8-7625-42B0-8C8E-C44E9242A20B}"/>
            </a:ext>
          </a:extLst>
        </xdr:cNvPr>
        <xdr:cNvSpPr txBox="1"/>
      </xdr:nvSpPr>
      <xdr:spPr>
        <a:xfrm>
          <a:off x="11102984" y="9710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99077</xdr:rowOff>
    </xdr:from>
    <xdr:ext cx="405111" cy="259045"/>
    <xdr:sp macro="" textlink="">
      <xdr:nvSpPr>
        <xdr:cNvPr id="658" name="n_4mainValue【保健センター・保健所】&#10;有形固定資産減価償却率">
          <a:extLst>
            <a:ext uri="{FF2B5EF4-FFF2-40B4-BE49-F238E27FC236}">
              <a16:creationId xmlns:a16="http://schemas.microsoft.com/office/drawing/2014/main" id="{ABCD7C56-99A6-45F8-98A0-FF0C9D410B0F}"/>
            </a:ext>
          </a:extLst>
        </xdr:cNvPr>
        <xdr:cNvSpPr txBox="1"/>
      </xdr:nvSpPr>
      <xdr:spPr>
        <a:xfrm>
          <a:off x="11102984" y="1049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9" name="正方形/長方形 658">
          <a:extLst>
            <a:ext uri="{FF2B5EF4-FFF2-40B4-BE49-F238E27FC236}">
              <a16:creationId xmlns:a16="http://schemas.microsoft.com/office/drawing/2014/main" id="{AE4EEBEB-962E-4756-90F9-0F0F43E95FC2}"/>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0" name="正方形/長方形 659">
          <a:extLst>
            <a:ext uri="{FF2B5EF4-FFF2-40B4-BE49-F238E27FC236}">
              <a16:creationId xmlns:a16="http://schemas.microsoft.com/office/drawing/2014/main" id="{703E8BE6-29B7-4F3B-A5A3-93F4E52E0471}"/>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1" name="正方形/長方形 660">
          <a:extLst>
            <a:ext uri="{FF2B5EF4-FFF2-40B4-BE49-F238E27FC236}">
              <a16:creationId xmlns:a16="http://schemas.microsoft.com/office/drawing/2014/main" id="{6EF7C062-D918-4D87-B360-C0866FE0E67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2" name="正方形/長方形 661">
          <a:extLst>
            <a:ext uri="{FF2B5EF4-FFF2-40B4-BE49-F238E27FC236}">
              <a16:creationId xmlns:a16="http://schemas.microsoft.com/office/drawing/2014/main" id="{A9D49EB3-DCCC-40A5-99D0-4748C5DA6661}"/>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3" name="正方形/長方形 662">
          <a:extLst>
            <a:ext uri="{FF2B5EF4-FFF2-40B4-BE49-F238E27FC236}">
              <a16:creationId xmlns:a16="http://schemas.microsoft.com/office/drawing/2014/main" id="{F5181E3B-5858-4C5A-89D0-7A8A0C6C9654}"/>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4" name="正方形/長方形 663">
          <a:extLst>
            <a:ext uri="{FF2B5EF4-FFF2-40B4-BE49-F238E27FC236}">
              <a16:creationId xmlns:a16="http://schemas.microsoft.com/office/drawing/2014/main" id="{8C4AE709-64AB-4848-A3C3-858436F01672}"/>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5" name="正方形/長方形 664">
          <a:extLst>
            <a:ext uri="{FF2B5EF4-FFF2-40B4-BE49-F238E27FC236}">
              <a16:creationId xmlns:a16="http://schemas.microsoft.com/office/drawing/2014/main" id="{9977FD20-1A1A-4269-BCB7-FD58D8576963}"/>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6" name="正方形/長方形 665">
          <a:extLst>
            <a:ext uri="{FF2B5EF4-FFF2-40B4-BE49-F238E27FC236}">
              <a16:creationId xmlns:a16="http://schemas.microsoft.com/office/drawing/2014/main" id="{7029B02B-818B-4A61-83C6-6B5BEFECE21F}"/>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7" name="テキスト ボックス 666">
          <a:extLst>
            <a:ext uri="{FF2B5EF4-FFF2-40B4-BE49-F238E27FC236}">
              <a16:creationId xmlns:a16="http://schemas.microsoft.com/office/drawing/2014/main" id="{CEC50729-882D-4D65-8781-F7C92FBCB105}"/>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8" name="直線コネクタ 667">
          <a:extLst>
            <a:ext uri="{FF2B5EF4-FFF2-40B4-BE49-F238E27FC236}">
              <a16:creationId xmlns:a16="http://schemas.microsoft.com/office/drawing/2014/main" id="{B55C1EDE-CE22-4021-9F39-D0582B635787}"/>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9" name="直線コネクタ 668">
          <a:extLst>
            <a:ext uri="{FF2B5EF4-FFF2-40B4-BE49-F238E27FC236}">
              <a16:creationId xmlns:a16="http://schemas.microsoft.com/office/drawing/2014/main" id="{FC28D369-1CE2-4EBA-9513-750E8AEB2CE5}"/>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0" name="テキスト ボックス 669">
          <a:extLst>
            <a:ext uri="{FF2B5EF4-FFF2-40B4-BE49-F238E27FC236}">
              <a16:creationId xmlns:a16="http://schemas.microsoft.com/office/drawing/2014/main" id="{76E291C1-4B19-4F6B-8F8B-479415D5C8A2}"/>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1" name="直線コネクタ 670">
          <a:extLst>
            <a:ext uri="{FF2B5EF4-FFF2-40B4-BE49-F238E27FC236}">
              <a16:creationId xmlns:a16="http://schemas.microsoft.com/office/drawing/2014/main" id="{62BC6BB3-8C0D-4919-B17D-B704CEB3EA83}"/>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2" name="テキスト ボックス 671">
          <a:extLst>
            <a:ext uri="{FF2B5EF4-FFF2-40B4-BE49-F238E27FC236}">
              <a16:creationId xmlns:a16="http://schemas.microsoft.com/office/drawing/2014/main" id="{652C34FF-95CC-4511-8098-81EE71999C0E}"/>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3" name="直線コネクタ 672">
          <a:extLst>
            <a:ext uri="{FF2B5EF4-FFF2-40B4-BE49-F238E27FC236}">
              <a16:creationId xmlns:a16="http://schemas.microsoft.com/office/drawing/2014/main" id="{8739227A-C926-4349-9FF7-CDDC56FB92B7}"/>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4" name="テキスト ボックス 673">
          <a:extLst>
            <a:ext uri="{FF2B5EF4-FFF2-40B4-BE49-F238E27FC236}">
              <a16:creationId xmlns:a16="http://schemas.microsoft.com/office/drawing/2014/main" id="{2A36F837-5CC0-45A5-8DD2-B6BDF4A4AF4A}"/>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5" name="直線コネクタ 674">
          <a:extLst>
            <a:ext uri="{FF2B5EF4-FFF2-40B4-BE49-F238E27FC236}">
              <a16:creationId xmlns:a16="http://schemas.microsoft.com/office/drawing/2014/main" id="{7ECA92AB-CEA3-41CE-BBDD-9FC115975BD9}"/>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6" name="テキスト ボックス 675">
          <a:extLst>
            <a:ext uri="{FF2B5EF4-FFF2-40B4-BE49-F238E27FC236}">
              <a16:creationId xmlns:a16="http://schemas.microsoft.com/office/drawing/2014/main" id="{4AD84D5D-3945-4C95-9E90-28C3AA11E714}"/>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7" name="直線コネクタ 676">
          <a:extLst>
            <a:ext uri="{FF2B5EF4-FFF2-40B4-BE49-F238E27FC236}">
              <a16:creationId xmlns:a16="http://schemas.microsoft.com/office/drawing/2014/main" id="{C5051E95-4965-4574-82DE-BCBA4EF3A072}"/>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8" name="テキスト ボックス 677">
          <a:extLst>
            <a:ext uri="{FF2B5EF4-FFF2-40B4-BE49-F238E27FC236}">
              <a16:creationId xmlns:a16="http://schemas.microsoft.com/office/drawing/2014/main" id="{E21B8C63-D904-4720-AB27-0A5800268923}"/>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a:extLst>
            <a:ext uri="{FF2B5EF4-FFF2-40B4-BE49-F238E27FC236}">
              <a16:creationId xmlns:a16="http://schemas.microsoft.com/office/drawing/2014/main" id="{14E4BB6E-894E-452F-8E04-531E0068B3BD}"/>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0" name="テキスト ボックス 679">
          <a:extLst>
            <a:ext uri="{FF2B5EF4-FFF2-40B4-BE49-F238E27FC236}">
              <a16:creationId xmlns:a16="http://schemas.microsoft.com/office/drawing/2014/main" id="{96623E3F-F954-4D84-8CD0-B49CFD4A9894}"/>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保健センター・保健所】&#10;一人当たり面積グラフ枠">
          <a:extLst>
            <a:ext uri="{FF2B5EF4-FFF2-40B4-BE49-F238E27FC236}">
              <a16:creationId xmlns:a16="http://schemas.microsoft.com/office/drawing/2014/main" id="{825E721A-BE4E-4F6C-8A49-AFE7759BD735}"/>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53340</xdr:rowOff>
    </xdr:from>
    <xdr:to>
      <xdr:col>116</xdr:col>
      <xdr:colOff>62864</xdr:colOff>
      <xdr:row>63</xdr:row>
      <xdr:rowOff>156210</xdr:rowOff>
    </xdr:to>
    <xdr:cxnSp macro="">
      <xdr:nvCxnSpPr>
        <xdr:cNvPr id="682" name="直線コネクタ 681">
          <a:extLst>
            <a:ext uri="{FF2B5EF4-FFF2-40B4-BE49-F238E27FC236}">
              <a16:creationId xmlns:a16="http://schemas.microsoft.com/office/drawing/2014/main" id="{0903B3CE-D938-444D-9338-4A55DA58A21C}"/>
            </a:ext>
          </a:extLst>
        </xdr:cNvPr>
        <xdr:cNvCxnSpPr/>
      </xdr:nvCxnSpPr>
      <xdr:spPr>
        <a:xfrm flipV="1">
          <a:off x="19509104" y="944118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160037</xdr:rowOff>
    </xdr:from>
    <xdr:ext cx="469744" cy="259045"/>
    <xdr:sp macro="" textlink="">
      <xdr:nvSpPr>
        <xdr:cNvPr id="683" name="【保健センター・保健所】&#10;一人当たり面積最小値テキスト">
          <a:extLst>
            <a:ext uri="{FF2B5EF4-FFF2-40B4-BE49-F238E27FC236}">
              <a16:creationId xmlns:a16="http://schemas.microsoft.com/office/drawing/2014/main" id="{922397F6-CF57-4B03-A929-F6AEF390E29C}"/>
            </a:ext>
          </a:extLst>
        </xdr:cNvPr>
        <xdr:cNvSpPr txBox="1"/>
      </xdr:nvSpPr>
      <xdr:spPr>
        <a:xfrm>
          <a:off x="19547840" y="107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156210</xdr:rowOff>
    </xdr:from>
    <xdr:to>
      <xdr:col>116</xdr:col>
      <xdr:colOff>152400</xdr:colOff>
      <xdr:row>63</xdr:row>
      <xdr:rowOff>156210</xdr:rowOff>
    </xdr:to>
    <xdr:cxnSp macro="">
      <xdr:nvCxnSpPr>
        <xdr:cNvPr id="684" name="直線コネクタ 683">
          <a:extLst>
            <a:ext uri="{FF2B5EF4-FFF2-40B4-BE49-F238E27FC236}">
              <a16:creationId xmlns:a16="http://schemas.microsoft.com/office/drawing/2014/main" id="{0B19217E-F1A2-457A-AB0B-1BA373176617}"/>
            </a:ext>
          </a:extLst>
        </xdr:cNvPr>
        <xdr:cNvCxnSpPr/>
      </xdr:nvCxnSpPr>
      <xdr:spPr>
        <a:xfrm>
          <a:off x="19443700" y="107175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17</xdr:rowOff>
    </xdr:from>
    <xdr:ext cx="469744" cy="259045"/>
    <xdr:sp macro="" textlink="">
      <xdr:nvSpPr>
        <xdr:cNvPr id="685" name="【保健センター・保健所】&#10;一人当たり面積最大値テキスト">
          <a:extLst>
            <a:ext uri="{FF2B5EF4-FFF2-40B4-BE49-F238E27FC236}">
              <a16:creationId xmlns:a16="http://schemas.microsoft.com/office/drawing/2014/main" id="{CD48898E-3A7E-4CEE-9E80-966EC288C03A}"/>
            </a:ext>
          </a:extLst>
        </xdr:cNvPr>
        <xdr:cNvSpPr txBox="1"/>
      </xdr:nvSpPr>
      <xdr:spPr>
        <a:xfrm>
          <a:off x="19547840" y="9220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53340</xdr:rowOff>
    </xdr:from>
    <xdr:to>
      <xdr:col>116</xdr:col>
      <xdr:colOff>152400</xdr:colOff>
      <xdr:row>56</xdr:row>
      <xdr:rowOff>53340</xdr:rowOff>
    </xdr:to>
    <xdr:cxnSp macro="">
      <xdr:nvCxnSpPr>
        <xdr:cNvPr id="686" name="直線コネクタ 685">
          <a:extLst>
            <a:ext uri="{FF2B5EF4-FFF2-40B4-BE49-F238E27FC236}">
              <a16:creationId xmlns:a16="http://schemas.microsoft.com/office/drawing/2014/main" id="{9E806C5A-0282-4129-A9C9-0C064A690306}"/>
            </a:ext>
          </a:extLst>
        </xdr:cNvPr>
        <xdr:cNvCxnSpPr/>
      </xdr:nvCxnSpPr>
      <xdr:spPr>
        <a:xfrm>
          <a:off x="19443700" y="94411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129557</xdr:rowOff>
    </xdr:from>
    <xdr:ext cx="469744" cy="259045"/>
    <xdr:sp macro="" textlink="">
      <xdr:nvSpPr>
        <xdr:cNvPr id="687" name="【保健センター・保健所】&#10;一人当たり面積平均値テキスト">
          <a:extLst>
            <a:ext uri="{FF2B5EF4-FFF2-40B4-BE49-F238E27FC236}">
              <a16:creationId xmlns:a16="http://schemas.microsoft.com/office/drawing/2014/main" id="{8E2EAE08-B2D6-434D-A031-C1894B5BA955}"/>
            </a:ext>
          </a:extLst>
        </xdr:cNvPr>
        <xdr:cNvSpPr txBox="1"/>
      </xdr:nvSpPr>
      <xdr:spPr>
        <a:xfrm>
          <a:off x="19547840" y="10355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688" name="フローチャート: 判断 687">
          <a:extLst>
            <a:ext uri="{FF2B5EF4-FFF2-40B4-BE49-F238E27FC236}">
              <a16:creationId xmlns:a16="http://schemas.microsoft.com/office/drawing/2014/main" id="{7DD29867-6188-48BD-B2C0-3D2FC92C3DE8}"/>
            </a:ext>
          </a:extLst>
        </xdr:cNvPr>
        <xdr:cNvSpPr/>
      </xdr:nvSpPr>
      <xdr:spPr>
        <a:xfrm>
          <a:off x="19458940" y="10377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143510</xdr:rowOff>
    </xdr:from>
    <xdr:to>
      <xdr:col>112</xdr:col>
      <xdr:colOff>38100</xdr:colOff>
      <xdr:row>62</xdr:row>
      <xdr:rowOff>73660</xdr:rowOff>
    </xdr:to>
    <xdr:sp macro="" textlink="">
      <xdr:nvSpPr>
        <xdr:cNvPr id="689" name="フローチャート: 判断 688">
          <a:extLst>
            <a:ext uri="{FF2B5EF4-FFF2-40B4-BE49-F238E27FC236}">
              <a16:creationId xmlns:a16="http://schemas.microsoft.com/office/drawing/2014/main" id="{3910D167-1568-4442-9B10-A65686F14602}"/>
            </a:ext>
          </a:extLst>
        </xdr:cNvPr>
        <xdr:cNvSpPr/>
      </xdr:nvSpPr>
      <xdr:spPr>
        <a:xfrm>
          <a:off x="18735040" y="103695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135890</xdr:rowOff>
    </xdr:from>
    <xdr:to>
      <xdr:col>107</xdr:col>
      <xdr:colOff>101600</xdr:colOff>
      <xdr:row>62</xdr:row>
      <xdr:rowOff>66040</xdr:rowOff>
    </xdr:to>
    <xdr:sp macro="" textlink="">
      <xdr:nvSpPr>
        <xdr:cNvPr id="690" name="フローチャート: 判断 689">
          <a:extLst>
            <a:ext uri="{FF2B5EF4-FFF2-40B4-BE49-F238E27FC236}">
              <a16:creationId xmlns:a16="http://schemas.microsoft.com/office/drawing/2014/main" id="{DA78C61E-86DE-421A-9A31-D659613249EB}"/>
            </a:ext>
          </a:extLst>
        </xdr:cNvPr>
        <xdr:cNvSpPr/>
      </xdr:nvSpPr>
      <xdr:spPr>
        <a:xfrm>
          <a:off x="17937480" y="103619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135890</xdr:rowOff>
    </xdr:from>
    <xdr:to>
      <xdr:col>102</xdr:col>
      <xdr:colOff>165100</xdr:colOff>
      <xdr:row>62</xdr:row>
      <xdr:rowOff>66040</xdr:rowOff>
    </xdr:to>
    <xdr:sp macro="" textlink="">
      <xdr:nvSpPr>
        <xdr:cNvPr id="691" name="フローチャート: 判断 690">
          <a:extLst>
            <a:ext uri="{FF2B5EF4-FFF2-40B4-BE49-F238E27FC236}">
              <a16:creationId xmlns:a16="http://schemas.microsoft.com/office/drawing/2014/main" id="{8DC8F6BE-B1C3-458C-A9ED-37D5256ED94B}"/>
            </a:ext>
          </a:extLst>
        </xdr:cNvPr>
        <xdr:cNvSpPr/>
      </xdr:nvSpPr>
      <xdr:spPr>
        <a:xfrm>
          <a:off x="17162780" y="103619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128270</xdr:rowOff>
    </xdr:from>
    <xdr:to>
      <xdr:col>98</xdr:col>
      <xdr:colOff>38100</xdr:colOff>
      <xdr:row>62</xdr:row>
      <xdr:rowOff>58420</xdr:rowOff>
    </xdr:to>
    <xdr:sp macro="" textlink="">
      <xdr:nvSpPr>
        <xdr:cNvPr id="692" name="フローチャート: 判断 691">
          <a:extLst>
            <a:ext uri="{FF2B5EF4-FFF2-40B4-BE49-F238E27FC236}">
              <a16:creationId xmlns:a16="http://schemas.microsoft.com/office/drawing/2014/main" id="{058E4286-8576-4E9D-B113-423663471815}"/>
            </a:ext>
          </a:extLst>
        </xdr:cNvPr>
        <xdr:cNvSpPr/>
      </xdr:nvSpPr>
      <xdr:spPr>
        <a:xfrm>
          <a:off x="16388080" y="103543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5F5605E9-35C9-421E-ACB7-1F3D9D8F9F8B}"/>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3029A50A-1B98-401E-ACA7-8EAD09275D18}"/>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403BCCC9-4A5B-4A34-AF09-C1F7922C6661}"/>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F831C560-306C-4825-AEA9-807F4047CEBD}"/>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96747905-07E9-4A10-B80F-4C100B44A4C2}"/>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2540</xdr:rowOff>
    </xdr:from>
    <xdr:to>
      <xdr:col>98</xdr:col>
      <xdr:colOff>38100</xdr:colOff>
      <xdr:row>58</xdr:row>
      <xdr:rowOff>104140</xdr:rowOff>
    </xdr:to>
    <xdr:sp macro="" textlink="">
      <xdr:nvSpPr>
        <xdr:cNvPr id="698" name="楕円 697">
          <a:extLst>
            <a:ext uri="{FF2B5EF4-FFF2-40B4-BE49-F238E27FC236}">
              <a16:creationId xmlns:a16="http://schemas.microsoft.com/office/drawing/2014/main" id="{522DCAFC-17C6-4FF8-8B83-29F8AE5EF458}"/>
            </a:ext>
          </a:extLst>
        </xdr:cNvPr>
        <xdr:cNvSpPr/>
      </xdr:nvSpPr>
      <xdr:spPr>
        <a:xfrm>
          <a:off x="16388080" y="97256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90187</xdr:rowOff>
    </xdr:from>
    <xdr:ext cx="469744" cy="259045"/>
    <xdr:sp macro="" textlink="">
      <xdr:nvSpPr>
        <xdr:cNvPr id="699" name="n_1aveValue【保健センター・保健所】&#10;一人当たり面積">
          <a:extLst>
            <a:ext uri="{FF2B5EF4-FFF2-40B4-BE49-F238E27FC236}">
              <a16:creationId xmlns:a16="http://schemas.microsoft.com/office/drawing/2014/main" id="{F55199FF-EEBE-4EE8-885C-6FED3D9A5598}"/>
            </a:ext>
          </a:extLst>
        </xdr:cNvPr>
        <xdr:cNvSpPr txBox="1"/>
      </xdr:nvSpPr>
      <xdr:spPr>
        <a:xfrm>
          <a:off x="18561127" y="1014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82567</xdr:rowOff>
    </xdr:from>
    <xdr:ext cx="469744" cy="259045"/>
    <xdr:sp macro="" textlink="">
      <xdr:nvSpPr>
        <xdr:cNvPr id="700" name="n_2aveValue【保健センター・保健所】&#10;一人当たり面積">
          <a:extLst>
            <a:ext uri="{FF2B5EF4-FFF2-40B4-BE49-F238E27FC236}">
              <a16:creationId xmlns:a16="http://schemas.microsoft.com/office/drawing/2014/main" id="{E0500791-C55F-43AF-92FB-EE4563646009}"/>
            </a:ext>
          </a:extLst>
        </xdr:cNvPr>
        <xdr:cNvSpPr txBox="1"/>
      </xdr:nvSpPr>
      <xdr:spPr>
        <a:xfrm>
          <a:off x="17776267" y="1014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82567</xdr:rowOff>
    </xdr:from>
    <xdr:ext cx="469744" cy="259045"/>
    <xdr:sp macro="" textlink="">
      <xdr:nvSpPr>
        <xdr:cNvPr id="701" name="n_3aveValue【保健センター・保健所】&#10;一人当たり面積">
          <a:extLst>
            <a:ext uri="{FF2B5EF4-FFF2-40B4-BE49-F238E27FC236}">
              <a16:creationId xmlns:a16="http://schemas.microsoft.com/office/drawing/2014/main" id="{56C2D1F1-950E-4046-B1AB-3C0643582EE8}"/>
            </a:ext>
          </a:extLst>
        </xdr:cNvPr>
        <xdr:cNvSpPr txBox="1"/>
      </xdr:nvSpPr>
      <xdr:spPr>
        <a:xfrm>
          <a:off x="17001567" y="1014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49547</xdr:rowOff>
    </xdr:from>
    <xdr:ext cx="469744" cy="259045"/>
    <xdr:sp macro="" textlink="">
      <xdr:nvSpPr>
        <xdr:cNvPr id="702" name="n_4aveValue【保健センター・保健所】&#10;一人当たり面積">
          <a:extLst>
            <a:ext uri="{FF2B5EF4-FFF2-40B4-BE49-F238E27FC236}">
              <a16:creationId xmlns:a16="http://schemas.microsoft.com/office/drawing/2014/main" id="{E8B87570-1D19-4EB2-8CDE-61482D787D19}"/>
            </a:ext>
          </a:extLst>
        </xdr:cNvPr>
        <xdr:cNvSpPr txBox="1"/>
      </xdr:nvSpPr>
      <xdr:spPr>
        <a:xfrm>
          <a:off x="1622686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120667</xdr:rowOff>
    </xdr:from>
    <xdr:ext cx="469744" cy="259045"/>
    <xdr:sp macro="" textlink="">
      <xdr:nvSpPr>
        <xdr:cNvPr id="703" name="n_4mainValue【保健センター・保健所】&#10;一人当たり面積">
          <a:extLst>
            <a:ext uri="{FF2B5EF4-FFF2-40B4-BE49-F238E27FC236}">
              <a16:creationId xmlns:a16="http://schemas.microsoft.com/office/drawing/2014/main" id="{09E4BFFC-1EF3-45B8-9F6A-D5BCCDA23DC1}"/>
            </a:ext>
          </a:extLst>
        </xdr:cNvPr>
        <xdr:cNvSpPr txBox="1"/>
      </xdr:nvSpPr>
      <xdr:spPr>
        <a:xfrm>
          <a:off x="16226867" y="950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4" name="正方形/長方形 703">
          <a:extLst>
            <a:ext uri="{FF2B5EF4-FFF2-40B4-BE49-F238E27FC236}">
              <a16:creationId xmlns:a16="http://schemas.microsoft.com/office/drawing/2014/main" id="{CA50B3A3-B80B-4C64-AD6C-9CB5792432C8}"/>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05" name="正方形/長方形 704">
          <a:extLst>
            <a:ext uri="{FF2B5EF4-FFF2-40B4-BE49-F238E27FC236}">
              <a16:creationId xmlns:a16="http://schemas.microsoft.com/office/drawing/2014/main" id="{A8380965-18B5-4453-B961-50AEDAEB99CE}"/>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06" name="正方形/長方形 705">
          <a:extLst>
            <a:ext uri="{FF2B5EF4-FFF2-40B4-BE49-F238E27FC236}">
              <a16:creationId xmlns:a16="http://schemas.microsoft.com/office/drawing/2014/main" id="{CCDE54DD-DADB-4033-BEA4-7AEAF800393B}"/>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07" name="正方形/長方形 706">
          <a:extLst>
            <a:ext uri="{FF2B5EF4-FFF2-40B4-BE49-F238E27FC236}">
              <a16:creationId xmlns:a16="http://schemas.microsoft.com/office/drawing/2014/main" id="{2ACF579B-D5DB-4C09-9FCE-18A73FCABF91}"/>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08" name="正方形/長方形 707">
          <a:extLst>
            <a:ext uri="{FF2B5EF4-FFF2-40B4-BE49-F238E27FC236}">
              <a16:creationId xmlns:a16="http://schemas.microsoft.com/office/drawing/2014/main" id="{25622736-CFDC-4A0B-986B-58810CEE01DF}"/>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09" name="正方形/長方形 708">
          <a:extLst>
            <a:ext uri="{FF2B5EF4-FFF2-40B4-BE49-F238E27FC236}">
              <a16:creationId xmlns:a16="http://schemas.microsoft.com/office/drawing/2014/main" id="{5A819581-D30E-40EF-A26D-84F031B187DA}"/>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0" name="正方形/長方形 709">
          <a:extLst>
            <a:ext uri="{FF2B5EF4-FFF2-40B4-BE49-F238E27FC236}">
              <a16:creationId xmlns:a16="http://schemas.microsoft.com/office/drawing/2014/main" id="{8150F337-F182-40F7-9942-CCD4524CACA1}"/>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1" name="正方形/長方形 710">
          <a:extLst>
            <a:ext uri="{FF2B5EF4-FFF2-40B4-BE49-F238E27FC236}">
              <a16:creationId xmlns:a16="http://schemas.microsoft.com/office/drawing/2014/main" id="{84919FAA-A775-4E69-B6C5-75EDDEE3ABD4}"/>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2" name="テキスト ボックス 711">
          <a:extLst>
            <a:ext uri="{FF2B5EF4-FFF2-40B4-BE49-F238E27FC236}">
              <a16:creationId xmlns:a16="http://schemas.microsoft.com/office/drawing/2014/main" id="{2B0C3D3D-D253-4C21-B136-E241A36720C4}"/>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3" name="直線コネクタ 712">
          <a:extLst>
            <a:ext uri="{FF2B5EF4-FFF2-40B4-BE49-F238E27FC236}">
              <a16:creationId xmlns:a16="http://schemas.microsoft.com/office/drawing/2014/main" id="{38085A81-F6A9-4388-B2BD-68F2600534F3}"/>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14" name="テキスト ボックス 713">
          <a:extLst>
            <a:ext uri="{FF2B5EF4-FFF2-40B4-BE49-F238E27FC236}">
              <a16:creationId xmlns:a16="http://schemas.microsoft.com/office/drawing/2014/main" id="{3F70C1C5-C349-49E1-8027-7590E8CD02BA}"/>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15" name="直線コネクタ 714">
          <a:extLst>
            <a:ext uri="{FF2B5EF4-FFF2-40B4-BE49-F238E27FC236}">
              <a16:creationId xmlns:a16="http://schemas.microsoft.com/office/drawing/2014/main" id="{4138A07A-86A3-47A0-AA59-DA8874DCFD8B}"/>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16" name="テキスト ボックス 715">
          <a:extLst>
            <a:ext uri="{FF2B5EF4-FFF2-40B4-BE49-F238E27FC236}">
              <a16:creationId xmlns:a16="http://schemas.microsoft.com/office/drawing/2014/main" id="{30331709-612D-4C7E-8FEF-747C27F45A26}"/>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17" name="直線コネクタ 716">
          <a:extLst>
            <a:ext uri="{FF2B5EF4-FFF2-40B4-BE49-F238E27FC236}">
              <a16:creationId xmlns:a16="http://schemas.microsoft.com/office/drawing/2014/main" id="{FE5B503E-20BA-44C2-B0FE-7CF1D560436E}"/>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18" name="テキスト ボックス 717">
          <a:extLst>
            <a:ext uri="{FF2B5EF4-FFF2-40B4-BE49-F238E27FC236}">
              <a16:creationId xmlns:a16="http://schemas.microsoft.com/office/drawing/2014/main" id="{5C971606-E17C-49CE-A59B-53D92862EC12}"/>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19" name="直線コネクタ 718">
          <a:extLst>
            <a:ext uri="{FF2B5EF4-FFF2-40B4-BE49-F238E27FC236}">
              <a16:creationId xmlns:a16="http://schemas.microsoft.com/office/drawing/2014/main" id="{BA536A3F-7EF8-4197-B434-BB2128DDC785}"/>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20" name="テキスト ボックス 719">
          <a:extLst>
            <a:ext uri="{FF2B5EF4-FFF2-40B4-BE49-F238E27FC236}">
              <a16:creationId xmlns:a16="http://schemas.microsoft.com/office/drawing/2014/main" id="{2ECF1171-1379-4C1C-AF79-E6D5E84453B6}"/>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21" name="直線コネクタ 720">
          <a:extLst>
            <a:ext uri="{FF2B5EF4-FFF2-40B4-BE49-F238E27FC236}">
              <a16:creationId xmlns:a16="http://schemas.microsoft.com/office/drawing/2014/main" id="{2FE2B59C-D453-40D2-964A-45C1DD9CC0D5}"/>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22" name="テキスト ボックス 721">
          <a:extLst>
            <a:ext uri="{FF2B5EF4-FFF2-40B4-BE49-F238E27FC236}">
              <a16:creationId xmlns:a16="http://schemas.microsoft.com/office/drawing/2014/main" id="{17DABC73-D699-48B6-A49E-B7EB3AA1110B}"/>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23" name="直線コネクタ 722">
          <a:extLst>
            <a:ext uri="{FF2B5EF4-FFF2-40B4-BE49-F238E27FC236}">
              <a16:creationId xmlns:a16="http://schemas.microsoft.com/office/drawing/2014/main" id="{42EB2CBB-8EDA-491C-A0CE-88C1BD7C82EF}"/>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24" name="テキスト ボックス 723">
          <a:extLst>
            <a:ext uri="{FF2B5EF4-FFF2-40B4-BE49-F238E27FC236}">
              <a16:creationId xmlns:a16="http://schemas.microsoft.com/office/drawing/2014/main" id="{DB58B06C-D420-4842-8C19-9904112D88C7}"/>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25" name="直線コネクタ 724">
          <a:extLst>
            <a:ext uri="{FF2B5EF4-FFF2-40B4-BE49-F238E27FC236}">
              <a16:creationId xmlns:a16="http://schemas.microsoft.com/office/drawing/2014/main" id="{ADCE1D22-62C0-4B10-9C33-8F6C42CD357D}"/>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26" name="テキスト ボックス 725">
          <a:extLst>
            <a:ext uri="{FF2B5EF4-FFF2-40B4-BE49-F238E27FC236}">
              <a16:creationId xmlns:a16="http://schemas.microsoft.com/office/drawing/2014/main" id="{7B7B435D-82DF-4EA3-9954-B19F75B93865}"/>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7" name="直線コネクタ 726">
          <a:extLst>
            <a:ext uri="{FF2B5EF4-FFF2-40B4-BE49-F238E27FC236}">
              <a16:creationId xmlns:a16="http://schemas.microsoft.com/office/drawing/2014/main" id="{F096E963-993B-44BC-83F9-2AC02D966797}"/>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消防施設】&#10;有形固定資産減価償却率グラフ枠">
          <a:extLst>
            <a:ext uri="{FF2B5EF4-FFF2-40B4-BE49-F238E27FC236}">
              <a16:creationId xmlns:a16="http://schemas.microsoft.com/office/drawing/2014/main" id="{A5A879B5-4676-471A-B886-2B5E0CBB074D}"/>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88719</xdr:rowOff>
    </xdr:from>
    <xdr:to>
      <xdr:col>85</xdr:col>
      <xdr:colOff>126364</xdr:colOff>
      <xdr:row>85</xdr:row>
      <xdr:rowOff>132806</xdr:rowOff>
    </xdr:to>
    <xdr:cxnSp macro="">
      <xdr:nvCxnSpPr>
        <xdr:cNvPr id="729" name="直線コネクタ 728">
          <a:extLst>
            <a:ext uri="{FF2B5EF4-FFF2-40B4-BE49-F238E27FC236}">
              <a16:creationId xmlns:a16="http://schemas.microsoft.com/office/drawing/2014/main" id="{37BEBC92-2643-4624-838C-5D161155004A}"/>
            </a:ext>
          </a:extLst>
        </xdr:cNvPr>
        <xdr:cNvCxnSpPr/>
      </xdr:nvCxnSpPr>
      <xdr:spPr>
        <a:xfrm flipV="1">
          <a:off x="14375764" y="13164639"/>
          <a:ext cx="0" cy="1217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136633</xdr:rowOff>
    </xdr:from>
    <xdr:ext cx="405111" cy="259045"/>
    <xdr:sp macro="" textlink="">
      <xdr:nvSpPr>
        <xdr:cNvPr id="730" name="【消防施設】&#10;有形固定資産減価償却率最小値テキスト">
          <a:extLst>
            <a:ext uri="{FF2B5EF4-FFF2-40B4-BE49-F238E27FC236}">
              <a16:creationId xmlns:a16="http://schemas.microsoft.com/office/drawing/2014/main" id="{5DAA2B20-9BC1-4A71-8A24-C31460EEA75F}"/>
            </a:ext>
          </a:extLst>
        </xdr:cNvPr>
        <xdr:cNvSpPr txBox="1"/>
      </xdr:nvSpPr>
      <xdr:spPr>
        <a:xfrm>
          <a:off x="14414500" y="14386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132806</xdr:rowOff>
    </xdr:from>
    <xdr:to>
      <xdr:col>86</xdr:col>
      <xdr:colOff>25400</xdr:colOff>
      <xdr:row>85</xdr:row>
      <xdr:rowOff>132806</xdr:rowOff>
    </xdr:to>
    <xdr:cxnSp macro="">
      <xdr:nvCxnSpPr>
        <xdr:cNvPr id="731" name="直線コネクタ 730">
          <a:extLst>
            <a:ext uri="{FF2B5EF4-FFF2-40B4-BE49-F238E27FC236}">
              <a16:creationId xmlns:a16="http://schemas.microsoft.com/office/drawing/2014/main" id="{8E93AF54-B2DA-413B-90F2-631C5F1EF787}"/>
            </a:ext>
          </a:extLst>
        </xdr:cNvPr>
        <xdr:cNvCxnSpPr/>
      </xdr:nvCxnSpPr>
      <xdr:spPr>
        <a:xfrm>
          <a:off x="14287500" y="143822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35396</xdr:rowOff>
    </xdr:from>
    <xdr:ext cx="405111" cy="259045"/>
    <xdr:sp macro="" textlink="">
      <xdr:nvSpPr>
        <xdr:cNvPr id="732" name="【消防施設】&#10;有形固定資産減価償却率最大値テキスト">
          <a:extLst>
            <a:ext uri="{FF2B5EF4-FFF2-40B4-BE49-F238E27FC236}">
              <a16:creationId xmlns:a16="http://schemas.microsoft.com/office/drawing/2014/main" id="{BFC229A7-4BCF-42DE-B2D1-8EB17EE6419A}"/>
            </a:ext>
          </a:extLst>
        </xdr:cNvPr>
        <xdr:cNvSpPr txBox="1"/>
      </xdr:nvSpPr>
      <xdr:spPr>
        <a:xfrm>
          <a:off x="14414500" y="12943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88719</xdr:rowOff>
    </xdr:from>
    <xdr:to>
      <xdr:col>86</xdr:col>
      <xdr:colOff>25400</xdr:colOff>
      <xdr:row>78</xdr:row>
      <xdr:rowOff>88719</xdr:rowOff>
    </xdr:to>
    <xdr:cxnSp macro="">
      <xdr:nvCxnSpPr>
        <xdr:cNvPr id="733" name="直線コネクタ 732">
          <a:extLst>
            <a:ext uri="{FF2B5EF4-FFF2-40B4-BE49-F238E27FC236}">
              <a16:creationId xmlns:a16="http://schemas.microsoft.com/office/drawing/2014/main" id="{AAE35825-C40D-4277-9C23-F349219883A7}"/>
            </a:ext>
          </a:extLst>
        </xdr:cNvPr>
        <xdr:cNvCxnSpPr/>
      </xdr:nvCxnSpPr>
      <xdr:spPr>
        <a:xfrm>
          <a:off x="14287500" y="131646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165298</xdr:rowOff>
    </xdr:from>
    <xdr:ext cx="405111" cy="259045"/>
    <xdr:sp macro="" textlink="">
      <xdr:nvSpPr>
        <xdr:cNvPr id="734" name="【消防施設】&#10;有形固定資産減価償却率平均値テキスト">
          <a:extLst>
            <a:ext uri="{FF2B5EF4-FFF2-40B4-BE49-F238E27FC236}">
              <a16:creationId xmlns:a16="http://schemas.microsoft.com/office/drawing/2014/main" id="{BA5E1C43-E5E8-4375-866E-C371E3F0B442}"/>
            </a:ext>
          </a:extLst>
        </xdr:cNvPr>
        <xdr:cNvSpPr txBox="1"/>
      </xdr:nvSpPr>
      <xdr:spPr>
        <a:xfrm>
          <a:off x="14414500" y="13744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142421</xdr:rowOff>
    </xdr:from>
    <xdr:to>
      <xdr:col>85</xdr:col>
      <xdr:colOff>177800</xdr:colOff>
      <xdr:row>83</xdr:row>
      <xdr:rowOff>72571</xdr:rowOff>
    </xdr:to>
    <xdr:sp macro="" textlink="">
      <xdr:nvSpPr>
        <xdr:cNvPr id="735" name="フローチャート: 判断 734">
          <a:extLst>
            <a:ext uri="{FF2B5EF4-FFF2-40B4-BE49-F238E27FC236}">
              <a16:creationId xmlns:a16="http://schemas.microsoft.com/office/drawing/2014/main" id="{1D75F40F-A049-4EBB-AA7D-D4F2F1406E30}"/>
            </a:ext>
          </a:extLst>
        </xdr:cNvPr>
        <xdr:cNvSpPr/>
      </xdr:nvSpPr>
      <xdr:spPr>
        <a:xfrm>
          <a:off x="14325600" y="1388890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109764</xdr:rowOff>
    </xdr:from>
    <xdr:to>
      <xdr:col>81</xdr:col>
      <xdr:colOff>101600</xdr:colOff>
      <xdr:row>83</xdr:row>
      <xdr:rowOff>39914</xdr:rowOff>
    </xdr:to>
    <xdr:sp macro="" textlink="">
      <xdr:nvSpPr>
        <xdr:cNvPr id="736" name="フローチャート: 判断 735">
          <a:extLst>
            <a:ext uri="{FF2B5EF4-FFF2-40B4-BE49-F238E27FC236}">
              <a16:creationId xmlns:a16="http://schemas.microsoft.com/office/drawing/2014/main" id="{12FE1B3E-7F8D-41EC-8C02-49CCE394C185}"/>
            </a:ext>
          </a:extLst>
        </xdr:cNvPr>
        <xdr:cNvSpPr/>
      </xdr:nvSpPr>
      <xdr:spPr>
        <a:xfrm>
          <a:off x="13578840" y="138562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103232</xdr:rowOff>
    </xdr:from>
    <xdr:to>
      <xdr:col>76</xdr:col>
      <xdr:colOff>165100</xdr:colOff>
      <xdr:row>83</xdr:row>
      <xdr:rowOff>33382</xdr:rowOff>
    </xdr:to>
    <xdr:sp macro="" textlink="">
      <xdr:nvSpPr>
        <xdr:cNvPr id="737" name="フローチャート: 判断 736">
          <a:extLst>
            <a:ext uri="{FF2B5EF4-FFF2-40B4-BE49-F238E27FC236}">
              <a16:creationId xmlns:a16="http://schemas.microsoft.com/office/drawing/2014/main" id="{643C2AD3-6A6F-4062-931E-2431D5D859CA}"/>
            </a:ext>
          </a:extLst>
        </xdr:cNvPr>
        <xdr:cNvSpPr/>
      </xdr:nvSpPr>
      <xdr:spPr>
        <a:xfrm>
          <a:off x="12804140" y="138497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93436</xdr:rowOff>
    </xdr:from>
    <xdr:to>
      <xdr:col>72</xdr:col>
      <xdr:colOff>38100</xdr:colOff>
      <xdr:row>83</xdr:row>
      <xdr:rowOff>23586</xdr:rowOff>
    </xdr:to>
    <xdr:sp macro="" textlink="">
      <xdr:nvSpPr>
        <xdr:cNvPr id="738" name="フローチャート: 判断 737">
          <a:extLst>
            <a:ext uri="{FF2B5EF4-FFF2-40B4-BE49-F238E27FC236}">
              <a16:creationId xmlns:a16="http://schemas.microsoft.com/office/drawing/2014/main" id="{4D168D90-62BA-4CCC-8B22-266F6D1FC171}"/>
            </a:ext>
          </a:extLst>
        </xdr:cNvPr>
        <xdr:cNvSpPr/>
      </xdr:nvSpPr>
      <xdr:spPr>
        <a:xfrm>
          <a:off x="12029440" y="138399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75474</xdr:rowOff>
    </xdr:from>
    <xdr:to>
      <xdr:col>67</xdr:col>
      <xdr:colOff>101600</xdr:colOff>
      <xdr:row>83</xdr:row>
      <xdr:rowOff>5624</xdr:rowOff>
    </xdr:to>
    <xdr:sp macro="" textlink="">
      <xdr:nvSpPr>
        <xdr:cNvPr id="739" name="フローチャート: 判断 738">
          <a:extLst>
            <a:ext uri="{FF2B5EF4-FFF2-40B4-BE49-F238E27FC236}">
              <a16:creationId xmlns:a16="http://schemas.microsoft.com/office/drawing/2014/main" id="{4DCDC4CC-D1B8-4B8C-B723-246B6FBD6D41}"/>
            </a:ext>
          </a:extLst>
        </xdr:cNvPr>
        <xdr:cNvSpPr/>
      </xdr:nvSpPr>
      <xdr:spPr>
        <a:xfrm>
          <a:off x="11231880" y="138219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0" name="テキスト ボックス 739">
          <a:extLst>
            <a:ext uri="{FF2B5EF4-FFF2-40B4-BE49-F238E27FC236}">
              <a16:creationId xmlns:a16="http://schemas.microsoft.com/office/drawing/2014/main" id="{1480DF67-DA6B-4DF0-A818-A56297F92AFF}"/>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1" name="テキスト ボックス 740">
          <a:extLst>
            <a:ext uri="{FF2B5EF4-FFF2-40B4-BE49-F238E27FC236}">
              <a16:creationId xmlns:a16="http://schemas.microsoft.com/office/drawing/2014/main" id="{72B389B5-2D11-42DB-BDBE-067906FEB28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2" name="テキスト ボックス 741">
          <a:extLst>
            <a:ext uri="{FF2B5EF4-FFF2-40B4-BE49-F238E27FC236}">
              <a16:creationId xmlns:a16="http://schemas.microsoft.com/office/drawing/2014/main" id="{EFD6FBDD-54C6-48B5-BE6A-CE5CE74F9C94}"/>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3" name="テキスト ボックス 742">
          <a:extLst>
            <a:ext uri="{FF2B5EF4-FFF2-40B4-BE49-F238E27FC236}">
              <a16:creationId xmlns:a16="http://schemas.microsoft.com/office/drawing/2014/main" id="{3B355D5F-01CC-43D3-BDD8-8F4DFDD9630F}"/>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4" name="テキスト ボックス 743">
          <a:extLst>
            <a:ext uri="{FF2B5EF4-FFF2-40B4-BE49-F238E27FC236}">
              <a16:creationId xmlns:a16="http://schemas.microsoft.com/office/drawing/2014/main" id="{C0E2A61C-EA5C-442C-A30F-F673555FF818}"/>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37919</xdr:rowOff>
    </xdr:from>
    <xdr:to>
      <xdr:col>85</xdr:col>
      <xdr:colOff>177800</xdr:colOff>
      <xdr:row>83</xdr:row>
      <xdr:rowOff>139519</xdr:rowOff>
    </xdr:to>
    <xdr:sp macro="" textlink="">
      <xdr:nvSpPr>
        <xdr:cNvPr id="745" name="楕円 744">
          <a:extLst>
            <a:ext uri="{FF2B5EF4-FFF2-40B4-BE49-F238E27FC236}">
              <a16:creationId xmlns:a16="http://schemas.microsoft.com/office/drawing/2014/main" id="{A6165B71-4642-4465-B1CD-082AB37D4222}"/>
            </a:ext>
          </a:extLst>
        </xdr:cNvPr>
        <xdr:cNvSpPr/>
      </xdr:nvSpPr>
      <xdr:spPr>
        <a:xfrm>
          <a:off x="14325600" y="1395203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16346</xdr:rowOff>
    </xdr:from>
    <xdr:ext cx="405111" cy="259045"/>
    <xdr:sp macro="" textlink="">
      <xdr:nvSpPr>
        <xdr:cNvPr id="746" name="【消防施設】&#10;有形固定資産減価償却率該当値テキスト">
          <a:extLst>
            <a:ext uri="{FF2B5EF4-FFF2-40B4-BE49-F238E27FC236}">
              <a16:creationId xmlns:a16="http://schemas.microsoft.com/office/drawing/2014/main" id="{E19DF265-2387-4508-A220-0A6A0F4F0F10}"/>
            </a:ext>
          </a:extLst>
        </xdr:cNvPr>
        <xdr:cNvSpPr txBox="1"/>
      </xdr:nvSpPr>
      <xdr:spPr>
        <a:xfrm>
          <a:off x="14414500" y="1393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21589</xdr:rowOff>
    </xdr:from>
    <xdr:to>
      <xdr:col>81</xdr:col>
      <xdr:colOff>101600</xdr:colOff>
      <xdr:row>83</xdr:row>
      <xdr:rowOff>123189</xdr:rowOff>
    </xdr:to>
    <xdr:sp macro="" textlink="">
      <xdr:nvSpPr>
        <xdr:cNvPr id="747" name="楕円 746">
          <a:extLst>
            <a:ext uri="{FF2B5EF4-FFF2-40B4-BE49-F238E27FC236}">
              <a16:creationId xmlns:a16="http://schemas.microsoft.com/office/drawing/2014/main" id="{81BA0079-AADF-43FB-8887-251B1FD2E93C}"/>
            </a:ext>
          </a:extLst>
        </xdr:cNvPr>
        <xdr:cNvSpPr/>
      </xdr:nvSpPr>
      <xdr:spPr>
        <a:xfrm>
          <a:off x="13578840" y="1393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72389</xdr:rowOff>
    </xdr:from>
    <xdr:to>
      <xdr:col>85</xdr:col>
      <xdr:colOff>127000</xdr:colOff>
      <xdr:row>83</xdr:row>
      <xdr:rowOff>88719</xdr:rowOff>
    </xdr:to>
    <xdr:cxnSp macro="">
      <xdr:nvCxnSpPr>
        <xdr:cNvPr id="748" name="直線コネクタ 747">
          <a:extLst>
            <a:ext uri="{FF2B5EF4-FFF2-40B4-BE49-F238E27FC236}">
              <a16:creationId xmlns:a16="http://schemas.microsoft.com/office/drawing/2014/main" id="{EBA2A896-1D08-44B5-88B5-14E4222C74F7}"/>
            </a:ext>
          </a:extLst>
        </xdr:cNvPr>
        <xdr:cNvCxnSpPr/>
      </xdr:nvCxnSpPr>
      <xdr:spPr>
        <a:xfrm>
          <a:off x="13629640" y="13986509"/>
          <a:ext cx="74676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16692</xdr:rowOff>
    </xdr:from>
    <xdr:to>
      <xdr:col>76</xdr:col>
      <xdr:colOff>165100</xdr:colOff>
      <xdr:row>83</xdr:row>
      <xdr:rowOff>118292</xdr:rowOff>
    </xdr:to>
    <xdr:sp macro="" textlink="">
      <xdr:nvSpPr>
        <xdr:cNvPr id="749" name="楕円 748">
          <a:extLst>
            <a:ext uri="{FF2B5EF4-FFF2-40B4-BE49-F238E27FC236}">
              <a16:creationId xmlns:a16="http://schemas.microsoft.com/office/drawing/2014/main" id="{4D5D5755-4E58-4D1C-980B-F2484B822102}"/>
            </a:ext>
          </a:extLst>
        </xdr:cNvPr>
        <xdr:cNvSpPr/>
      </xdr:nvSpPr>
      <xdr:spPr>
        <a:xfrm>
          <a:off x="12804140" y="1393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67492</xdr:rowOff>
    </xdr:from>
    <xdr:to>
      <xdr:col>81</xdr:col>
      <xdr:colOff>50800</xdr:colOff>
      <xdr:row>83</xdr:row>
      <xdr:rowOff>72389</xdr:rowOff>
    </xdr:to>
    <xdr:cxnSp macro="">
      <xdr:nvCxnSpPr>
        <xdr:cNvPr id="750" name="直線コネクタ 749">
          <a:extLst>
            <a:ext uri="{FF2B5EF4-FFF2-40B4-BE49-F238E27FC236}">
              <a16:creationId xmlns:a16="http://schemas.microsoft.com/office/drawing/2014/main" id="{6850CFB3-8152-441B-8A05-4F5D0005B460}"/>
            </a:ext>
          </a:extLst>
        </xdr:cNvPr>
        <xdr:cNvCxnSpPr/>
      </xdr:nvCxnSpPr>
      <xdr:spPr>
        <a:xfrm>
          <a:off x="12854940" y="13981612"/>
          <a:ext cx="7747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170180</xdr:rowOff>
    </xdr:from>
    <xdr:to>
      <xdr:col>72</xdr:col>
      <xdr:colOff>38100</xdr:colOff>
      <xdr:row>83</xdr:row>
      <xdr:rowOff>100330</xdr:rowOff>
    </xdr:to>
    <xdr:sp macro="" textlink="">
      <xdr:nvSpPr>
        <xdr:cNvPr id="751" name="楕円 750">
          <a:extLst>
            <a:ext uri="{FF2B5EF4-FFF2-40B4-BE49-F238E27FC236}">
              <a16:creationId xmlns:a16="http://schemas.microsoft.com/office/drawing/2014/main" id="{BC538594-10FF-422E-94DE-68F70F029B43}"/>
            </a:ext>
          </a:extLst>
        </xdr:cNvPr>
        <xdr:cNvSpPr/>
      </xdr:nvSpPr>
      <xdr:spPr>
        <a:xfrm>
          <a:off x="12029440" y="139166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49530</xdr:rowOff>
    </xdr:from>
    <xdr:to>
      <xdr:col>76</xdr:col>
      <xdr:colOff>114300</xdr:colOff>
      <xdr:row>83</xdr:row>
      <xdr:rowOff>67492</xdr:rowOff>
    </xdr:to>
    <xdr:cxnSp macro="">
      <xdr:nvCxnSpPr>
        <xdr:cNvPr id="752" name="直線コネクタ 751">
          <a:extLst>
            <a:ext uri="{FF2B5EF4-FFF2-40B4-BE49-F238E27FC236}">
              <a16:creationId xmlns:a16="http://schemas.microsoft.com/office/drawing/2014/main" id="{5E2E9403-800D-431C-BCDA-2773DD2C04AA}"/>
            </a:ext>
          </a:extLst>
        </xdr:cNvPr>
        <xdr:cNvCxnSpPr/>
      </xdr:nvCxnSpPr>
      <xdr:spPr>
        <a:xfrm>
          <a:off x="12072620" y="13963650"/>
          <a:ext cx="78232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1995</xdr:rowOff>
    </xdr:from>
    <xdr:to>
      <xdr:col>67</xdr:col>
      <xdr:colOff>101600</xdr:colOff>
      <xdr:row>83</xdr:row>
      <xdr:rowOff>103595</xdr:rowOff>
    </xdr:to>
    <xdr:sp macro="" textlink="">
      <xdr:nvSpPr>
        <xdr:cNvPr id="753" name="楕円 752">
          <a:extLst>
            <a:ext uri="{FF2B5EF4-FFF2-40B4-BE49-F238E27FC236}">
              <a16:creationId xmlns:a16="http://schemas.microsoft.com/office/drawing/2014/main" id="{998509C8-8093-4EFA-BD90-9275B1F0922A}"/>
            </a:ext>
          </a:extLst>
        </xdr:cNvPr>
        <xdr:cNvSpPr/>
      </xdr:nvSpPr>
      <xdr:spPr>
        <a:xfrm>
          <a:off x="11231880" y="1391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49530</xdr:rowOff>
    </xdr:from>
    <xdr:to>
      <xdr:col>71</xdr:col>
      <xdr:colOff>177800</xdr:colOff>
      <xdr:row>83</xdr:row>
      <xdr:rowOff>52795</xdr:rowOff>
    </xdr:to>
    <xdr:cxnSp macro="">
      <xdr:nvCxnSpPr>
        <xdr:cNvPr id="754" name="直線コネクタ 753">
          <a:extLst>
            <a:ext uri="{FF2B5EF4-FFF2-40B4-BE49-F238E27FC236}">
              <a16:creationId xmlns:a16="http://schemas.microsoft.com/office/drawing/2014/main" id="{4FF6DEC5-E587-45AB-9D21-E82ECDC63065}"/>
            </a:ext>
          </a:extLst>
        </xdr:cNvPr>
        <xdr:cNvCxnSpPr/>
      </xdr:nvCxnSpPr>
      <xdr:spPr>
        <a:xfrm flipV="1">
          <a:off x="11282680" y="13963650"/>
          <a:ext cx="78994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56441</xdr:rowOff>
    </xdr:from>
    <xdr:ext cx="405111" cy="259045"/>
    <xdr:sp macro="" textlink="">
      <xdr:nvSpPr>
        <xdr:cNvPr id="755" name="n_1aveValue【消防施設】&#10;有形固定資産減価償却率">
          <a:extLst>
            <a:ext uri="{FF2B5EF4-FFF2-40B4-BE49-F238E27FC236}">
              <a16:creationId xmlns:a16="http://schemas.microsoft.com/office/drawing/2014/main" id="{02FB9A6C-7480-4881-8041-63D0832D8E16}"/>
            </a:ext>
          </a:extLst>
        </xdr:cNvPr>
        <xdr:cNvSpPr txBox="1"/>
      </xdr:nvSpPr>
      <xdr:spPr>
        <a:xfrm>
          <a:off x="13437244" y="13635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49909</xdr:rowOff>
    </xdr:from>
    <xdr:ext cx="405111" cy="259045"/>
    <xdr:sp macro="" textlink="">
      <xdr:nvSpPr>
        <xdr:cNvPr id="756" name="n_2aveValue【消防施設】&#10;有形固定資産減価償却率">
          <a:extLst>
            <a:ext uri="{FF2B5EF4-FFF2-40B4-BE49-F238E27FC236}">
              <a16:creationId xmlns:a16="http://schemas.microsoft.com/office/drawing/2014/main" id="{9A8DADD7-FBDE-4908-B72A-DC1E29C92140}"/>
            </a:ext>
          </a:extLst>
        </xdr:cNvPr>
        <xdr:cNvSpPr txBox="1"/>
      </xdr:nvSpPr>
      <xdr:spPr>
        <a:xfrm>
          <a:off x="12675244" y="13628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40113</xdr:rowOff>
    </xdr:from>
    <xdr:ext cx="405111" cy="259045"/>
    <xdr:sp macro="" textlink="">
      <xdr:nvSpPr>
        <xdr:cNvPr id="757" name="n_3aveValue【消防施設】&#10;有形固定資産減価償却率">
          <a:extLst>
            <a:ext uri="{FF2B5EF4-FFF2-40B4-BE49-F238E27FC236}">
              <a16:creationId xmlns:a16="http://schemas.microsoft.com/office/drawing/2014/main" id="{AD48906E-2195-4AD2-AB59-166C15DC5664}"/>
            </a:ext>
          </a:extLst>
        </xdr:cNvPr>
        <xdr:cNvSpPr txBox="1"/>
      </xdr:nvSpPr>
      <xdr:spPr>
        <a:xfrm>
          <a:off x="11900544" y="1361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22151</xdr:rowOff>
    </xdr:from>
    <xdr:ext cx="405111" cy="259045"/>
    <xdr:sp macro="" textlink="">
      <xdr:nvSpPr>
        <xdr:cNvPr id="758" name="n_4aveValue【消防施設】&#10;有形固定資産減価償却率">
          <a:extLst>
            <a:ext uri="{FF2B5EF4-FFF2-40B4-BE49-F238E27FC236}">
              <a16:creationId xmlns:a16="http://schemas.microsoft.com/office/drawing/2014/main" id="{356A62C0-C996-418A-8CE8-9FE76762CB9E}"/>
            </a:ext>
          </a:extLst>
        </xdr:cNvPr>
        <xdr:cNvSpPr txBox="1"/>
      </xdr:nvSpPr>
      <xdr:spPr>
        <a:xfrm>
          <a:off x="11102984" y="1360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114316</xdr:rowOff>
    </xdr:from>
    <xdr:ext cx="405111" cy="259045"/>
    <xdr:sp macro="" textlink="">
      <xdr:nvSpPr>
        <xdr:cNvPr id="759" name="n_1mainValue【消防施設】&#10;有形固定資産減価償却率">
          <a:extLst>
            <a:ext uri="{FF2B5EF4-FFF2-40B4-BE49-F238E27FC236}">
              <a16:creationId xmlns:a16="http://schemas.microsoft.com/office/drawing/2014/main" id="{F3F466E4-C498-499F-AD88-8AF9092D0D82}"/>
            </a:ext>
          </a:extLst>
        </xdr:cNvPr>
        <xdr:cNvSpPr txBox="1"/>
      </xdr:nvSpPr>
      <xdr:spPr>
        <a:xfrm>
          <a:off x="13437244" y="14028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109419</xdr:rowOff>
    </xdr:from>
    <xdr:ext cx="405111" cy="259045"/>
    <xdr:sp macro="" textlink="">
      <xdr:nvSpPr>
        <xdr:cNvPr id="760" name="n_2mainValue【消防施設】&#10;有形固定資産減価償却率">
          <a:extLst>
            <a:ext uri="{FF2B5EF4-FFF2-40B4-BE49-F238E27FC236}">
              <a16:creationId xmlns:a16="http://schemas.microsoft.com/office/drawing/2014/main" id="{9E86EC69-F266-4D93-9B56-28BCBC4849D8}"/>
            </a:ext>
          </a:extLst>
        </xdr:cNvPr>
        <xdr:cNvSpPr txBox="1"/>
      </xdr:nvSpPr>
      <xdr:spPr>
        <a:xfrm>
          <a:off x="12675244" y="14023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91457</xdr:rowOff>
    </xdr:from>
    <xdr:ext cx="405111" cy="259045"/>
    <xdr:sp macro="" textlink="">
      <xdr:nvSpPr>
        <xdr:cNvPr id="761" name="n_3mainValue【消防施設】&#10;有形固定資産減価償却率">
          <a:extLst>
            <a:ext uri="{FF2B5EF4-FFF2-40B4-BE49-F238E27FC236}">
              <a16:creationId xmlns:a16="http://schemas.microsoft.com/office/drawing/2014/main" id="{6D3A401F-3A4E-49BE-AE11-0B9C57648393}"/>
            </a:ext>
          </a:extLst>
        </xdr:cNvPr>
        <xdr:cNvSpPr txBox="1"/>
      </xdr:nvSpPr>
      <xdr:spPr>
        <a:xfrm>
          <a:off x="11900544" y="1400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94722</xdr:rowOff>
    </xdr:from>
    <xdr:ext cx="405111" cy="259045"/>
    <xdr:sp macro="" textlink="">
      <xdr:nvSpPr>
        <xdr:cNvPr id="762" name="n_4mainValue【消防施設】&#10;有形固定資産減価償却率">
          <a:extLst>
            <a:ext uri="{FF2B5EF4-FFF2-40B4-BE49-F238E27FC236}">
              <a16:creationId xmlns:a16="http://schemas.microsoft.com/office/drawing/2014/main" id="{38578799-730D-4171-9709-DA726A759FD0}"/>
            </a:ext>
          </a:extLst>
        </xdr:cNvPr>
        <xdr:cNvSpPr txBox="1"/>
      </xdr:nvSpPr>
      <xdr:spPr>
        <a:xfrm>
          <a:off x="11102984" y="14008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3" name="正方形/長方形 762">
          <a:extLst>
            <a:ext uri="{FF2B5EF4-FFF2-40B4-BE49-F238E27FC236}">
              <a16:creationId xmlns:a16="http://schemas.microsoft.com/office/drawing/2014/main" id="{03C89C58-BE88-4FF5-9DB2-DBE340F884F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4" name="正方形/長方形 763">
          <a:extLst>
            <a:ext uri="{FF2B5EF4-FFF2-40B4-BE49-F238E27FC236}">
              <a16:creationId xmlns:a16="http://schemas.microsoft.com/office/drawing/2014/main" id="{45E02546-C81F-4A9D-9ADC-DD5468C1212D}"/>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5" name="正方形/長方形 764">
          <a:extLst>
            <a:ext uri="{FF2B5EF4-FFF2-40B4-BE49-F238E27FC236}">
              <a16:creationId xmlns:a16="http://schemas.microsoft.com/office/drawing/2014/main" id="{996D6493-6B49-4477-BCA7-BCF110BE5658}"/>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66" name="正方形/長方形 765">
          <a:extLst>
            <a:ext uri="{FF2B5EF4-FFF2-40B4-BE49-F238E27FC236}">
              <a16:creationId xmlns:a16="http://schemas.microsoft.com/office/drawing/2014/main" id="{0DBCC12D-2A3C-4425-ADF0-1F32D56849CF}"/>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67" name="正方形/長方形 766">
          <a:extLst>
            <a:ext uri="{FF2B5EF4-FFF2-40B4-BE49-F238E27FC236}">
              <a16:creationId xmlns:a16="http://schemas.microsoft.com/office/drawing/2014/main" id="{45D94DDE-D3B5-4976-A9AA-E7A09A55CA5C}"/>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68" name="正方形/長方形 767">
          <a:extLst>
            <a:ext uri="{FF2B5EF4-FFF2-40B4-BE49-F238E27FC236}">
              <a16:creationId xmlns:a16="http://schemas.microsoft.com/office/drawing/2014/main" id="{C0580341-1E30-4D84-93B4-3282E0A6A05E}"/>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69" name="正方形/長方形 768">
          <a:extLst>
            <a:ext uri="{FF2B5EF4-FFF2-40B4-BE49-F238E27FC236}">
              <a16:creationId xmlns:a16="http://schemas.microsoft.com/office/drawing/2014/main" id="{61497C1B-93F1-4CC1-9808-3A4949A36D92}"/>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0" name="正方形/長方形 769">
          <a:extLst>
            <a:ext uri="{FF2B5EF4-FFF2-40B4-BE49-F238E27FC236}">
              <a16:creationId xmlns:a16="http://schemas.microsoft.com/office/drawing/2014/main" id="{B825D436-D204-4455-84D8-CFA4A6CB333B}"/>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1" name="テキスト ボックス 770">
          <a:extLst>
            <a:ext uri="{FF2B5EF4-FFF2-40B4-BE49-F238E27FC236}">
              <a16:creationId xmlns:a16="http://schemas.microsoft.com/office/drawing/2014/main" id="{76D3342C-D107-464B-BB36-2BC4F28BDE75}"/>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2" name="直線コネクタ 771">
          <a:extLst>
            <a:ext uri="{FF2B5EF4-FFF2-40B4-BE49-F238E27FC236}">
              <a16:creationId xmlns:a16="http://schemas.microsoft.com/office/drawing/2014/main" id="{FB7CE96B-5A17-46B9-A06C-28B64E67915A}"/>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73" name="直線コネクタ 772">
          <a:extLst>
            <a:ext uri="{FF2B5EF4-FFF2-40B4-BE49-F238E27FC236}">
              <a16:creationId xmlns:a16="http://schemas.microsoft.com/office/drawing/2014/main" id="{03C19D81-0D20-4FB0-9A51-9D25AA590208}"/>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74" name="テキスト ボックス 773">
          <a:extLst>
            <a:ext uri="{FF2B5EF4-FFF2-40B4-BE49-F238E27FC236}">
              <a16:creationId xmlns:a16="http://schemas.microsoft.com/office/drawing/2014/main" id="{1402AC48-EAA2-4280-814E-4C912337983B}"/>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75" name="直線コネクタ 774">
          <a:extLst>
            <a:ext uri="{FF2B5EF4-FFF2-40B4-BE49-F238E27FC236}">
              <a16:creationId xmlns:a16="http://schemas.microsoft.com/office/drawing/2014/main" id="{808A5718-F5C8-4C2C-85CE-C4410835FB0C}"/>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76" name="テキスト ボックス 775">
          <a:extLst>
            <a:ext uri="{FF2B5EF4-FFF2-40B4-BE49-F238E27FC236}">
              <a16:creationId xmlns:a16="http://schemas.microsoft.com/office/drawing/2014/main" id="{D3AB82F7-E7BB-4A33-9260-ADA9B098D759}"/>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77" name="直線コネクタ 776">
          <a:extLst>
            <a:ext uri="{FF2B5EF4-FFF2-40B4-BE49-F238E27FC236}">
              <a16:creationId xmlns:a16="http://schemas.microsoft.com/office/drawing/2014/main" id="{CD071FEB-0AD1-424F-A900-66F7E8F89858}"/>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78" name="テキスト ボックス 777">
          <a:extLst>
            <a:ext uri="{FF2B5EF4-FFF2-40B4-BE49-F238E27FC236}">
              <a16:creationId xmlns:a16="http://schemas.microsoft.com/office/drawing/2014/main" id="{C409D5C8-1861-4175-9343-F855AD0E689E}"/>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79" name="直線コネクタ 778">
          <a:extLst>
            <a:ext uri="{FF2B5EF4-FFF2-40B4-BE49-F238E27FC236}">
              <a16:creationId xmlns:a16="http://schemas.microsoft.com/office/drawing/2014/main" id="{4CFAE6F7-9B08-4D18-A2CC-2B603296DC2A}"/>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80" name="テキスト ボックス 779">
          <a:extLst>
            <a:ext uri="{FF2B5EF4-FFF2-40B4-BE49-F238E27FC236}">
              <a16:creationId xmlns:a16="http://schemas.microsoft.com/office/drawing/2014/main" id="{60C9F6E6-0041-4EBE-807E-C817A64B6AAF}"/>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1" name="直線コネクタ 780">
          <a:extLst>
            <a:ext uri="{FF2B5EF4-FFF2-40B4-BE49-F238E27FC236}">
              <a16:creationId xmlns:a16="http://schemas.microsoft.com/office/drawing/2014/main" id="{21AE23AD-12E6-4147-BE0E-5103345A624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2" name="テキスト ボックス 781">
          <a:extLst>
            <a:ext uri="{FF2B5EF4-FFF2-40B4-BE49-F238E27FC236}">
              <a16:creationId xmlns:a16="http://schemas.microsoft.com/office/drawing/2014/main" id="{F1909CF3-A454-489A-933A-56377A72AC8F}"/>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3" name="【消防施設】&#10;一人当たり面積グラフ枠">
          <a:extLst>
            <a:ext uri="{FF2B5EF4-FFF2-40B4-BE49-F238E27FC236}">
              <a16:creationId xmlns:a16="http://schemas.microsoft.com/office/drawing/2014/main" id="{AD1530D9-86CF-4CDF-BB57-7292EF214626}"/>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58674</xdr:rowOff>
    </xdr:from>
    <xdr:to>
      <xdr:col>116</xdr:col>
      <xdr:colOff>62864</xdr:colOff>
      <xdr:row>86</xdr:row>
      <xdr:rowOff>10668</xdr:rowOff>
    </xdr:to>
    <xdr:cxnSp macro="">
      <xdr:nvCxnSpPr>
        <xdr:cNvPr id="784" name="直線コネクタ 783">
          <a:extLst>
            <a:ext uri="{FF2B5EF4-FFF2-40B4-BE49-F238E27FC236}">
              <a16:creationId xmlns:a16="http://schemas.microsoft.com/office/drawing/2014/main" id="{71E196EF-75B2-4E09-B03C-620DBC50F347}"/>
            </a:ext>
          </a:extLst>
        </xdr:cNvPr>
        <xdr:cNvCxnSpPr/>
      </xdr:nvCxnSpPr>
      <xdr:spPr>
        <a:xfrm flipV="1">
          <a:off x="19509104" y="13302234"/>
          <a:ext cx="0" cy="1125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85" name="【消防施設】&#10;一人当たり面積最小値テキスト">
          <a:extLst>
            <a:ext uri="{FF2B5EF4-FFF2-40B4-BE49-F238E27FC236}">
              <a16:creationId xmlns:a16="http://schemas.microsoft.com/office/drawing/2014/main" id="{BC37FB90-A69D-4888-9EFB-14743FCF84E9}"/>
            </a:ext>
          </a:extLst>
        </xdr:cNvPr>
        <xdr:cNvSpPr txBox="1"/>
      </xdr:nvSpPr>
      <xdr:spPr>
        <a:xfrm>
          <a:off x="19547840"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86" name="直線コネクタ 785">
          <a:extLst>
            <a:ext uri="{FF2B5EF4-FFF2-40B4-BE49-F238E27FC236}">
              <a16:creationId xmlns:a16="http://schemas.microsoft.com/office/drawing/2014/main" id="{18705996-2CD2-4C94-8BFA-0CB46A33B742}"/>
            </a:ext>
          </a:extLst>
        </xdr:cNvPr>
        <xdr:cNvCxnSpPr/>
      </xdr:nvCxnSpPr>
      <xdr:spPr>
        <a:xfrm>
          <a:off x="19443700" y="144277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5351</xdr:rowOff>
    </xdr:from>
    <xdr:ext cx="469744" cy="259045"/>
    <xdr:sp macro="" textlink="">
      <xdr:nvSpPr>
        <xdr:cNvPr id="787" name="【消防施設】&#10;一人当たり面積最大値テキスト">
          <a:extLst>
            <a:ext uri="{FF2B5EF4-FFF2-40B4-BE49-F238E27FC236}">
              <a16:creationId xmlns:a16="http://schemas.microsoft.com/office/drawing/2014/main" id="{CA2CB6BE-7C7F-4054-82B7-C58DD45398E7}"/>
            </a:ext>
          </a:extLst>
        </xdr:cNvPr>
        <xdr:cNvSpPr txBox="1"/>
      </xdr:nvSpPr>
      <xdr:spPr>
        <a:xfrm>
          <a:off x="19547840" y="1308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58674</xdr:rowOff>
    </xdr:from>
    <xdr:to>
      <xdr:col>116</xdr:col>
      <xdr:colOff>152400</xdr:colOff>
      <xdr:row>79</xdr:row>
      <xdr:rowOff>58674</xdr:rowOff>
    </xdr:to>
    <xdr:cxnSp macro="">
      <xdr:nvCxnSpPr>
        <xdr:cNvPr id="788" name="直線コネクタ 787">
          <a:extLst>
            <a:ext uri="{FF2B5EF4-FFF2-40B4-BE49-F238E27FC236}">
              <a16:creationId xmlns:a16="http://schemas.microsoft.com/office/drawing/2014/main" id="{F4EC15A2-17F2-4154-8629-A50748631B08}"/>
            </a:ext>
          </a:extLst>
        </xdr:cNvPr>
        <xdr:cNvCxnSpPr/>
      </xdr:nvCxnSpPr>
      <xdr:spPr>
        <a:xfrm>
          <a:off x="19443700" y="133022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4590</xdr:rowOff>
    </xdr:from>
    <xdr:ext cx="469744" cy="259045"/>
    <xdr:sp macro="" textlink="">
      <xdr:nvSpPr>
        <xdr:cNvPr id="789" name="【消防施設】&#10;一人当たり面積平均値テキスト">
          <a:extLst>
            <a:ext uri="{FF2B5EF4-FFF2-40B4-BE49-F238E27FC236}">
              <a16:creationId xmlns:a16="http://schemas.microsoft.com/office/drawing/2014/main" id="{16EF03C6-17B9-41C8-B603-4ED745C32AF2}"/>
            </a:ext>
          </a:extLst>
        </xdr:cNvPr>
        <xdr:cNvSpPr txBox="1"/>
      </xdr:nvSpPr>
      <xdr:spPr>
        <a:xfrm>
          <a:off x="19547840" y="13918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26163</xdr:rowOff>
    </xdr:from>
    <xdr:to>
      <xdr:col>116</xdr:col>
      <xdr:colOff>114300</xdr:colOff>
      <xdr:row>83</xdr:row>
      <xdr:rowOff>127763</xdr:rowOff>
    </xdr:to>
    <xdr:sp macro="" textlink="">
      <xdr:nvSpPr>
        <xdr:cNvPr id="790" name="フローチャート: 判断 789">
          <a:extLst>
            <a:ext uri="{FF2B5EF4-FFF2-40B4-BE49-F238E27FC236}">
              <a16:creationId xmlns:a16="http://schemas.microsoft.com/office/drawing/2014/main" id="{C2269EAB-87DA-4B1F-8C8E-FBE27BE59FCE}"/>
            </a:ext>
          </a:extLst>
        </xdr:cNvPr>
        <xdr:cNvSpPr/>
      </xdr:nvSpPr>
      <xdr:spPr>
        <a:xfrm>
          <a:off x="19458940" y="1394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26163</xdr:rowOff>
    </xdr:from>
    <xdr:to>
      <xdr:col>112</xdr:col>
      <xdr:colOff>38100</xdr:colOff>
      <xdr:row>83</xdr:row>
      <xdr:rowOff>127763</xdr:rowOff>
    </xdr:to>
    <xdr:sp macro="" textlink="">
      <xdr:nvSpPr>
        <xdr:cNvPr id="791" name="フローチャート: 判断 790">
          <a:extLst>
            <a:ext uri="{FF2B5EF4-FFF2-40B4-BE49-F238E27FC236}">
              <a16:creationId xmlns:a16="http://schemas.microsoft.com/office/drawing/2014/main" id="{25FAB34B-EE61-4D20-8BE5-75AE78BC9E25}"/>
            </a:ext>
          </a:extLst>
        </xdr:cNvPr>
        <xdr:cNvSpPr/>
      </xdr:nvSpPr>
      <xdr:spPr>
        <a:xfrm>
          <a:off x="18735040" y="1394028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49022</xdr:rowOff>
    </xdr:from>
    <xdr:to>
      <xdr:col>107</xdr:col>
      <xdr:colOff>101600</xdr:colOff>
      <xdr:row>83</xdr:row>
      <xdr:rowOff>150622</xdr:rowOff>
    </xdr:to>
    <xdr:sp macro="" textlink="">
      <xdr:nvSpPr>
        <xdr:cNvPr id="792" name="フローチャート: 判断 791">
          <a:extLst>
            <a:ext uri="{FF2B5EF4-FFF2-40B4-BE49-F238E27FC236}">
              <a16:creationId xmlns:a16="http://schemas.microsoft.com/office/drawing/2014/main" id="{18F4A157-B4EA-463E-B492-4BE2030AB1C9}"/>
            </a:ext>
          </a:extLst>
        </xdr:cNvPr>
        <xdr:cNvSpPr/>
      </xdr:nvSpPr>
      <xdr:spPr>
        <a:xfrm>
          <a:off x="17937480" y="1396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39878</xdr:rowOff>
    </xdr:from>
    <xdr:to>
      <xdr:col>102</xdr:col>
      <xdr:colOff>165100</xdr:colOff>
      <xdr:row>83</xdr:row>
      <xdr:rowOff>141478</xdr:rowOff>
    </xdr:to>
    <xdr:sp macro="" textlink="">
      <xdr:nvSpPr>
        <xdr:cNvPr id="793" name="フローチャート: 判断 792">
          <a:extLst>
            <a:ext uri="{FF2B5EF4-FFF2-40B4-BE49-F238E27FC236}">
              <a16:creationId xmlns:a16="http://schemas.microsoft.com/office/drawing/2014/main" id="{924EF831-1947-44EC-8617-1055F5EB86F6}"/>
            </a:ext>
          </a:extLst>
        </xdr:cNvPr>
        <xdr:cNvSpPr/>
      </xdr:nvSpPr>
      <xdr:spPr>
        <a:xfrm>
          <a:off x="17162780" y="1395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58165</xdr:rowOff>
    </xdr:from>
    <xdr:to>
      <xdr:col>98</xdr:col>
      <xdr:colOff>38100</xdr:colOff>
      <xdr:row>83</xdr:row>
      <xdr:rowOff>159765</xdr:rowOff>
    </xdr:to>
    <xdr:sp macro="" textlink="">
      <xdr:nvSpPr>
        <xdr:cNvPr id="794" name="フローチャート: 判断 793">
          <a:extLst>
            <a:ext uri="{FF2B5EF4-FFF2-40B4-BE49-F238E27FC236}">
              <a16:creationId xmlns:a16="http://schemas.microsoft.com/office/drawing/2014/main" id="{FFC9D0A0-9903-443F-B6ED-62CCB416F47B}"/>
            </a:ext>
          </a:extLst>
        </xdr:cNvPr>
        <xdr:cNvSpPr/>
      </xdr:nvSpPr>
      <xdr:spPr>
        <a:xfrm>
          <a:off x="16388080" y="139722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5" name="テキスト ボックス 794">
          <a:extLst>
            <a:ext uri="{FF2B5EF4-FFF2-40B4-BE49-F238E27FC236}">
              <a16:creationId xmlns:a16="http://schemas.microsoft.com/office/drawing/2014/main" id="{0C36E64F-FED2-4D71-B4F0-94FE86AFF374}"/>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6" name="テキスト ボックス 795">
          <a:extLst>
            <a:ext uri="{FF2B5EF4-FFF2-40B4-BE49-F238E27FC236}">
              <a16:creationId xmlns:a16="http://schemas.microsoft.com/office/drawing/2014/main" id="{823343A4-6FFE-48CB-BB2D-1A0995614E34}"/>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7" name="テキスト ボックス 796">
          <a:extLst>
            <a:ext uri="{FF2B5EF4-FFF2-40B4-BE49-F238E27FC236}">
              <a16:creationId xmlns:a16="http://schemas.microsoft.com/office/drawing/2014/main" id="{3A2D7B50-5A33-47FF-B0F8-4780540F8FF9}"/>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8" name="テキスト ボックス 797">
          <a:extLst>
            <a:ext uri="{FF2B5EF4-FFF2-40B4-BE49-F238E27FC236}">
              <a16:creationId xmlns:a16="http://schemas.microsoft.com/office/drawing/2014/main" id="{8775E833-F861-4F9C-BA3C-AA5778E0DCA1}"/>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9" name="テキスト ボックス 798">
          <a:extLst>
            <a:ext uri="{FF2B5EF4-FFF2-40B4-BE49-F238E27FC236}">
              <a16:creationId xmlns:a16="http://schemas.microsoft.com/office/drawing/2014/main" id="{59395D39-AAA5-4C05-A6C8-CC80DC8BDE2A}"/>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46737</xdr:rowOff>
    </xdr:from>
    <xdr:to>
      <xdr:col>116</xdr:col>
      <xdr:colOff>114300</xdr:colOff>
      <xdr:row>82</xdr:row>
      <xdr:rowOff>148337</xdr:rowOff>
    </xdr:to>
    <xdr:sp macro="" textlink="">
      <xdr:nvSpPr>
        <xdr:cNvPr id="800" name="楕円 799">
          <a:extLst>
            <a:ext uri="{FF2B5EF4-FFF2-40B4-BE49-F238E27FC236}">
              <a16:creationId xmlns:a16="http://schemas.microsoft.com/office/drawing/2014/main" id="{AD75CE88-3985-434B-A408-D44D7F4EB621}"/>
            </a:ext>
          </a:extLst>
        </xdr:cNvPr>
        <xdr:cNvSpPr/>
      </xdr:nvSpPr>
      <xdr:spPr>
        <a:xfrm>
          <a:off x="19458940" y="1379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69614</xdr:rowOff>
    </xdr:from>
    <xdr:ext cx="469744" cy="259045"/>
    <xdr:sp macro="" textlink="">
      <xdr:nvSpPr>
        <xdr:cNvPr id="801" name="【消防施設】&#10;一人当たり面積該当値テキスト">
          <a:extLst>
            <a:ext uri="{FF2B5EF4-FFF2-40B4-BE49-F238E27FC236}">
              <a16:creationId xmlns:a16="http://schemas.microsoft.com/office/drawing/2014/main" id="{EB3B806A-683F-498A-8E27-67E5F4B4B121}"/>
            </a:ext>
          </a:extLst>
        </xdr:cNvPr>
        <xdr:cNvSpPr txBox="1"/>
      </xdr:nvSpPr>
      <xdr:spPr>
        <a:xfrm>
          <a:off x="19547840" y="13648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55880</xdr:rowOff>
    </xdr:from>
    <xdr:to>
      <xdr:col>112</xdr:col>
      <xdr:colOff>38100</xdr:colOff>
      <xdr:row>82</xdr:row>
      <xdr:rowOff>157480</xdr:rowOff>
    </xdr:to>
    <xdr:sp macro="" textlink="">
      <xdr:nvSpPr>
        <xdr:cNvPr id="802" name="楕円 801">
          <a:extLst>
            <a:ext uri="{FF2B5EF4-FFF2-40B4-BE49-F238E27FC236}">
              <a16:creationId xmlns:a16="http://schemas.microsoft.com/office/drawing/2014/main" id="{559F016C-41BE-4BD3-B11B-A8F1A4B7C69B}"/>
            </a:ext>
          </a:extLst>
        </xdr:cNvPr>
        <xdr:cNvSpPr/>
      </xdr:nvSpPr>
      <xdr:spPr>
        <a:xfrm>
          <a:off x="18735040" y="138023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97537</xdr:rowOff>
    </xdr:from>
    <xdr:to>
      <xdr:col>116</xdr:col>
      <xdr:colOff>63500</xdr:colOff>
      <xdr:row>82</xdr:row>
      <xdr:rowOff>106680</xdr:rowOff>
    </xdr:to>
    <xdr:cxnSp macro="">
      <xdr:nvCxnSpPr>
        <xdr:cNvPr id="803" name="直線コネクタ 802">
          <a:extLst>
            <a:ext uri="{FF2B5EF4-FFF2-40B4-BE49-F238E27FC236}">
              <a16:creationId xmlns:a16="http://schemas.microsoft.com/office/drawing/2014/main" id="{CF0B6770-0285-4562-B6BD-B2D5F432D540}"/>
            </a:ext>
          </a:extLst>
        </xdr:cNvPr>
        <xdr:cNvCxnSpPr/>
      </xdr:nvCxnSpPr>
      <xdr:spPr>
        <a:xfrm flipV="1">
          <a:off x="18778220" y="13844017"/>
          <a:ext cx="73152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83313</xdr:rowOff>
    </xdr:from>
    <xdr:to>
      <xdr:col>107</xdr:col>
      <xdr:colOff>101600</xdr:colOff>
      <xdr:row>83</xdr:row>
      <xdr:rowOff>13463</xdr:rowOff>
    </xdr:to>
    <xdr:sp macro="" textlink="">
      <xdr:nvSpPr>
        <xdr:cNvPr id="804" name="楕円 803">
          <a:extLst>
            <a:ext uri="{FF2B5EF4-FFF2-40B4-BE49-F238E27FC236}">
              <a16:creationId xmlns:a16="http://schemas.microsoft.com/office/drawing/2014/main" id="{3F91CBC7-A365-45EC-BD0F-810588B90ABA}"/>
            </a:ext>
          </a:extLst>
        </xdr:cNvPr>
        <xdr:cNvSpPr/>
      </xdr:nvSpPr>
      <xdr:spPr>
        <a:xfrm>
          <a:off x="17937480" y="138297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106680</xdr:rowOff>
    </xdr:from>
    <xdr:to>
      <xdr:col>111</xdr:col>
      <xdr:colOff>177800</xdr:colOff>
      <xdr:row>82</xdr:row>
      <xdr:rowOff>134113</xdr:rowOff>
    </xdr:to>
    <xdr:cxnSp macro="">
      <xdr:nvCxnSpPr>
        <xdr:cNvPr id="805" name="直線コネクタ 804">
          <a:extLst>
            <a:ext uri="{FF2B5EF4-FFF2-40B4-BE49-F238E27FC236}">
              <a16:creationId xmlns:a16="http://schemas.microsoft.com/office/drawing/2014/main" id="{B9704242-3E52-486C-97FC-302E9A4FF672}"/>
            </a:ext>
          </a:extLst>
        </xdr:cNvPr>
        <xdr:cNvCxnSpPr/>
      </xdr:nvCxnSpPr>
      <xdr:spPr>
        <a:xfrm flipV="1">
          <a:off x="17988280" y="13853160"/>
          <a:ext cx="78994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92456</xdr:rowOff>
    </xdr:from>
    <xdr:to>
      <xdr:col>102</xdr:col>
      <xdr:colOff>165100</xdr:colOff>
      <xdr:row>83</xdr:row>
      <xdr:rowOff>22606</xdr:rowOff>
    </xdr:to>
    <xdr:sp macro="" textlink="">
      <xdr:nvSpPr>
        <xdr:cNvPr id="806" name="楕円 805">
          <a:extLst>
            <a:ext uri="{FF2B5EF4-FFF2-40B4-BE49-F238E27FC236}">
              <a16:creationId xmlns:a16="http://schemas.microsoft.com/office/drawing/2014/main" id="{D4439D49-EF25-4681-8312-09820E273677}"/>
            </a:ext>
          </a:extLst>
        </xdr:cNvPr>
        <xdr:cNvSpPr/>
      </xdr:nvSpPr>
      <xdr:spPr>
        <a:xfrm>
          <a:off x="17162780" y="138389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134113</xdr:rowOff>
    </xdr:from>
    <xdr:to>
      <xdr:col>107</xdr:col>
      <xdr:colOff>50800</xdr:colOff>
      <xdr:row>82</xdr:row>
      <xdr:rowOff>143256</xdr:rowOff>
    </xdr:to>
    <xdr:cxnSp macro="">
      <xdr:nvCxnSpPr>
        <xdr:cNvPr id="807" name="直線コネクタ 806">
          <a:extLst>
            <a:ext uri="{FF2B5EF4-FFF2-40B4-BE49-F238E27FC236}">
              <a16:creationId xmlns:a16="http://schemas.microsoft.com/office/drawing/2014/main" id="{366A2EB1-95E9-4057-95A4-FDF645AC8C73}"/>
            </a:ext>
          </a:extLst>
        </xdr:cNvPr>
        <xdr:cNvCxnSpPr/>
      </xdr:nvCxnSpPr>
      <xdr:spPr>
        <a:xfrm flipV="1">
          <a:off x="17213580" y="13880593"/>
          <a:ext cx="7747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83313</xdr:rowOff>
    </xdr:from>
    <xdr:to>
      <xdr:col>98</xdr:col>
      <xdr:colOff>38100</xdr:colOff>
      <xdr:row>83</xdr:row>
      <xdr:rowOff>13463</xdr:rowOff>
    </xdr:to>
    <xdr:sp macro="" textlink="">
      <xdr:nvSpPr>
        <xdr:cNvPr id="808" name="楕円 807">
          <a:extLst>
            <a:ext uri="{FF2B5EF4-FFF2-40B4-BE49-F238E27FC236}">
              <a16:creationId xmlns:a16="http://schemas.microsoft.com/office/drawing/2014/main" id="{733D428A-1B16-4C5D-B294-52DB4B37C03F}"/>
            </a:ext>
          </a:extLst>
        </xdr:cNvPr>
        <xdr:cNvSpPr/>
      </xdr:nvSpPr>
      <xdr:spPr>
        <a:xfrm>
          <a:off x="16388080" y="1382979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134113</xdr:rowOff>
    </xdr:from>
    <xdr:to>
      <xdr:col>102</xdr:col>
      <xdr:colOff>114300</xdr:colOff>
      <xdr:row>82</xdr:row>
      <xdr:rowOff>143256</xdr:rowOff>
    </xdr:to>
    <xdr:cxnSp macro="">
      <xdr:nvCxnSpPr>
        <xdr:cNvPr id="809" name="直線コネクタ 808">
          <a:extLst>
            <a:ext uri="{FF2B5EF4-FFF2-40B4-BE49-F238E27FC236}">
              <a16:creationId xmlns:a16="http://schemas.microsoft.com/office/drawing/2014/main" id="{12E29A94-9D54-4979-937D-9B5332E9D8CA}"/>
            </a:ext>
          </a:extLst>
        </xdr:cNvPr>
        <xdr:cNvCxnSpPr/>
      </xdr:nvCxnSpPr>
      <xdr:spPr>
        <a:xfrm>
          <a:off x="16431260" y="13880593"/>
          <a:ext cx="78232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118890</xdr:rowOff>
    </xdr:from>
    <xdr:ext cx="469744" cy="259045"/>
    <xdr:sp macro="" textlink="">
      <xdr:nvSpPr>
        <xdr:cNvPr id="810" name="n_1aveValue【消防施設】&#10;一人当たり面積">
          <a:extLst>
            <a:ext uri="{FF2B5EF4-FFF2-40B4-BE49-F238E27FC236}">
              <a16:creationId xmlns:a16="http://schemas.microsoft.com/office/drawing/2014/main" id="{92297C00-42BA-4EA7-831B-120D33245D52}"/>
            </a:ext>
          </a:extLst>
        </xdr:cNvPr>
        <xdr:cNvSpPr txBox="1"/>
      </xdr:nvSpPr>
      <xdr:spPr>
        <a:xfrm>
          <a:off x="18561127" y="1403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141749</xdr:rowOff>
    </xdr:from>
    <xdr:ext cx="469744" cy="259045"/>
    <xdr:sp macro="" textlink="">
      <xdr:nvSpPr>
        <xdr:cNvPr id="811" name="n_2aveValue【消防施設】&#10;一人当たり面積">
          <a:extLst>
            <a:ext uri="{FF2B5EF4-FFF2-40B4-BE49-F238E27FC236}">
              <a16:creationId xmlns:a16="http://schemas.microsoft.com/office/drawing/2014/main" id="{2E44E6E9-2FA3-47EE-8C14-0A737FAC9142}"/>
            </a:ext>
          </a:extLst>
        </xdr:cNvPr>
        <xdr:cNvSpPr txBox="1"/>
      </xdr:nvSpPr>
      <xdr:spPr>
        <a:xfrm>
          <a:off x="17776267" y="14055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132605</xdr:rowOff>
    </xdr:from>
    <xdr:ext cx="469744" cy="259045"/>
    <xdr:sp macro="" textlink="">
      <xdr:nvSpPr>
        <xdr:cNvPr id="812" name="n_3aveValue【消防施設】&#10;一人当たり面積">
          <a:extLst>
            <a:ext uri="{FF2B5EF4-FFF2-40B4-BE49-F238E27FC236}">
              <a16:creationId xmlns:a16="http://schemas.microsoft.com/office/drawing/2014/main" id="{F4CBF250-008E-4F37-9766-3D8D72418301}"/>
            </a:ext>
          </a:extLst>
        </xdr:cNvPr>
        <xdr:cNvSpPr txBox="1"/>
      </xdr:nvSpPr>
      <xdr:spPr>
        <a:xfrm>
          <a:off x="17001567" y="1404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150892</xdr:rowOff>
    </xdr:from>
    <xdr:ext cx="469744" cy="259045"/>
    <xdr:sp macro="" textlink="">
      <xdr:nvSpPr>
        <xdr:cNvPr id="813" name="n_4aveValue【消防施設】&#10;一人当たり面積">
          <a:extLst>
            <a:ext uri="{FF2B5EF4-FFF2-40B4-BE49-F238E27FC236}">
              <a16:creationId xmlns:a16="http://schemas.microsoft.com/office/drawing/2014/main" id="{7B2FBED7-CDDC-4B3F-AA7E-42C1DCD1ED7F}"/>
            </a:ext>
          </a:extLst>
        </xdr:cNvPr>
        <xdr:cNvSpPr txBox="1"/>
      </xdr:nvSpPr>
      <xdr:spPr>
        <a:xfrm>
          <a:off x="16226867" y="14065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2557</xdr:rowOff>
    </xdr:from>
    <xdr:ext cx="469744" cy="259045"/>
    <xdr:sp macro="" textlink="">
      <xdr:nvSpPr>
        <xdr:cNvPr id="814" name="n_1mainValue【消防施設】&#10;一人当たり面積">
          <a:extLst>
            <a:ext uri="{FF2B5EF4-FFF2-40B4-BE49-F238E27FC236}">
              <a16:creationId xmlns:a16="http://schemas.microsoft.com/office/drawing/2014/main" id="{BE467643-8B10-4C2E-89C4-32AE81DAA1D7}"/>
            </a:ext>
          </a:extLst>
        </xdr:cNvPr>
        <xdr:cNvSpPr txBox="1"/>
      </xdr:nvSpPr>
      <xdr:spPr>
        <a:xfrm>
          <a:off x="18561127" y="1358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29990</xdr:rowOff>
    </xdr:from>
    <xdr:ext cx="469744" cy="259045"/>
    <xdr:sp macro="" textlink="">
      <xdr:nvSpPr>
        <xdr:cNvPr id="815" name="n_2mainValue【消防施設】&#10;一人当たり面積">
          <a:extLst>
            <a:ext uri="{FF2B5EF4-FFF2-40B4-BE49-F238E27FC236}">
              <a16:creationId xmlns:a16="http://schemas.microsoft.com/office/drawing/2014/main" id="{D1B10E18-229D-4ADA-97AB-543DEB7AD68E}"/>
            </a:ext>
          </a:extLst>
        </xdr:cNvPr>
        <xdr:cNvSpPr txBox="1"/>
      </xdr:nvSpPr>
      <xdr:spPr>
        <a:xfrm>
          <a:off x="17776267" y="1360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39133</xdr:rowOff>
    </xdr:from>
    <xdr:ext cx="469744" cy="259045"/>
    <xdr:sp macro="" textlink="">
      <xdr:nvSpPr>
        <xdr:cNvPr id="816" name="n_3mainValue【消防施設】&#10;一人当たり面積">
          <a:extLst>
            <a:ext uri="{FF2B5EF4-FFF2-40B4-BE49-F238E27FC236}">
              <a16:creationId xmlns:a16="http://schemas.microsoft.com/office/drawing/2014/main" id="{062AC4DA-C0EB-4862-9367-204DA65DF041}"/>
            </a:ext>
          </a:extLst>
        </xdr:cNvPr>
        <xdr:cNvSpPr txBox="1"/>
      </xdr:nvSpPr>
      <xdr:spPr>
        <a:xfrm>
          <a:off x="17001567" y="1361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29990</xdr:rowOff>
    </xdr:from>
    <xdr:ext cx="469744" cy="259045"/>
    <xdr:sp macro="" textlink="">
      <xdr:nvSpPr>
        <xdr:cNvPr id="817" name="n_4mainValue【消防施設】&#10;一人当たり面積">
          <a:extLst>
            <a:ext uri="{FF2B5EF4-FFF2-40B4-BE49-F238E27FC236}">
              <a16:creationId xmlns:a16="http://schemas.microsoft.com/office/drawing/2014/main" id="{7BF36DEE-AF7A-4FB8-A7FA-5C254AA6010E}"/>
            </a:ext>
          </a:extLst>
        </xdr:cNvPr>
        <xdr:cNvSpPr txBox="1"/>
      </xdr:nvSpPr>
      <xdr:spPr>
        <a:xfrm>
          <a:off x="16226867" y="1360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18" name="正方形/長方形 817">
          <a:extLst>
            <a:ext uri="{FF2B5EF4-FFF2-40B4-BE49-F238E27FC236}">
              <a16:creationId xmlns:a16="http://schemas.microsoft.com/office/drawing/2014/main" id="{FDF14CB2-D79C-453C-8682-286B22E6CA9A}"/>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19" name="正方形/長方形 818">
          <a:extLst>
            <a:ext uri="{FF2B5EF4-FFF2-40B4-BE49-F238E27FC236}">
              <a16:creationId xmlns:a16="http://schemas.microsoft.com/office/drawing/2014/main" id="{C0CA7AEF-1222-469C-BDAD-DCA9EE0EE97F}"/>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0" name="正方形/長方形 819">
          <a:extLst>
            <a:ext uri="{FF2B5EF4-FFF2-40B4-BE49-F238E27FC236}">
              <a16:creationId xmlns:a16="http://schemas.microsoft.com/office/drawing/2014/main" id="{7CF585AE-AF87-4D31-8B41-726106F590E8}"/>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1" name="正方形/長方形 820">
          <a:extLst>
            <a:ext uri="{FF2B5EF4-FFF2-40B4-BE49-F238E27FC236}">
              <a16:creationId xmlns:a16="http://schemas.microsoft.com/office/drawing/2014/main" id="{D5ABF5F6-2638-44F0-843E-D14D56563F83}"/>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2" name="正方形/長方形 821">
          <a:extLst>
            <a:ext uri="{FF2B5EF4-FFF2-40B4-BE49-F238E27FC236}">
              <a16:creationId xmlns:a16="http://schemas.microsoft.com/office/drawing/2014/main" id="{AFBD53C6-A3F5-4A3D-988A-846A0F393136}"/>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3" name="正方形/長方形 822">
          <a:extLst>
            <a:ext uri="{FF2B5EF4-FFF2-40B4-BE49-F238E27FC236}">
              <a16:creationId xmlns:a16="http://schemas.microsoft.com/office/drawing/2014/main" id="{0C5DC40A-FE1F-4230-B5F8-D9704DF38B46}"/>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4" name="正方形/長方形 823">
          <a:extLst>
            <a:ext uri="{FF2B5EF4-FFF2-40B4-BE49-F238E27FC236}">
              <a16:creationId xmlns:a16="http://schemas.microsoft.com/office/drawing/2014/main" id="{95082DC5-7FD3-403A-A009-AAB86307AB3A}"/>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5" name="正方形/長方形 824">
          <a:extLst>
            <a:ext uri="{FF2B5EF4-FFF2-40B4-BE49-F238E27FC236}">
              <a16:creationId xmlns:a16="http://schemas.microsoft.com/office/drawing/2014/main" id="{E6562FEE-165E-4846-9A7A-0711F208403A}"/>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26" name="テキスト ボックス 825">
          <a:extLst>
            <a:ext uri="{FF2B5EF4-FFF2-40B4-BE49-F238E27FC236}">
              <a16:creationId xmlns:a16="http://schemas.microsoft.com/office/drawing/2014/main" id="{C19CDCCE-D4FE-47B7-B64D-B78489FAD1FC}"/>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27" name="直線コネクタ 826">
          <a:extLst>
            <a:ext uri="{FF2B5EF4-FFF2-40B4-BE49-F238E27FC236}">
              <a16:creationId xmlns:a16="http://schemas.microsoft.com/office/drawing/2014/main" id="{68D29B0A-96E4-4B31-B586-35A03EB75B6B}"/>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28" name="テキスト ボックス 827">
          <a:extLst>
            <a:ext uri="{FF2B5EF4-FFF2-40B4-BE49-F238E27FC236}">
              <a16:creationId xmlns:a16="http://schemas.microsoft.com/office/drawing/2014/main" id="{676A128E-3FD5-424A-A03D-7E1CE769F541}"/>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29" name="直線コネクタ 828">
          <a:extLst>
            <a:ext uri="{FF2B5EF4-FFF2-40B4-BE49-F238E27FC236}">
              <a16:creationId xmlns:a16="http://schemas.microsoft.com/office/drawing/2014/main" id="{0D5A59BB-7F55-4E6B-885E-CEA8472AA1F0}"/>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0" name="テキスト ボックス 829">
          <a:extLst>
            <a:ext uri="{FF2B5EF4-FFF2-40B4-BE49-F238E27FC236}">
              <a16:creationId xmlns:a16="http://schemas.microsoft.com/office/drawing/2014/main" id="{FC8BB381-50C7-46F2-AF97-F197E9C4C4E4}"/>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31" name="直線コネクタ 830">
          <a:extLst>
            <a:ext uri="{FF2B5EF4-FFF2-40B4-BE49-F238E27FC236}">
              <a16:creationId xmlns:a16="http://schemas.microsoft.com/office/drawing/2014/main" id="{77F7C328-CCE5-4E81-815E-3CCCF0DF04E3}"/>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32" name="テキスト ボックス 831">
          <a:extLst>
            <a:ext uri="{FF2B5EF4-FFF2-40B4-BE49-F238E27FC236}">
              <a16:creationId xmlns:a16="http://schemas.microsoft.com/office/drawing/2014/main" id="{DD14FFAE-BBEA-44B1-BACE-3C65F22A0518}"/>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33" name="直線コネクタ 832">
          <a:extLst>
            <a:ext uri="{FF2B5EF4-FFF2-40B4-BE49-F238E27FC236}">
              <a16:creationId xmlns:a16="http://schemas.microsoft.com/office/drawing/2014/main" id="{F0178E8A-50CB-4CE5-B2C4-03259961F1DE}"/>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34" name="テキスト ボックス 833">
          <a:extLst>
            <a:ext uri="{FF2B5EF4-FFF2-40B4-BE49-F238E27FC236}">
              <a16:creationId xmlns:a16="http://schemas.microsoft.com/office/drawing/2014/main" id="{52B5FAD1-D7F1-49B2-8841-E943391E1194}"/>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35" name="直線コネクタ 834">
          <a:extLst>
            <a:ext uri="{FF2B5EF4-FFF2-40B4-BE49-F238E27FC236}">
              <a16:creationId xmlns:a16="http://schemas.microsoft.com/office/drawing/2014/main" id="{615F03DB-8F63-4D6B-BCEA-DFC84F80CAE8}"/>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36" name="テキスト ボックス 835">
          <a:extLst>
            <a:ext uri="{FF2B5EF4-FFF2-40B4-BE49-F238E27FC236}">
              <a16:creationId xmlns:a16="http://schemas.microsoft.com/office/drawing/2014/main" id="{BB324B50-728F-4DC5-B36C-15B633C05832}"/>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37" name="直線コネクタ 836">
          <a:extLst>
            <a:ext uri="{FF2B5EF4-FFF2-40B4-BE49-F238E27FC236}">
              <a16:creationId xmlns:a16="http://schemas.microsoft.com/office/drawing/2014/main" id="{75899D0C-534E-4F25-877A-99A4F75681C4}"/>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38" name="テキスト ボックス 837">
          <a:extLst>
            <a:ext uri="{FF2B5EF4-FFF2-40B4-BE49-F238E27FC236}">
              <a16:creationId xmlns:a16="http://schemas.microsoft.com/office/drawing/2014/main" id="{CC8C8E4C-E436-41DC-A3FF-EC9A5C3B7312}"/>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39" name="直線コネクタ 838">
          <a:extLst>
            <a:ext uri="{FF2B5EF4-FFF2-40B4-BE49-F238E27FC236}">
              <a16:creationId xmlns:a16="http://schemas.microsoft.com/office/drawing/2014/main" id="{E24E1D51-0CF7-4211-A23E-1BEA56CF21A5}"/>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0" name="テキスト ボックス 839">
          <a:extLst>
            <a:ext uri="{FF2B5EF4-FFF2-40B4-BE49-F238E27FC236}">
              <a16:creationId xmlns:a16="http://schemas.microsoft.com/office/drawing/2014/main" id="{D8452A01-9671-4FC0-B2E2-9C0D8BD75DA7}"/>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1" name="直線コネクタ 840">
          <a:extLst>
            <a:ext uri="{FF2B5EF4-FFF2-40B4-BE49-F238E27FC236}">
              <a16:creationId xmlns:a16="http://schemas.microsoft.com/office/drawing/2014/main" id="{59C7AB92-37AA-4E56-91C5-E9266755A5AF}"/>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2" name="【庁舎】&#10;有形固定資産減価償却率グラフ枠">
          <a:extLst>
            <a:ext uri="{FF2B5EF4-FFF2-40B4-BE49-F238E27FC236}">
              <a16:creationId xmlns:a16="http://schemas.microsoft.com/office/drawing/2014/main" id="{F14160EE-F235-4159-8926-B68B369F96CF}"/>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58238</xdr:rowOff>
    </xdr:from>
    <xdr:to>
      <xdr:col>85</xdr:col>
      <xdr:colOff>126364</xdr:colOff>
      <xdr:row>108</xdr:row>
      <xdr:rowOff>130084</xdr:rowOff>
    </xdr:to>
    <xdr:cxnSp macro="">
      <xdr:nvCxnSpPr>
        <xdr:cNvPr id="843" name="直線コネクタ 842">
          <a:extLst>
            <a:ext uri="{FF2B5EF4-FFF2-40B4-BE49-F238E27FC236}">
              <a16:creationId xmlns:a16="http://schemas.microsoft.com/office/drawing/2014/main" id="{50FB7E2C-FCFE-4CD1-9D37-D3F2BBD44B3D}"/>
            </a:ext>
          </a:extLst>
        </xdr:cNvPr>
        <xdr:cNvCxnSpPr/>
      </xdr:nvCxnSpPr>
      <xdr:spPr>
        <a:xfrm flipV="1">
          <a:off x="14375764" y="16822238"/>
          <a:ext cx="0" cy="1412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133911</xdr:rowOff>
    </xdr:from>
    <xdr:ext cx="405111" cy="259045"/>
    <xdr:sp macro="" textlink="">
      <xdr:nvSpPr>
        <xdr:cNvPr id="844" name="【庁舎】&#10;有形固定資産減価償却率最小値テキスト">
          <a:extLst>
            <a:ext uri="{FF2B5EF4-FFF2-40B4-BE49-F238E27FC236}">
              <a16:creationId xmlns:a16="http://schemas.microsoft.com/office/drawing/2014/main" id="{714550D9-C81D-4E18-9884-A2D30114A380}"/>
            </a:ext>
          </a:extLst>
        </xdr:cNvPr>
        <xdr:cNvSpPr txBox="1"/>
      </xdr:nvSpPr>
      <xdr:spPr>
        <a:xfrm>
          <a:off x="14414500" y="18239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130084</xdr:rowOff>
    </xdr:from>
    <xdr:to>
      <xdr:col>86</xdr:col>
      <xdr:colOff>25400</xdr:colOff>
      <xdr:row>108</xdr:row>
      <xdr:rowOff>130084</xdr:rowOff>
    </xdr:to>
    <xdr:cxnSp macro="">
      <xdr:nvCxnSpPr>
        <xdr:cNvPr id="845" name="直線コネクタ 844">
          <a:extLst>
            <a:ext uri="{FF2B5EF4-FFF2-40B4-BE49-F238E27FC236}">
              <a16:creationId xmlns:a16="http://schemas.microsoft.com/office/drawing/2014/main" id="{CAD47622-35A1-42B5-AAEB-6D06E9AA854D}"/>
            </a:ext>
          </a:extLst>
        </xdr:cNvPr>
        <xdr:cNvCxnSpPr/>
      </xdr:nvCxnSpPr>
      <xdr:spPr>
        <a:xfrm>
          <a:off x="14287500" y="182352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4915</xdr:rowOff>
    </xdr:from>
    <xdr:ext cx="340478" cy="259045"/>
    <xdr:sp macro="" textlink="">
      <xdr:nvSpPr>
        <xdr:cNvPr id="846" name="【庁舎】&#10;有形固定資産減価償却率最大値テキスト">
          <a:extLst>
            <a:ext uri="{FF2B5EF4-FFF2-40B4-BE49-F238E27FC236}">
              <a16:creationId xmlns:a16="http://schemas.microsoft.com/office/drawing/2014/main" id="{5513012B-523F-4D58-A801-79B4D0E4AA3A}"/>
            </a:ext>
          </a:extLst>
        </xdr:cNvPr>
        <xdr:cNvSpPr txBox="1"/>
      </xdr:nvSpPr>
      <xdr:spPr>
        <a:xfrm>
          <a:off x="14414500" y="1660127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58238</xdr:rowOff>
    </xdr:from>
    <xdr:to>
      <xdr:col>86</xdr:col>
      <xdr:colOff>25400</xdr:colOff>
      <xdr:row>100</xdr:row>
      <xdr:rowOff>58238</xdr:rowOff>
    </xdr:to>
    <xdr:cxnSp macro="">
      <xdr:nvCxnSpPr>
        <xdr:cNvPr id="847" name="直線コネクタ 846">
          <a:extLst>
            <a:ext uri="{FF2B5EF4-FFF2-40B4-BE49-F238E27FC236}">
              <a16:creationId xmlns:a16="http://schemas.microsoft.com/office/drawing/2014/main" id="{3F1A9643-7BAF-4212-A764-1C036C78669B}"/>
            </a:ext>
          </a:extLst>
        </xdr:cNvPr>
        <xdr:cNvCxnSpPr/>
      </xdr:nvCxnSpPr>
      <xdr:spPr>
        <a:xfrm>
          <a:off x="14287500" y="16822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123026</xdr:rowOff>
    </xdr:from>
    <xdr:ext cx="405111" cy="259045"/>
    <xdr:sp macro="" textlink="">
      <xdr:nvSpPr>
        <xdr:cNvPr id="848" name="【庁舎】&#10;有形固定資産減価償却率平均値テキスト">
          <a:extLst>
            <a:ext uri="{FF2B5EF4-FFF2-40B4-BE49-F238E27FC236}">
              <a16:creationId xmlns:a16="http://schemas.microsoft.com/office/drawing/2014/main" id="{5221ED0B-C162-4D51-8D5C-F0AEAFD00F6B}"/>
            </a:ext>
          </a:extLst>
        </xdr:cNvPr>
        <xdr:cNvSpPr txBox="1"/>
      </xdr:nvSpPr>
      <xdr:spPr>
        <a:xfrm>
          <a:off x="14414500" y="173899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144599</xdr:rowOff>
    </xdr:from>
    <xdr:to>
      <xdr:col>85</xdr:col>
      <xdr:colOff>177800</xdr:colOff>
      <xdr:row>104</xdr:row>
      <xdr:rowOff>74749</xdr:rowOff>
    </xdr:to>
    <xdr:sp macro="" textlink="">
      <xdr:nvSpPr>
        <xdr:cNvPr id="849" name="フローチャート: 判断 848">
          <a:extLst>
            <a:ext uri="{FF2B5EF4-FFF2-40B4-BE49-F238E27FC236}">
              <a16:creationId xmlns:a16="http://schemas.microsoft.com/office/drawing/2014/main" id="{57F1F462-8004-4EFD-BD5E-812F4F295792}"/>
            </a:ext>
          </a:extLst>
        </xdr:cNvPr>
        <xdr:cNvSpPr/>
      </xdr:nvSpPr>
      <xdr:spPr>
        <a:xfrm>
          <a:off x="14325600" y="1741151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123371</xdr:rowOff>
    </xdr:from>
    <xdr:to>
      <xdr:col>81</xdr:col>
      <xdr:colOff>101600</xdr:colOff>
      <xdr:row>104</xdr:row>
      <xdr:rowOff>53521</xdr:rowOff>
    </xdr:to>
    <xdr:sp macro="" textlink="">
      <xdr:nvSpPr>
        <xdr:cNvPr id="850" name="フローチャート: 判断 849">
          <a:extLst>
            <a:ext uri="{FF2B5EF4-FFF2-40B4-BE49-F238E27FC236}">
              <a16:creationId xmlns:a16="http://schemas.microsoft.com/office/drawing/2014/main" id="{D27A6DA8-4675-4A60-BBCE-57B84F86A974}"/>
            </a:ext>
          </a:extLst>
        </xdr:cNvPr>
        <xdr:cNvSpPr/>
      </xdr:nvSpPr>
      <xdr:spPr>
        <a:xfrm>
          <a:off x="13578840" y="173902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144599</xdr:rowOff>
    </xdr:from>
    <xdr:to>
      <xdr:col>76</xdr:col>
      <xdr:colOff>165100</xdr:colOff>
      <xdr:row>104</xdr:row>
      <xdr:rowOff>74749</xdr:rowOff>
    </xdr:to>
    <xdr:sp macro="" textlink="">
      <xdr:nvSpPr>
        <xdr:cNvPr id="851" name="フローチャート: 判断 850">
          <a:extLst>
            <a:ext uri="{FF2B5EF4-FFF2-40B4-BE49-F238E27FC236}">
              <a16:creationId xmlns:a16="http://schemas.microsoft.com/office/drawing/2014/main" id="{7465B861-30DB-43E1-A22B-7613A87B3381}"/>
            </a:ext>
          </a:extLst>
        </xdr:cNvPr>
        <xdr:cNvSpPr/>
      </xdr:nvSpPr>
      <xdr:spPr>
        <a:xfrm>
          <a:off x="12804140" y="174115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5806</xdr:rowOff>
    </xdr:from>
    <xdr:to>
      <xdr:col>72</xdr:col>
      <xdr:colOff>38100</xdr:colOff>
      <xdr:row>104</xdr:row>
      <xdr:rowOff>107406</xdr:rowOff>
    </xdr:to>
    <xdr:sp macro="" textlink="">
      <xdr:nvSpPr>
        <xdr:cNvPr id="852" name="フローチャート: 判断 851">
          <a:extLst>
            <a:ext uri="{FF2B5EF4-FFF2-40B4-BE49-F238E27FC236}">
              <a16:creationId xmlns:a16="http://schemas.microsoft.com/office/drawing/2014/main" id="{C6E618B7-71AF-4CBC-88BB-B8084EB3772D}"/>
            </a:ext>
          </a:extLst>
        </xdr:cNvPr>
        <xdr:cNvSpPr/>
      </xdr:nvSpPr>
      <xdr:spPr>
        <a:xfrm>
          <a:off x="12029440" y="1744036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157662</xdr:rowOff>
    </xdr:from>
    <xdr:to>
      <xdr:col>67</xdr:col>
      <xdr:colOff>101600</xdr:colOff>
      <xdr:row>104</xdr:row>
      <xdr:rowOff>87812</xdr:rowOff>
    </xdr:to>
    <xdr:sp macro="" textlink="">
      <xdr:nvSpPr>
        <xdr:cNvPr id="853" name="フローチャート: 判断 852">
          <a:extLst>
            <a:ext uri="{FF2B5EF4-FFF2-40B4-BE49-F238E27FC236}">
              <a16:creationId xmlns:a16="http://schemas.microsoft.com/office/drawing/2014/main" id="{58CAD641-E60D-47DF-8735-E69254A590FE}"/>
            </a:ext>
          </a:extLst>
        </xdr:cNvPr>
        <xdr:cNvSpPr/>
      </xdr:nvSpPr>
      <xdr:spPr>
        <a:xfrm>
          <a:off x="11231880" y="174245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4" name="テキスト ボックス 853">
          <a:extLst>
            <a:ext uri="{FF2B5EF4-FFF2-40B4-BE49-F238E27FC236}">
              <a16:creationId xmlns:a16="http://schemas.microsoft.com/office/drawing/2014/main" id="{03F3A359-FCCE-40B8-8460-5D02CEB80794}"/>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5" name="テキスト ボックス 854">
          <a:extLst>
            <a:ext uri="{FF2B5EF4-FFF2-40B4-BE49-F238E27FC236}">
              <a16:creationId xmlns:a16="http://schemas.microsoft.com/office/drawing/2014/main" id="{153603AC-B9AB-4F67-B520-7E63CB01C4CA}"/>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56" name="テキスト ボックス 855">
          <a:extLst>
            <a:ext uri="{FF2B5EF4-FFF2-40B4-BE49-F238E27FC236}">
              <a16:creationId xmlns:a16="http://schemas.microsoft.com/office/drawing/2014/main" id="{66CEBED7-4955-4ACF-9858-345CD5DC93E8}"/>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57" name="テキスト ボックス 856">
          <a:extLst>
            <a:ext uri="{FF2B5EF4-FFF2-40B4-BE49-F238E27FC236}">
              <a16:creationId xmlns:a16="http://schemas.microsoft.com/office/drawing/2014/main" id="{A9CDF3D6-3318-417C-987C-AF39B7B44D43}"/>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58" name="テキスト ボックス 857">
          <a:extLst>
            <a:ext uri="{FF2B5EF4-FFF2-40B4-BE49-F238E27FC236}">
              <a16:creationId xmlns:a16="http://schemas.microsoft.com/office/drawing/2014/main" id="{3F541DFA-A391-4EA2-ABE0-DD815A396608}"/>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80918</xdr:rowOff>
    </xdr:from>
    <xdr:to>
      <xdr:col>85</xdr:col>
      <xdr:colOff>177800</xdr:colOff>
      <xdr:row>101</xdr:row>
      <xdr:rowOff>11068</xdr:rowOff>
    </xdr:to>
    <xdr:sp macro="" textlink="">
      <xdr:nvSpPr>
        <xdr:cNvPr id="859" name="楕円 858">
          <a:extLst>
            <a:ext uri="{FF2B5EF4-FFF2-40B4-BE49-F238E27FC236}">
              <a16:creationId xmlns:a16="http://schemas.microsoft.com/office/drawing/2014/main" id="{B5675A56-B258-4F5E-B9A4-A87353E1E77A}"/>
            </a:ext>
          </a:extLst>
        </xdr:cNvPr>
        <xdr:cNvSpPr/>
      </xdr:nvSpPr>
      <xdr:spPr>
        <a:xfrm>
          <a:off x="14325600" y="1684491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167295</xdr:rowOff>
    </xdr:from>
    <xdr:ext cx="405111" cy="259045"/>
    <xdr:sp macro="" textlink="">
      <xdr:nvSpPr>
        <xdr:cNvPr id="860" name="【庁舎】&#10;有形固定資産減価償却率該当値テキスト">
          <a:extLst>
            <a:ext uri="{FF2B5EF4-FFF2-40B4-BE49-F238E27FC236}">
              <a16:creationId xmlns:a16="http://schemas.microsoft.com/office/drawing/2014/main" id="{D8C3E660-0CE3-4833-BF23-999F5D173A95}"/>
            </a:ext>
          </a:extLst>
        </xdr:cNvPr>
        <xdr:cNvSpPr txBox="1"/>
      </xdr:nvSpPr>
      <xdr:spPr>
        <a:xfrm>
          <a:off x="14414500" y="16763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120106</xdr:rowOff>
    </xdr:from>
    <xdr:to>
      <xdr:col>81</xdr:col>
      <xdr:colOff>101600</xdr:colOff>
      <xdr:row>102</xdr:row>
      <xdr:rowOff>50256</xdr:rowOff>
    </xdr:to>
    <xdr:sp macro="" textlink="">
      <xdr:nvSpPr>
        <xdr:cNvPr id="861" name="楕円 860">
          <a:extLst>
            <a:ext uri="{FF2B5EF4-FFF2-40B4-BE49-F238E27FC236}">
              <a16:creationId xmlns:a16="http://schemas.microsoft.com/office/drawing/2014/main" id="{F2E6C2BA-3CA0-4EE5-A871-1ECE97FCBA17}"/>
            </a:ext>
          </a:extLst>
        </xdr:cNvPr>
        <xdr:cNvSpPr/>
      </xdr:nvSpPr>
      <xdr:spPr>
        <a:xfrm>
          <a:off x="13578840" y="170517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131718</xdr:rowOff>
    </xdr:from>
    <xdr:to>
      <xdr:col>85</xdr:col>
      <xdr:colOff>127000</xdr:colOff>
      <xdr:row>101</xdr:row>
      <xdr:rowOff>170906</xdr:rowOff>
    </xdr:to>
    <xdr:cxnSp macro="">
      <xdr:nvCxnSpPr>
        <xdr:cNvPr id="862" name="直線コネクタ 861">
          <a:extLst>
            <a:ext uri="{FF2B5EF4-FFF2-40B4-BE49-F238E27FC236}">
              <a16:creationId xmlns:a16="http://schemas.microsoft.com/office/drawing/2014/main" id="{9F92996C-6016-437E-9EFE-5BC7F0C504E0}"/>
            </a:ext>
          </a:extLst>
        </xdr:cNvPr>
        <xdr:cNvCxnSpPr/>
      </xdr:nvCxnSpPr>
      <xdr:spPr>
        <a:xfrm flipV="1">
          <a:off x="13629640" y="16895718"/>
          <a:ext cx="74676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69487</xdr:rowOff>
    </xdr:from>
    <xdr:to>
      <xdr:col>76</xdr:col>
      <xdr:colOff>165100</xdr:colOff>
      <xdr:row>106</xdr:row>
      <xdr:rowOff>171087</xdr:rowOff>
    </xdr:to>
    <xdr:sp macro="" textlink="">
      <xdr:nvSpPr>
        <xdr:cNvPr id="863" name="楕円 862">
          <a:extLst>
            <a:ext uri="{FF2B5EF4-FFF2-40B4-BE49-F238E27FC236}">
              <a16:creationId xmlns:a16="http://schemas.microsoft.com/office/drawing/2014/main" id="{DDE8809F-0F96-4EF2-B135-348E9BCC8753}"/>
            </a:ext>
          </a:extLst>
        </xdr:cNvPr>
        <xdr:cNvSpPr/>
      </xdr:nvSpPr>
      <xdr:spPr>
        <a:xfrm>
          <a:off x="12804140" y="1783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170906</xdr:rowOff>
    </xdr:from>
    <xdr:to>
      <xdr:col>81</xdr:col>
      <xdr:colOff>50800</xdr:colOff>
      <xdr:row>106</xdr:row>
      <xdr:rowOff>120287</xdr:rowOff>
    </xdr:to>
    <xdr:cxnSp macro="">
      <xdr:nvCxnSpPr>
        <xdr:cNvPr id="864" name="直線コネクタ 863">
          <a:extLst>
            <a:ext uri="{FF2B5EF4-FFF2-40B4-BE49-F238E27FC236}">
              <a16:creationId xmlns:a16="http://schemas.microsoft.com/office/drawing/2014/main" id="{E5EA5C29-3212-4C13-BD60-C00B37116932}"/>
            </a:ext>
          </a:extLst>
        </xdr:cNvPr>
        <xdr:cNvCxnSpPr/>
      </xdr:nvCxnSpPr>
      <xdr:spPr>
        <a:xfrm flipV="1">
          <a:off x="12854940" y="17102546"/>
          <a:ext cx="774700" cy="78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48261</xdr:rowOff>
    </xdr:from>
    <xdr:to>
      <xdr:col>72</xdr:col>
      <xdr:colOff>38100</xdr:colOff>
      <xdr:row>106</xdr:row>
      <xdr:rowOff>149861</xdr:rowOff>
    </xdr:to>
    <xdr:sp macro="" textlink="">
      <xdr:nvSpPr>
        <xdr:cNvPr id="865" name="楕円 864">
          <a:extLst>
            <a:ext uri="{FF2B5EF4-FFF2-40B4-BE49-F238E27FC236}">
              <a16:creationId xmlns:a16="http://schemas.microsoft.com/office/drawing/2014/main" id="{FAAB150F-A143-48D0-953C-557A4B10FE1E}"/>
            </a:ext>
          </a:extLst>
        </xdr:cNvPr>
        <xdr:cNvSpPr/>
      </xdr:nvSpPr>
      <xdr:spPr>
        <a:xfrm>
          <a:off x="12029440" y="1781810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99061</xdr:rowOff>
    </xdr:from>
    <xdr:to>
      <xdr:col>76</xdr:col>
      <xdr:colOff>114300</xdr:colOff>
      <xdr:row>106</xdr:row>
      <xdr:rowOff>120287</xdr:rowOff>
    </xdr:to>
    <xdr:cxnSp macro="">
      <xdr:nvCxnSpPr>
        <xdr:cNvPr id="866" name="直線コネクタ 865">
          <a:extLst>
            <a:ext uri="{FF2B5EF4-FFF2-40B4-BE49-F238E27FC236}">
              <a16:creationId xmlns:a16="http://schemas.microsoft.com/office/drawing/2014/main" id="{01DAEB5A-0E87-48B6-9DD8-58AF677D0ACE}"/>
            </a:ext>
          </a:extLst>
        </xdr:cNvPr>
        <xdr:cNvCxnSpPr/>
      </xdr:nvCxnSpPr>
      <xdr:spPr>
        <a:xfrm>
          <a:off x="12072620" y="17868901"/>
          <a:ext cx="78232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66221</xdr:rowOff>
    </xdr:from>
    <xdr:to>
      <xdr:col>67</xdr:col>
      <xdr:colOff>101600</xdr:colOff>
      <xdr:row>106</xdr:row>
      <xdr:rowOff>167821</xdr:rowOff>
    </xdr:to>
    <xdr:sp macro="" textlink="">
      <xdr:nvSpPr>
        <xdr:cNvPr id="867" name="楕円 866">
          <a:extLst>
            <a:ext uri="{FF2B5EF4-FFF2-40B4-BE49-F238E27FC236}">
              <a16:creationId xmlns:a16="http://schemas.microsoft.com/office/drawing/2014/main" id="{6A82E997-759A-4DAA-AC51-5061357EF2EE}"/>
            </a:ext>
          </a:extLst>
        </xdr:cNvPr>
        <xdr:cNvSpPr/>
      </xdr:nvSpPr>
      <xdr:spPr>
        <a:xfrm>
          <a:off x="11231880" y="1783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99061</xdr:rowOff>
    </xdr:from>
    <xdr:to>
      <xdr:col>71</xdr:col>
      <xdr:colOff>177800</xdr:colOff>
      <xdr:row>106</xdr:row>
      <xdr:rowOff>117021</xdr:rowOff>
    </xdr:to>
    <xdr:cxnSp macro="">
      <xdr:nvCxnSpPr>
        <xdr:cNvPr id="868" name="直線コネクタ 867">
          <a:extLst>
            <a:ext uri="{FF2B5EF4-FFF2-40B4-BE49-F238E27FC236}">
              <a16:creationId xmlns:a16="http://schemas.microsoft.com/office/drawing/2014/main" id="{9C08058F-CD03-43D6-9C8B-86A0FFEBF6A3}"/>
            </a:ext>
          </a:extLst>
        </xdr:cNvPr>
        <xdr:cNvCxnSpPr/>
      </xdr:nvCxnSpPr>
      <xdr:spPr>
        <a:xfrm flipV="1">
          <a:off x="11282680" y="17868901"/>
          <a:ext cx="78994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44648</xdr:rowOff>
    </xdr:from>
    <xdr:ext cx="405111" cy="259045"/>
    <xdr:sp macro="" textlink="">
      <xdr:nvSpPr>
        <xdr:cNvPr id="869" name="n_1aveValue【庁舎】&#10;有形固定資産減価償却率">
          <a:extLst>
            <a:ext uri="{FF2B5EF4-FFF2-40B4-BE49-F238E27FC236}">
              <a16:creationId xmlns:a16="http://schemas.microsoft.com/office/drawing/2014/main" id="{24224981-AF25-4626-A118-08B9AE9B6A15}"/>
            </a:ext>
          </a:extLst>
        </xdr:cNvPr>
        <xdr:cNvSpPr txBox="1"/>
      </xdr:nvSpPr>
      <xdr:spPr>
        <a:xfrm>
          <a:off x="13437244" y="17479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91276</xdr:rowOff>
    </xdr:from>
    <xdr:ext cx="405111" cy="259045"/>
    <xdr:sp macro="" textlink="">
      <xdr:nvSpPr>
        <xdr:cNvPr id="870" name="n_2aveValue【庁舎】&#10;有形固定資産減価償却率">
          <a:extLst>
            <a:ext uri="{FF2B5EF4-FFF2-40B4-BE49-F238E27FC236}">
              <a16:creationId xmlns:a16="http://schemas.microsoft.com/office/drawing/2014/main" id="{1AF38900-5C74-4784-A11B-B30370A7DC2B}"/>
            </a:ext>
          </a:extLst>
        </xdr:cNvPr>
        <xdr:cNvSpPr txBox="1"/>
      </xdr:nvSpPr>
      <xdr:spPr>
        <a:xfrm>
          <a:off x="12675244" y="17190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123933</xdr:rowOff>
    </xdr:from>
    <xdr:ext cx="405111" cy="259045"/>
    <xdr:sp macro="" textlink="">
      <xdr:nvSpPr>
        <xdr:cNvPr id="871" name="n_3aveValue【庁舎】&#10;有形固定資産減価償却率">
          <a:extLst>
            <a:ext uri="{FF2B5EF4-FFF2-40B4-BE49-F238E27FC236}">
              <a16:creationId xmlns:a16="http://schemas.microsoft.com/office/drawing/2014/main" id="{AA1AE97E-F212-4C0C-BE73-2B637ED1D694}"/>
            </a:ext>
          </a:extLst>
        </xdr:cNvPr>
        <xdr:cNvSpPr txBox="1"/>
      </xdr:nvSpPr>
      <xdr:spPr>
        <a:xfrm>
          <a:off x="11900544" y="1722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104339</xdr:rowOff>
    </xdr:from>
    <xdr:ext cx="405111" cy="259045"/>
    <xdr:sp macro="" textlink="">
      <xdr:nvSpPr>
        <xdr:cNvPr id="872" name="n_4aveValue【庁舎】&#10;有形固定資産減価償却率">
          <a:extLst>
            <a:ext uri="{FF2B5EF4-FFF2-40B4-BE49-F238E27FC236}">
              <a16:creationId xmlns:a16="http://schemas.microsoft.com/office/drawing/2014/main" id="{19698561-E0C1-4E93-B034-3170523DD362}"/>
            </a:ext>
          </a:extLst>
        </xdr:cNvPr>
        <xdr:cNvSpPr txBox="1"/>
      </xdr:nvSpPr>
      <xdr:spPr>
        <a:xfrm>
          <a:off x="11102984" y="17203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66783</xdr:rowOff>
    </xdr:from>
    <xdr:ext cx="405111" cy="259045"/>
    <xdr:sp macro="" textlink="">
      <xdr:nvSpPr>
        <xdr:cNvPr id="873" name="n_1mainValue【庁舎】&#10;有形固定資産減価償却率">
          <a:extLst>
            <a:ext uri="{FF2B5EF4-FFF2-40B4-BE49-F238E27FC236}">
              <a16:creationId xmlns:a16="http://schemas.microsoft.com/office/drawing/2014/main" id="{FFAC2511-F5AE-4B97-ACBE-C5D085995A05}"/>
            </a:ext>
          </a:extLst>
        </xdr:cNvPr>
        <xdr:cNvSpPr txBox="1"/>
      </xdr:nvSpPr>
      <xdr:spPr>
        <a:xfrm>
          <a:off x="13437244" y="1683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162214</xdr:rowOff>
    </xdr:from>
    <xdr:ext cx="405111" cy="259045"/>
    <xdr:sp macro="" textlink="">
      <xdr:nvSpPr>
        <xdr:cNvPr id="874" name="n_2mainValue【庁舎】&#10;有形固定資産減価償却率">
          <a:extLst>
            <a:ext uri="{FF2B5EF4-FFF2-40B4-BE49-F238E27FC236}">
              <a16:creationId xmlns:a16="http://schemas.microsoft.com/office/drawing/2014/main" id="{3D40247A-8D42-4C82-8FE8-7438D2805625}"/>
            </a:ext>
          </a:extLst>
        </xdr:cNvPr>
        <xdr:cNvSpPr txBox="1"/>
      </xdr:nvSpPr>
      <xdr:spPr>
        <a:xfrm>
          <a:off x="12675244" y="17932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140988</xdr:rowOff>
    </xdr:from>
    <xdr:ext cx="405111" cy="259045"/>
    <xdr:sp macro="" textlink="">
      <xdr:nvSpPr>
        <xdr:cNvPr id="875" name="n_3mainValue【庁舎】&#10;有形固定資産減価償却率">
          <a:extLst>
            <a:ext uri="{FF2B5EF4-FFF2-40B4-BE49-F238E27FC236}">
              <a16:creationId xmlns:a16="http://schemas.microsoft.com/office/drawing/2014/main" id="{A4E2C8E5-275C-4ED4-89B4-A7517120DF0B}"/>
            </a:ext>
          </a:extLst>
        </xdr:cNvPr>
        <xdr:cNvSpPr txBox="1"/>
      </xdr:nvSpPr>
      <xdr:spPr>
        <a:xfrm>
          <a:off x="11900544" y="179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158948</xdr:rowOff>
    </xdr:from>
    <xdr:ext cx="405111" cy="259045"/>
    <xdr:sp macro="" textlink="">
      <xdr:nvSpPr>
        <xdr:cNvPr id="876" name="n_4mainValue【庁舎】&#10;有形固定資産減価償却率">
          <a:extLst>
            <a:ext uri="{FF2B5EF4-FFF2-40B4-BE49-F238E27FC236}">
              <a16:creationId xmlns:a16="http://schemas.microsoft.com/office/drawing/2014/main" id="{BD1D14C1-F3E2-4A44-956C-577469C8D65B}"/>
            </a:ext>
          </a:extLst>
        </xdr:cNvPr>
        <xdr:cNvSpPr txBox="1"/>
      </xdr:nvSpPr>
      <xdr:spPr>
        <a:xfrm>
          <a:off x="11102984" y="17928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77" name="正方形/長方形 876">
          <a:extLst>
            <a:ext uri="{FF2B5EF4-FFF2-40B4-BE49-F238E27FC236}">
              <a16:creationId xmlns:a16="http://schemas.microsoft.com/office/drawing/2014/main" id="{E6C505C8-88AF-4771-BADC-B4DC9EE16D46}"/>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78" name="正方形/長方形 877">
          <a:extLst>
            <a:ext uri="{FF2B5EF4-FFF2-40B4-BE49-F238E27FC236}">
              <a16:creationId xmlns:a16="http://schemas.microsoft.com/office/drawing/2014/main" id="{CC07FB3F-B093-4EE9-B223-8FBE44D65832}"/>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79" name="正方形/長方形 878">
          <a:extLst>
            <a:ext uri="{FF2B5EF4-FFF2-40B4-BE49-F238E27FC236}">
              <a16:creationId xmlns:a16="http://schemas.microsoft.com/office/drawing/2014/main" id="{D728189F-4410-45BF-8229-44B0B1E993F8}"/>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0" name="正方形/長方形 879">
          <a:extLst>
            <a:ext uri="{FF2B5EF4-FFF2-40B4-BE49-F238E27FC236}">
              <a16:creationId xmlns:a16="http://schemas.microsoft.com/office/drawing/2014/main" id="{F073B72A-BA81-48BE-B8CB-81093AF47E9B}"/>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1" name="正方形/長方形 880">
          <a:extLst>
            <a:ext uri="{FF2B5EF4-FFF2-40B4-BE49-F238E27FC236}">
              <a16:creationId xmlns:a16="http://schemas.microsoft.com/office/drawing/2014/main" id="{D278434C-15DA-4281-BE8C-6760883C373E}"/>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2" name="正方形/長方形 881">
          <a:extLst>
            <a:ext uri="{FF2B5EF4-FFF2-40B4-BE49-F238E27FC236}">
              <a16:creationId xmlns:a16="http://schemas.microsoft.com/office/drawing/2014/main" id="{3707F3FE-92D9-4E7A-87AB-A8B4E3736CFA}"/>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3" name="正方形/長方形 882">
          <a:extLst>
            <a:ext uri="{FF2B5EF4-FFF2-40B4-BE49-F238E27FC236}">
              <a16:creationId xmlns:a16="http://schemas.microsoft.com/office/drawing/2014/main" id="{E4BC3579-B096-446B-B5A1-6E23F52C4517}"/>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4" name="正方形/長方形 883">
          <a:extLst>
            <a:ext uri="{FF2B5EF4-FFF2-40B4-BE49-F238E27FC236}">
              <a16:creationId xmlns:a16="http://schemas.microsoft.com/office/drawing/2014/main" id="{9A2758FD-45F4-4104-9189-C142B248F2AA}"/>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5" name="テキスト ボックス 884">
          <a:extLst>
            <a:ext uri="{FF2B5EF4-FFF2-40B4-BE49-F238E27FC236}">
              <a16:creationId xmlns:a16="http://schemas.microsoft.com/office/drawing/2014/main" id="{6170304D-28B2-4488-8D61-055F3E77356C}"/>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86" name="直線コネクタ 885">
          <a:extLst>
            <a:ext uri="{FF2B5EF4-FFF2-40B4-BE49-F238E27FC236}">
              <a16:creationId xmlns:a16="http://schemas.microsoft.com/office/drawing/2014/main" id="{02579FF7-5B4B-4CF6-8F22-25963ECA6C28}"/>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87" name="直線コネクタ 886">
          <a:extLst>
            <a:ext uri="{FF2B5EF4-FFF2-40B4-BE49-F238E27FC236}">
              <a16:creationId xmlns:a16="http://schemas.microsoft.com/office/drawing/2014/main" id="{A3B54CAF-7C4D-4497-A5A5-817C44E054A6}"/>
            </a:ext>
          </a:extLst>
        </xdr:cNvPr>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88" name="テキスト ボックス 887">
          <a:extLst>
            <a:ext uri="{FF2B5EF4-FFF2-40B4-BE49-F238E27FC236}">
              <a16:creationId xmlns:a16="http://schemas.microsoft.com/office/drawing/2014/main" id="{58E4910B-3DBA-4FCB-B81D-3AA3922E5CF8}"/>
            </a:ext>
          </a:extLst>
        </xdr:cNvPr>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89" name="直線コネクタ 888">
          <a:extLst>
            <a:ext uri="{FF2B5EF4-FFF2-40B4-BE49-F238E27FC236}">
              <a16:creationId xmlns:a16="http://schemas.microsoft.com/office/drawing/2014/main" id="{794573AA-0098-4AE2-8ADB-97D7BB3A4BA5}"/>
            </a:ext>
          </a:extLst>
        </xdr:cNvPr>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90" name="テキスト ボックス 889">
          <a:extLst>
            <a:ext uri="{FF2B5EF4-FFF2-40B4-BE49-F238E27FC236}">
              <a16:creationId xmlns:a16="http://schemas.microsoft.com/office/drawing/2014/main" id="{EF6AF99D-1115-4C3C-85EB-75E8765D1DFD}"/>
            </a:ext>
          </a:extLst>
        </xdr:cNvPr>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91" name="直線コネクタ 890">
          <a:extLst>
            <a:ext uri="{FF2B5EF4-FFF2-40B4-BE49-F238E27FC236}">
              <a16:creationId xmlns:a16="http://schemas.microsoft.com/office/drawing/2014/main" id="{2A4398EF-603A-460C-AC86-7E58D1DB0EBA}"/>
            </a:ext>
          </a:extLst>
        </xdr:cNvPr>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92" name="テキスト ボックス 891">
          <a:extLst>
            <a:ext uri="{FF2B5EF4-FFF2-40B4-BE49-F238E27FC236}">
              <a16:creationId xmlns:a16="http://schemas.microsoft.com/office/drawing/2014/main" id="{B9B22672-6F83-4639-96E9-7CB87FC1E8EB}"/>
            </a:ext>
          </a:extLst>
        </xdr:cNvPr>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93" name="直線コネクタ 892">
          <a:extLst>
            <a:ext uri="{FF2B5EF4-FFF2-40B4-BE49-F238E27FC236}">
              <a16:creationId xmlns:a16="http://schemas.microsoft.com/office/drawing/2014/main" id="{45378FAE-72CD-4570-AAF3-3402D2549FCF}"/>
            </a:ext>
          </a:extLst>
        </xdr:cNvPr>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94" name="テキスト ボックス 893">
          <a:extLst>
            <a:ext uri="{FF2B5EF4-FFF2-40B4-BE49-F238E27FC236}">
              <a16:creationId xmlns:a16="http://schemas.microsoft.com/office/drawing/2014/main" id="{EA040BB0-19B0-4194-99AC-1916D80DE3CF}"/>
            </a:ext>
          </a:extLst>
        </xdr:cNvPr>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95" name="直線コネクタ 894">
          <a:extLst>
            <a:ext uri="{FF2B5EF4-FFF2-40B4-BE49-F238E27FC236}">
              <a16:creationId xmlns:a16="http://schemas.microsoft.com/office/drawing/2014/main" id="{607B4179-0BD4-4C2B-A7F0-7ECF91A3E5DC}"/>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96" name="テキスト ボックス 895">
          <a:extLst>
            <a:ext uri="{FF2B5EF4-FFF2-40B4-BE49-F238E27FC236}">
              <a16:creationId xmlns:a16="http://schemas.microsoft.com/office/drawing/2014/main" id="{8CA0DB93-355B-451C-AD0D-E84C58D8B53E}"/>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97" name="【庁舎】&#10;一人当たり面積グラフ枠">
          <a:extLst>
            <a:ext uri="{FF2B5EF4-FFF2-40B4-BE49-F238E27FC236}">
              <a16:creationId xmlns:a16="http://schemas.microsoft.com/office/drawing/2014/main" id="{D85B55D2-0945-475A-B2FC-4F023961CB03}"/>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78487</xdr:rowOff>
    </xdr:from>
    <xdr:to>
      <xdr:col>116</xdr:col>
      <xdr:colOff>62864</xdr:colOff>
      <xdr:row>107</xdr:row>
      <xdr:rowOff>105918</xdr:rowOff>
    </xdr:to>
    <xdr:cxnSp macro="">
      <xdr:nvCxnSpPr>
        <xdr:cNvPr id="898" name="直線コネクタ 897">
          <a:extLst>
            <a:ext uri="{FF2B5EF4-FFF2-40B4-BE49-F238E27FC236}">
              <a16:creationId xmlns:a16="http://schemas.microsoft.com/office/drawing/2014/main" id="{222AA304-63E6-4D52-8AE5-48917C7722F1}"/>
            </a:ext>
          </a:extLst>
        </xdr:cNvPr>
        <xdr:cNvCxnSpPr/>
      </xdr:nvCxnSpPr>
      <xdr:spPr>
        <a:xfrm flipV="1">
          <a:off x="19509104" y="16842487"/>
          <a:ext cx="0" cy="1200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109745</xdr:rowOff>
    </xdr:from>
    <xdr:ext cx="469744" cy="259045"/>
    <xdr:sp macro="" textlink="">
      <xdr:nvSpPr>
        <xdr:cNvPr id="899" name="【庁舎】&#10;一人当たり面積最小値テキスト">
          <a:extLst>
            <a:ext uri="{FF2B5EF4-FFF2-40B4-BE49-F238E27FC236}">
              <a16:creationId xmlns:a16="http://schemas.microsoft.com/office/drawing/2014/main" id="{0BC64241-4930-4F9B-9CE3-BAF0561134E7}"/>
            </a:ext>
          </a:extLst>
        </xdr:cNvPr>
        <xdr:cNvSpPr txBox="1"/>
      </xdr:nvSpPr>
      <xdr:spPr>
        <a:xfrm>
          <a:off x="19547840" y="18047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105918</xdr:rowOff>
    </xdr:from>
    <xdr:to>
      <xdr:col>116</xdr:col>
      <xdr:colOff>152400</xdr:colOff>
      <xdr:row>107</xdr:row>
      <xdr:rowOff>105918</xdr:rowOff>
    </xdr:to>
    <xdr:cxnSp macro="">
      <xdr:nvCxnSpPr>
        <xdr:cNvPr id="900" name="直線コネクタ 899">
          <a:extLst>
            <a:ext uri="{FF2B5EF4-FFF2-40B4-BE49-F238E27FC236}">
              <a16:creationId xmlns:a16="http://schemas.microsoft.com/office/drawing/2014/main" id="{7B82F3B4-2A06-4F06-A194-E98A378E1401}"/>
            </a:ext>
          </a:extLst>
        </xdr:cNvPr>
        <xdr:cNvCxnSpPr/>
      </xdr:nvCxnSpPr>
      <xdr:spPr>
        <a:xfrm>
          <a:off x="19443700" y="180433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25164</xdr:rowOff>
    </xdr:from>
    <xdr:ext cx="469744" cy="259045"/>
    <xdr:sp macro="" textlink="">
      <xdr:nvSpPr>
        <xdr:cNvPr id="901" name="【庁舎】&#10;一人当たり面積最大値テキスト">
          <a:extLst>
            <a:ext uri="{FF2B5EF4-FFF2-40B4-BE49-F238E27FC236}">
              <a16:creationId xmlns:a16="http://schemas.microsoft.com/office/drawing/2014/main" id="{A42F70AA-A884-44C1-8FD2-F1511F22A51D}"/>
            </a:ext>
          </a:extLst>
        </xdr:cNvPr>
        <xdr:cNvSpPr txBox="1"/>
      </xdr:nvSpPr>
      <xdr:spPr>
        <a:xfrm>
          <a:off x="19547840" y="16621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78487</xdr:rowOff>
    </xdr:from>
    <xdr:to>
      <xdr:col>116</xdr:col>
      <xdr:colOff>152400</xdr:colOff>
      <xdr:row>100</xdr:row>
      <xdr:rowOff>78487</xdr:rowOff>
    </xdr:to>
    <xdr:cxnSp macro="">
      <xdr:nvCxnSpPr>
        <xdr:cNvPr id="902" name="直線コネクタ 901">
          <a:extLst>
            <a:ext uri="{FF2B5EF4-FFF2-40B4-BE49-F238E27FC236}">
              <a16:creationId xmlns:a16="http://schemas.microsoft.com/office/drawing/2014/main" id="{5A40679A-990E-4A6F-A288-E50542DBE945}"/>
            </a:ext>
          </a:extLst>
        </xdr:cNvPr>
        <xdr:cNvCxnSpPr/>
      </xdr:nvCxnSpPr>
      <xdr:spPr>
        <a:xfrm>
          <a:off x="19443700" y="168424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74692</xdr:rowOff>
    </xdr:from>
    <xdr:ext cx="469744" cy="259045"/>
    <xdr:sp macro="" textlink="">
      <xdr:nvSpPr>
        <xdr:cNvPr id="903" name="【庁舎】&#10;一人当たり面積平均値テキスト">
          <a:extLst>
            <a:ext uri="{FF2B5EF4-FFF2-40B4-BE49-F238E27FC236}">
              <a16:creationId xmlns:a16="http://schemas.microsoft.com/office/drawing/2014/main" id="{3B1DBA3F-BF2E-4E67-9EE0-0A921007BDE1}"/>
            </a:ext>
          </a:extLst>
        </xdr:cNvPr>
        <xdr:cNvSpPr txBox="1"/>
      </xdr:nvSpPr>
      <xdr:spPr>
        <a:xfrm>
          <a:off x="19547840" y="17509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96265</xdr:rowOff>
    </xdr:from>
    <xdr:to>
      <xdr:col>116</xdr:col>
      <xdr:colOff>114300</xdr:colOff>
      <xdr:row>105</xdr:row>
      <xdr:rowOff>26415</xdr:rowOff>
    </xdr:to>
    <xdr:sp macro="" textlink="">
      <xdr:nvSpPr>
        <xdr:cNvPr id="904" name="フローチャート: 判断 903">
          <a:extLst>
            <a:ext uri="{FF2B5EF4-FFF2-40B4-BE49-F238E27FC236}">
              <a16:creationId xmlns:a16="http://schemas.microsoft.com/office/drawing/2014/main" id="{A133C268-B274-4363-819B-F6A8100254B7}"/>
            </a:ext>
          </a:extLst>
        </xdr:cNvPr>
        <xdr:cNvSpPr/>
      </xdr:nvSpPr>
      <xdr:spPr>
        <a:xfrm>
          <a:off x="19458940" y="175308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77978</xdr:rowOff>
    </xdr:from>
    <xdr:to>
      <xdr:col>112</xdr:col>
      <xdr:colOff>38100</xdr:colOff>
      <xdr:row>105</xdr:row>
      <xdr:rowOff>8128</xdr:rowOff>
    </xdr:to>
    <xdr:sp macro="" textlink="">
      <xdr:nvSpPr>
        <xdr:cNvPr id="905" name="フローチャート: 判断 904">
          <a:extLst>
            <a:ext uri="{FF2B5EF4-FFF2-40B4-BE49-F238E27FC236}">
              <a16:creationId xmlns:a16="http://schemas.microsoft.com/office/drawing/2014/main" id="{338242D8-BFED-439A-9AB7-6D69A8D5367C}"/>
            </a:ext>
          </a:extLst>
        </xdr:cNvPr>
        <xdr:cNvSpPr/>
      </xdr:nvSpPr>
      <xdr:spPr>
        <a:xfrm>
          <a:off x="18735040" y="175125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100837</xdr:rowOff>
    </xdr:from>
    <xdr:to>
      <xdr:col>107</xdr:col>
      <xdr:colOff>101600</xdr:colOff>
      <xdr:row>105</xdr:row>
      <xdr:rowOff>30987</xdr:rowOff>
    </xdr:to>
    <xdr:sp macro="" textlink="">
      <xdr:nvSpPr>
        <xdr:cNvPr id="906" name="フローチャート: 判断 905">
          <a:extLst>
            <a:ext uri="{FF2B5EF4-FFF2-40B4-BE49-F238E27FC236}">
              <a16:creationId xmlns:a16="http://schemas.microsoft.com/office/drawing/2014/main" id="{C12277C1-D76D-422A-BF1B-822293991603}"/>
            </a:ext>
          </a:extLst>
        </xdr:cNvPr>
        <xdr:cNvSpPr/>
      </xdr:nvSpPr>
      <xdr:spPr>
        <a:xfrm>
          <a:off x="17937480" y="1753539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105411</xdr:rowOff>
    </xdr:from>
    <xdr:to>
      <xdr:col>102</xdr:col>
      <xdr:colOff>165100</xdr:colOff>
      <xdr:row>105</xdr:row>
      <xdr:rowOff>35561</xdr:rowOff>
    </xdr:to>
    <xdr:sp macro="" textlink="">
      <xdr:nvSpPr>
        <xdr:cNvPr id="907" name="フローチャート: 判断 906">
          <a:extLst>
            <a:ext uri="{FF2B5EF4-FFF2-40B4-BE49-F238E27FC236}">
              <a16:creationId xmlns:a16="http://schemas.microsoft.com/office/drawing/2014/main" id="{C9E45269-F9BF-4FEB-8507-DD9F9DC0B51A}"/>
            </a:ext>
          </a:extLst>
        </xdr:cNvPr>
        <xdr:cNvSpPr/>
      </xdr:nvSpPr>
      <xdr:spPr>
        <a:xfrm>
          <a:off x="17162780" y="175399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23113</xdr:rowOff>
    </xdr:from>
    <xdr:to>
      <xdr:col>98</xdr:col>
      <xdr:colOff>38100</xdr:colOff>
      <xdr:row>104</xdr:row>
      <xdr:rowOff>124713</xdr:rowOff>
    </xdr:to>
    <xdr:sp macro="" textlink="">
      <xdr:nvSpPr>
        <xdr:cNvPr id="908" name="フローチャート: 判断 907">
          <a:extLst>
            <a:ext uri="{FF2B5EF4-FFF2-40B4-BE49-F238E27FC236}">
              <a16:creationId xmlns:a16="http://schemas.microsoft.com/office/drawing/2014/main" id="{9F5043B9-4078-49D4-8877-7E795C7A943E}"/>
            </a:ext>
          </a:extLst>
        </xdr:cNvPr>
        <xdr:cNvSpPr/>
      </xdr:nvSpPr>
      <xdr:spPr>
        <a:xfrm>
          <a:off x="16388080" y="1745767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09" name="テキスト ボックス 908">
          <a:extLst>
            <a:ext uri="{FF2B5EF4-FFF2-40B4-BE49-F238E27FC236}">
              <a16:creationId xmlns:a16="http://schemas.microsoft.com/office/drawing/2014/main" id="{FF97EE40-486E-4C8A-8667-B64C26F8A8E3}"/>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0" name="テキスト ボックス 909">
          <a:extLst>
            <a:ext uri="{FF2B5EF4-FFF2-40B4-BE49-F238E27FC236}">
              <a16:creationId xmlns:a16="http://schemas.microsoft.com/office/drawing/2014/main" id="{7EFA23B9-185B-43DE-8D5B-D8C5E5369B26}"/>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1" name="テキスト ボックス 910">
          <a:extLst>
            <a:ext uri="{FF2B5EF4-FFF2-40B4-BE49-F238E27FC236}">
              <a16:creationId xmlns:a16="http://schemas.microsoft.com/office/drawing/2014/main" id="{2B6ACFB3-67D8-40EE-8331-FA0E3AC8A82B}"/>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12" name="テキスト ボックス 911">
          <a:extLst>
            <a:ext uri="{FF2B5EF4-FFF2-40B4-BE49-F238E27FC236}">
              <a16:creationId xmlns:a16="http://schemas.microsoft.com/office/drawing/2014/main" id="{5F8783E7-CE66-49F7-9EE9-42E9B6AC9CC2}"/>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13" name="テキスト ボックス 912">
          <a:extLst>
            <a:ext uri="{FF2B5EF4-FFF2-40B4-BE49-F238E27FC236}">
              <a16:creationId xmlns:a16="http://schemas.microsoft.com/office/drawing/2014/main" id="{F5CC90A1-E39C-4648-9508-E33A72AD134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151130</xdr:rowOff>
    </xdr:from>
    <xdr:to>
      <xdr:col>116</xdr:col>
      <xdr:colOff>114300</xdr:colOff>
      <xdr:row>103</xdr:row>
      <xdr:rowOff>81280</xdr:rowOff>
    </xdr:to>
    <xdr:sp macro="" textlink="">
      <xdr:nvSpPr>
        <xdr:cNvPr id="914" name="楕円 913">
          <a:extLst>
            <a:ext uri="{FF2B5EF4-FFF2-40B4-BE49-F238E27FC236}">
              <a16:creationId xmlns:a16="http://schemas.microsoft.com/office/drawing/2014/main" id="{4EF5EC40-8309-4351-BB5C-4331F4C2DB1E}"/>
            </a:ext>
          </a:extLst>
        </xdr:cNvPr>
        <xdr:cNvSpPr/>
      </xdr:nvSpPr>
      <xdr:spPr>
        <a:xfrm>
          <a:off x="19458940" y="172504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2557</xdr:rowOff>
    </xdr:from>
    <xdr:ext cx="469744" cy="259045"/>
    <xdr:sp macro="" textlink="">
      <xdr:nvSpPr>
        <xdr:cNvPr id="915" name="【庁舎】&#10;一人当たり面積該当値テキスト">
          <a:extLst>
            <a:ext uri="{FF2B5EF4-FFF2-40B4-BE49-F238E27FC236}">
              <a16:creationId xmlns:a16="http://schemas.microsoft.com/office/drawing/2014/main" id="{3C79B7B7-18BF-42E2-B38B-A7909B10D782}"/>
            </a:ext>
          </a:extLst>
        </xdr:cNvPr>
        <xdr:cNvSpPr txBox="1"/>
      </xdr:nvSpPr>
      <xdr:spPr>
        <a:xfrm>
          <a:off x="19547840" y="1710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160274</xdr:rowOff>
    </xdr:from>
    <xdr:to>
      <xdr:col>112</xdr:col>
      <xdr:colOff>38100</xdr:colOff>
      <xdr:row>101</xdr:row>
      <xdr:rowOff>90424</xdr:rowOff>
    </xdr:to>
    <xdr:sp macro="" textlink="">
      <xdr:nvSpPr>
        <xdr:cNvPr id="916" name="楕円 915">
          <a:extLst>
            <a:ext uri="{FF2B5EF4-FFF2-40B4-BE49-F238E27FC236}">
              <a16:creationId xmlns:a16="http://schemas.microsoft.com/office/drawing/2014/main" id="{015A86E1-6C62-43E9-8ABD-0E7EBC4EF779}"/>
            </a:ext>
          </a:extLst>
        </xdr:cNvPr>
        <xdr:cNvSpPr/>
      </xdr:nvSpPr>
      <xdr:spPr>
        <a:xfrm>
          <a:off x="18735040" y="169242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39624</xdr:rowOff>
    </xdr:from>
    <xdr:to>
      <xdr:col>116</xdr:col>
      <xdr:colOff>63500</xdr:colOff>
      <xdr:row>103</xdr:row>
      <xdr:rowOff>30480</xdr:rowOff>
    </xdr:to>
    <xdr:cxnSp macro="">
      <xdr:nvCxnSpPr>
        <xdr:cNvPr id="917" name="直線コネクタ 916">
          <a:extLst>
            <a:ext uri="{FF2B5EF4-FFF2-40B4-BE49-F238E27FC236}">
              <a16:creationId xmlns:a16="http://schemas.microsoft.com/office/drawing/2014/main" id="{C08F87F7-4A85-4181-86FB-7BE54D323337}"/>
            </a:ext>
          </a:extLst>
        </xdr:cNvPr>
        <xdr:cNvCxnSpPr/>
      </xdr:nvCxnSpPr>
      <xdr:spPr>
        <a:xfrm>
          <a:off x="18778220" y="16971264"/>
          <a:ext cx="731520" cy="32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137413</xdr:rowOff>
    </xdr:from>
    <xdr:to>
      <xdr:col>107</xdr:col>
      <xdr:colOff>101600</xdr:colOff>
      <xdr:row>105</xdr:row>
      <xdr:rowOff>67563</xdr:rowOff>
    </xdr:to>
    <xdr:sp macro="" textlink="">
      <xdr:nvSpPr>
        <xdr:cNvPr id="918" name="楕円 917">
          <a:extLst>
            <a:ext uri="{FF2B5EF4-FFF2-40B4-BE49-F238E27FC236}">
              <a16:creationId xmlns:a16="http://schemas.microsoft.com/office/drawing/2014/main" id="{7B3BB38D-FEE3-4634-BD30-12CB2C6878B7}"/>
            </a:ext>
          </a:extLst>
        </xdr:cNvPr>
        <xdr:cNvSpPr/>
      </xdr:nvSpPr>
      <xdr:spPr>
        <a:xfrm>
          <a:off x="17937480" y="175719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39624</xdr:rowOff>
    </xdr:from>
    <xdr:to>
      <xdr:col>111</xdr:col>
      <xdr:colOff>177800</xdr:colOff>
      <xdr:row>105</xdr:row>
      <xdr:rowOff>16763</xdr:rowOff>
    </xdr:to>
    <xdr:cxnSp macro="">
      <xdr:nvCxnSpPr>
        <xdr:cNvPr id="919" name="直線コネクタ 918">
          <a:extLst>
            <a:ext uri="{FF2B5EF4-FFF2-40B4-BE49-F238E27FC236}">
              <a16:creationId xmlns:a16="http://schemas.microsoft.com/office/drawing/2014/main" id="{8EBDD5F7-B745-466C-839F-F0EE36BE81AF}"/>
            </a:ext>
          </a:extLst>
        </xdr:cNvPr>
        <xdr:cNvCxnSpPr/>
      </xdr:nvCxnSpPr>
      <xdr:spPr>
        <a:xfrm flipV="1">
          <a:off x="17988280" y="16971264"/>
          <a:ext cx="789940" cy="647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82550</xdr:rowOff>
    </xdr:from>
    <xdr:to>
      <xdr:col>102</xdr:col>
      <xdr:colOff>165100</xdr:colOff>
      <xdr:row>105</xdr:row>
      <xdr:rowOff>12700</xdr:rowOff>
    </xdr:to>
    <xdr:sp macro="" textlink="">
      <xdr:nvSpPr>
        <xdr:cNvPr id="920" name="楕円 919">
          <a:extLst>
            <a:ext uri="{FF2B5EF4-FFF2-40B4-BE49-F238E27FC236}">
              <a16:creationId xmlns:a16="http://schemas.microsoft.com/office/drawing/2014/main" id="{920BCBCE-3F3A-4E9A-B991-6C6FD901FADC}"/>
            </a:ext>
          </a:extLst>
        </xdr:cNvPr>
        <xdr:cNvSpPr/>
      </xdr:nvSpPr>
      <xdr:spPr>
        <a:xfrm>
          <a:off x="17162780" y="17517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133350</xdr:rowOff>
    </xdr:from>
    <xdr:to>
      <xdr:col>107</xdr:col>
      <xdr:colOff>50800</xdr:colOff>
      <xdr:row>105</xdr:row>
      <xdr:rowOff>16763</xdr:rowOff>
    </xdr:to>
    <xdr:cxnSp macro="">
      <xdr:nvCxnSpPr>
        <xdr:cNvPr id="921" name="直線コネクタ 920">
          <a:extLst>
            <a:ext uri="{FF2B5EF4-FFF2-40B4-BE49-F238E27FC236}">
              <a16:creationId xmlns:a16="http://schemas.microsoft.com/office/drawing/2014/main" id="{520F49BF-1D13-4775-842E-85EBE80C542A}"/>
            </a:ext>
          </a:extLst>
        </xdr:cNvPr>
        <xdr:cNvCxnSpPr/>
      </xdr:nvCxnSpPr>
      <xdr:spPr>
        <a:xfrm>
          <a:off x="17213580" y="17567910"/>
          <a:ext cx="774700" cy="51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73406</xdr:rowOff>
    </xdr:from>
    <xdr:to>
      <xdr:col>98</xdr:col>
      <xdr:colOff>38100</xdr:colOff>
      <xdr:row>105</xdr:row>
      <xdr:rowOff>3556</xdr:rowOff>
    </xdr:to>
    <xdr:sp macro="" textlink="">
      <xdr:nvSpPr>
        <xdr:cNvPr id="922" name="楕円 921">
          <a:extLst>
            <a:ext uri="{FF2B5EF4-FFF2-40B4-BE49-F238E27FC236}">
              <a16:creationId xmlns:a16="http://schemas.microsoft.com/office/drawing/2014/main" id="{7F32EB6F-B723-4F45-BE41-1D98F246FB11}"/>
            </a:ext>
          </a:extLst>
        </xdr:cNvPr>
        <xdr:cNvSpPr/>
      </xdr:nvSpPr>
      <xdr:spPr>
        <a:xfrm>
          <a:off x="16388080" y="175079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124206</xdr:rowOff>
    </xdr:from>
    <xdr:to>
      <xdr:col>102</xdr:col>
      <xdr:colOff>114300</xdr:colOff>
      <xdr:row>104</xdr:row>
      <xdr:rowOff>133350</xdr:rowOff>
    </xdr:to>
    <xdr:cxnSp macro="">
      <xdr:nvCxnSpPr>
        <xdr:cNvPr id="923" name="直線コネクタ 922">
          <a:extLst>
            <a:ext uri="{FF2B5EF4-FFF2-40B4-BE49-F238E27FC236}">
              <a16:creationId xmlns:a16="http://schemas.microsoft.com/office/drawing/2014/main" id="{F3726B07-CD54-4648-B1EB-8D7B437D640D}"/>
            </a:ext>
          </a:extLst>
        </xdr:cNvPr>
        <xdr:cNvCxnSpPr/>
      </xdr:nvCxnSpPr>
      <xdr:spPr>
        <a:xfrm>
          <a:off x="16431260" y="17558766"/>
          <a:ext cx="78232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170705</xdr:rowOff>
    </xdr:from>
    <xdr:ext cx="469744" cy="259045"/>
    <xdr:sp macro="" textlink="">
      <xdr:nvSpPr>
        <xdr:cNvPr id="924" name="n_1aveValue【庁舎】&#10;一人当たり面積">
          <a:extLst>
            <a:ext uri="{FF2B5EF4-FFF2-40B4-BE49-F238E27FC236}">
              <a16:creationId xmlns:a16="http://schemas.microsoft.com/office/drawing/2014/main" id="{1A55A608-0C88-4F20-9B43-44ECE569AFA4}"/>
            </a:ext>
          </a:extLst>
        </xdr:cNvPr>
        <xdr:cNvSpPr txBox="1"/>
      </xdr:nvSpPr>
      <xdr:spPr>
        <a:xfrm>
          <a:off x="18561127" y="1760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47514</xdr:rowOff>
    </xdr:from>
    <xdr:ext cx="469744" cy="259045"/>
    <xdr:sp macro="" textlink="">
      <xdr:nvSpPr>
        <xdr:cNvPr id="925" name="n_2aveValue【庁舎】&#10;一人当たり面積">
          <a:extLst>
            <a:ext uri="{FF2B5EF4-FFF2-40B4-BE49-F238E27FC236}">
              <a16:creationId xmlns:a16="http://schemas.microsoft.com/office/drawing/2014/main" id="{B58A5A87-2A4D-45D1-A7F2-2B44A688D2F6}"/>
            </a:ext>
          </a:extLst>
        </xdr:cNvPr>
        <xdr:cNvSpPr txBox="1"/>
      </xdr:nvSpPr>
      <xdr:spPr>
        <a:xfrm>
          <a:off x="17776267" y="17314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26688</xdr:rowOff>
    </xdr:from>
    <xdr:ext cx="469744" cy="259045"/>
    <xdr:sp macro="" textlink="">
      <xdr:nvSpPr>
        <xdr:cNvPr id="926" name="n_3aveValue【庁舎】&#10;一人当たり面積">
          <a:extLst>
            <a:ext uri="{FF2B5EF4-FFF2-40B4-BE49-F238E27FC236}">
              <a16:creationId xmlns:a16="http://schemas.microsoft.com/office/drawing/2014/main" id="{15B6BC7C-1F63-4071-BB56-F7D3A8590EDB}"/>
            </a:ext>
          </a:extLst>
        </xdr:cNvPr>
        <xdr:cNvSpPr txBox="1"/>
      </xdr:nvSpPr>
      <xdr:spPr>
        <a:xfrm>
          <a:off x="17001567" y="17628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141240</xdr:rowOff>
    </xdr:from>
    <xdr:ext cx="469744" cy="259045"/>
    <xdr:sp macro="" textlink="">
      <xdr:nvSpPr>
        <xdr:cNvPr id="927" name="n_4aveValue【庁舎】&#10;一人当たり面積">
          <a:extLst>
            <a:ext uri="{FF2B5EF4-FFF2-40B4-BE49-F238E27FC236}">
              <a16:creationId xmlns:a16="http://schemas.microsoft.com/office/drawing/2014/main" id="{E46EED12-3227-4B7C-AEB6-D369A07027EA}"/>
            </a:ext>
          </a:extLst>
        </xdr:cNvPr>
        <xdr:cNvSpPr txBox="1"/>
      </xdr:nvSpPr>
      <xdr:spPr>
        <a:xfrm>
          <a:off x="16226867" y="17240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106951</xdr:rowOff>
    </xdr:from>
    <xdr:ext cx="469744" cy="259045"/>
    <xdr:sp macro="" textlink="">
      <xdr:nvSpPr>
        <xdr:cNvPr id="928" name="n_1mainValue【庁舎】&#10;一人当たり面積">
          <a:extLst>
            <a:ext uri="{FF2B5EF4-FFF2-40B4-BE49-F238E27FC236}">
              <a16:creationId xmlns:a16="http://schemas.microsoft.com/office/drawing/2014/main" id="{2F1272DD-143C-4F75-8CAB-B251B5F7A62A}"/>
            </a:ext>
          </a:extLst>
        </xdr:cNvPr>
        <xdr:cNvSpPr txBox="1"/>
      </xdr:nvSpPr>
      <xdr:spPr>
        <a:xfrm>
          <a:off x="18561127" y="16703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58690</xdr:rowOff>
    </xdr:from>
    <xdr:ext cx="469744" cy="259045"/>
    <xdr:sp macro="" textlink="">
      <xdr:nvSpPr>
        <xdr:cNvPr id="929" name="n_2mainValue【庁舎】&#10;一人当たり面積">
          <a:extLst>
            <a:ext uri="{FF2B5EF4-FFF2-40B4-BE49-F238E27FC236}">
              <a16:creationId xmlns:a16="http://schemas.microsoft.com/office/drawing/2014/main" id="{B6A4CA9D-D0D9-4F81-ADC5-4641D20ABAAC}"/>
            </a:ext>
          </a:extLst>
        </xdr:cNvPr>
        <xdr:cNvSpPr txBox="1"/>
      </xdr:nvSpPr>
      <xdr:spPr>
        <a:xfrm>
          <a:off x="17776267" y="17660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29227</xdr:rowOff>
    </xdr:from>
    <xdr:ext cx="469744" cy="259045"/>
    <xdr:sp macro="" textlink="">
      <xdr:nvSpPr>
        <xdr:cNvPr id="930" name="n_3mainValue【庁舎】&#10;一人当たり面積">
          <a:extLst>
            <a:ext uri="{FF2B5EF4-FFF2-40B4-BE49-F238E27FC236}">
              <a16:creationId xmlns:a16="http://schemas.microsoft.com/office/drawing/2014/main" id="{AD19893B-657E-4046-940F-E21C87968794}"/>
            </a:ext>
          </a:extLst>
        </xdr:cNvPr>
        <xdr:cNvSpPr txBox="1"/>
      </xdr:nvSpPr>
      <xdr:spPr>
        <a:xfrm>
          <a:off x="17001567" y="1729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166133</xdr:rowOff>
    </xdr:from>
    <xdr:ext cx="469744" cy="259045"/>
    <xdr:sp macro="" textlink="">
      <xdr:nvSpPr>
        <xdr:cNvPr id="931" name="n_4mainValue【庁舎】&#10;一人当たり面積">
          <a:extLst>
            <a:ext uri="{FF2B5EF4-FFF2-40B4-BE49-F238E27FC236}">
              <a16:creationId xmlns:a16="http://schemas.microsoft.com/office/drawing/2014/main" id="{93BD228E-E91D-4DCE-9B36-ADE94C30FFE4}"/>
            </a:ext>
          </a:extLst>
        </xdr:cNvPr>
        <xdr:cNvSpPr txBox="1"/>
      </xdr:nvSpPr>
      <xdr:spPr>
        <a:xfrm>
          <a:off x="16226867" y="17600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2" name="正方形/長方形 931">
          <a:extLst>
            <a:ext uri="{FF2B5EF4-FFF2-40B4-BE49-F238E27FC236}">
              <a16:creationId xmlns:a16="http://schemas.microsoft.com/office/drawing/2014/main" id="{FA850136-6D57-4F3C-8B92-A33A0E44D2BF}"/>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33" name="正方形/長方形 932">
          <a:extLst>
            <a:ext uri="{FF2B5EF4-FFF2-40B4-BE49-F238E27FC236}">
              <a16:creationId xmlns:a16="http://schemas.microsoft.com/office/drawing/2014/main" id="{12E8A1BB-035F-4E5D-9A89-899EEEB8ADCD}"/>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34" name="テキスト ボックス 933">
          <a:extLst>
            <a:ext uri="{FF2B5EF4-FFF2-40B4-BE49-F238E27FC236}">
              <a16:creationId xmlns:a16="http://schemas.microsoft.com/office/drawing/2014/main" id="{A71A2AE1-584E-4C9C-91A9-235718AED691}"/>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有形固定資産減価償却率において</a:t>
          </a:r>
          <a:r>
            <a:rPr kumimoji="1" lang="ja-JP" altLang="en-US" sz="1100">
              <a:solidFill>
                <a:schemeClr val="dk1"/>
              </a:solidFill>
              <a:effectLst/>
              <a:latin typeface="+mn-lt"/>
              <a:ea typeface="+mn-ea"/>
              <a:cs typeface="+mn-cs"/>
            </a:rPr>
            <a:t>は、</a:t>
          </a:r>
          <a:r>
            <a:rPr kumimoji="1" lang="ja-JP" altLang="ja-JP" sz="1200">
              <a:solidFill>
                <a:schemeClr val="dk1"/>
              </a:solidFill>
              <a:effectLst/>
              <a:latin typeface="+mn-lt"/>
              <a:ea typeface="+mn-ea"/>
              <a:cs typeface="+mn-cs"/>
            </a:rPr>
            <a:t>「一般廃棄物処理施設」、「</a:t>
          </a:r>
          <a:r>
            <a:rPr kumimoji="1" lang="ja-JP" altLang="en-US" sz="1200">
              <a:solidFill>
                <a:schemeClr val="dk1"/>
              </a:solidFill>
              <a:effectLst/>
              <a:latin typeface="+mn-lt"/>
              <a:ea typeface="+mn-ea"/>
              <a:cs typeface="+mn-cs"/>
            </a:rPr>
            <a:t>福祉施設」が</a:t>
          </a:r>
          <a:r>
            <a:rPr kumimoji="1" lang="ja-JP" altLang="ja-JP" sz="1200">
              <a:solidFill>
                <a:schemeClr val="dk1"/>
              </a:solidFill>
              <a:effectLst/>
              <a:latin typeface="+mn-lt"/>
              <a:ea typeface="+mn-ea"/>
              <a:cs typeface="+mn-cs"/>
            </a:rPr>
            <a:t>類似団体平均値を上回っ</a:t>
          </a:r>
          <a:r>
            <a:rPr kumimoji="1" lang="ja-JP" altLang="en-US" sz="1200">
              <a:solidFill>
                <a:schemeClr val="dk1"/>
              </a:solidFill>
              <a:effectLst/>
              <a:latin typeface="+mn-lt"/>
              <a:ea typeface="+mn-ea"/>
              <a:cs typeface="+mn-cs"/>
            </a:rPr>
            <a:t>ているが、</a:t>
          </a:r>
          <a:r>
            <a:rPr kumimoji="1" lang="ja-JP" altLang="ja-JP" sz="1200">
              <a:solidFill>
                <a:schemeClr val="dk1"/>
              </a:solidFill>
              <a:effectLst/>
              <a:latin typeface="+mn-lt"/>
              <a:ea typeface="+mn-ea"/>
              <a:cs typeface="+mn-cs"/>
            </a:rPr>
            <a:t>宇佐・高田・国東広域事務組合が進める広域ごみ処理施設の建設など老朽化が著しい施設の更新や複合化に向けた大型事業を進めており、これらの減価償却率については今後減少が見込める状況にある。</a:t>
          </a:r>
          <a:r>
            <a:rPr kumimoji="1" lang="ja-JP" altLang="en-US" sz="1200">
              <a:solidFill>
                <a:schemeClr val="dk1"/>
              </a:solidFill>
              <a:effectLst/>
              <a:latin typeface="+mn-lt"/>
              <a:ea typeface="+mn-ea"/>
              <a:cs typeface="+mn-cs"/>
            </a:rPr>
            <a:t>また、</a:t>
          </a:r>
          <a:r>
            <a:rPr kumimoji="1" lang="ja-JP" altLang="ja-JP" sz="1200">
              <a:solidFill>
                <a:schemeClr val="dk1"/>
              </a:solidFill>
              <a:effectLst/>
              <a:latin typeface="+mn-lt"/>
              <a:ea typeface="+mn-ea"/>
              <a:cs typeface="+mn-cs"/>
            </a:rPr>
            <a:t>一人当たりの面積においては、「図書館」や「市民会館」</a:t>
          </a:r>
          <a:r>
            <a:rPr kumimoji="1" lang="ja-JP" altLang="en-US" sz="1200">
              <a:solidFill>
                <a:schemeClr val="dk1"/>
              </a:solidFill>
              <a:effectLst/>
              <a:latin typeface="+mn-lt"/>
              <a:ea typeface="+mn-ea"/>
              <a:cs typeface="+mn-cs"/>
            </a:rPr>
            <a:t>、「庁舎」</a:t>
          </a:r>
          <a:r>
            <a:rPr kumimoji="1" lang="ja-JP" altLang="ja-JP" sz="1200">
              <a:solidFill>
                <a:schemeClr val="dk1"/>
              </a:solidFill>
              <a:effectLst/>
              <a:latin typeface="+mn-lt"/>
              <a:ea typeface="+mn-ea"/>
              <a:cs typeface="+mn-cs"/>
            </a:rPr>
            <a:t>が類似団体平均値を上回っている。これらは市町合併以前より各自治体毎に設置されていたものが現存するためである</a:t>
          </a:r>
          <a:r>
            <a:rPr kumimoji="1" lang="ja-JP" altLang="en-US" sz="1200">
              <a:solidFill>
                <a:schemeClr val="dk1"/>
              </a:solidFill>
              <a:effectLst/>
              <a:latin typeface="+mn-lt"/>
              <a:ea typeface="+mn-ea"/>
              <a:cs typeface="+mn-cs"/>
            </a:rPr>
            <a:t>ことと、「庁舎」については、新庁舎への建替え、旧庁舎の解体に伴い、面積の増減が顕著となっている。　（</a:t>
          </a:r>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「体育館・プール」については、令和</a:t>
          </a:r>
          <a:r>
            <a:rPr kumimoji="1" lang="en-US" altLang="ja-JP" sz="1200">
              <a:solidFill>
                <a:schemeClr val="dk1"/>
              </a:solidFill>
              <a:effectLst/>
              <a:latin typeface="+mn-lt"/>
              <a:ea typeface="+mn-ea"/>
              <a:cs typeface="+mn-cs"/>
            </a:rPr>
            <a:t>2</a:t>
          </a:r>
          <a:r>
            <a:rPr kumimoji="1" lang="ja-JP" altLang="en-US" sz="1200">
              <a:solidFill>
                <a:schemeClr val="dk1"/>
              </a:solidFill>
              <a:effectLst/>
              <a:latin typeface="+mn-lt"/>
              <a:ea typeface="+mn-ea"/>
              <a:cs typeface="+mn-cs"/>
            </a:rPr>
            <a:t>年度中に普通財産から行政財産へ用途変更された「総合運動場」、「市民プール」が編入されたことで、償却率の大きな改善が見られた。）</a:t>
          </a:r>
          <a:endParaRPr lang="ja-JP" altLang="ja-JP" sz="1200">
            <a:effectLst/>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公共施設等総合管理計画においても、市保有施設の一人当たりの延床面積を全国平均と比較した場合、保有量が約２倍という結果が出ており、施設の廃止や統合、複合化、縮小等による総量の縮減が課題である。</a:t>
          </a:r>
          <a:endParaRPr lang="ja-JP" altLang="ja-JP" sz="12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sasv015.usa.local\public\01&#32207;&#21209;&#37096;\0103&#20225;&#30011;&#36001;&#25919;&#35506;\010301&#36001;&#25919;&#20418;\&#9670;&#20844;&#20250;&#35336;&#12539;&#22266;&#23450;&#36039;&#29987;&#21488;&#24115;&#38306;&#20418;\R4&#24180;&#24230;&#20844;&#20250;&#35336;\20220916%20&#12288;&#20196;&#21644;&#65298;&#24180;&#24230;&#36001;&#25919;&#29366;&#27841;&#36039;&#26009;&#38598;&#12398;&#36861;&#21152;&#20316;&#25104;&#21450;&#12403;&#25552;&#20986;&#12395;&#12388;&#12356;&#12390;&#65288;&#22238;&#31572;&#65289;\&#12304;&#36001;&#25919;&#29366;&#27841;&#36039;&#26009;&#38598;&#12305;_442119_&#23431;&#20304;&#24066;_2020(2&#22238;&#30446;)&#22238;&#3157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CN51">
            <v>14.6</v>
          </cell>
          <cell r="CV51">
            <v>15.8</v>
          </cell>
        </row>
        <row r="53">
          <cell r="BP53">
            <v>67.599999999999994</v>
          </cell>
          <cell r="BX53">
            <v>68.400000000000006</v>
          </cell>
          <cell r="CF53">
            <v>69.7</v>
          </cell>
          <cell r="CN53">
            <v>69.5</v>
          </cell>
          <cell r="CV53">
            <v>70.599999999999994</v>
          </cell>
        </row>
        <row r="55">
          <cell r="AN55" t="str">
            <v>類似団体内平均値</v>
          </cell>
          <cell r="BP55">
            <v>32.5</v>
          </cell>
          <cell r="BX55">
            <v>30.2</v>
          </cell>
          <cell r="CF55">
            <v>25.4</v>
          </cell>
          <cell r="CN55">
            <v>22.9</v>
          </cell>
          <cell r="CV55">
            <v>28.5</v>
          </cell>
        </row>
        <row r="57">
          <cell r="BP57">
            <v>57</v>
          </cell>
          <cell r="BX57">
            <v>58.9</v>
          </cell>
          <cell r="CF57">
            <v>60</v>
          </cell>
          <cell r="CN57">
            <v>60.6</v>
          </cell>
          <cell r="CV57">
            <v>62.3</v>
          </cell>
        </row>
        <row r="72">
          <cell r="BP72" t="str">
            <v>H28</v>
          </cell>
          <cell r="BX72" t="str">
            <v>H29</v>
          </cell>
          <cell r="CF72" t="str">
            <v>H30</v>
          </cell>
          <cell r="CN72" t="str">
            <v>R01</v>
          </cell>
          <cell r="CV72" t="str">
            <v>R02</v>
          </cell>
        </row>
        <row r="73">
          <cell r="AN73" t="str">
            <v>当該団体値</v>
          </cell>
          <cell r="CN73">
            <v>14.6</v>
          </cell>
          <cell r="CV73">
            <v>15.8</v>
          </cell>
        </row>
        <row r="75">
          <cell r="BP75">
            <v>5.0999999999999996</v>
          </cell>
          <cell r="BX75">
            <v>5.4</v>
          </cell>
          <cell r="CF75">
            <v>5.8</v>
          </cell>
          <cell r="CN75">
            <v>6.1</v>
          </cell>
          <cell r="CV75">
            <v>6.4</v>
          </cell>
        </row>
        <row r="77">
          <cell r="AN77" t="str">
            <v>類似団体内平均値</v>
          </cell>
          <cell r="BP77">
            <v>32.5</v>
          </cell>
          <cell r="BX77">
            <v>30.2</v>
          </cell>
          <cell r="CF77">
            <v>25.4</v>
          </cell>
          <cell r="CN77">
            <v>22.9</v>
          </cell>
          <cell r="CV77">
            <v>28.5</v>
          </cell>
        </row>
        <row r="79">
          <cell r="BP79">
            <v>8.1999999999999993</v>
          </cell>
          <cell r="BX79">
            <v>8</v>
          </cell>
          <cell r="CF79">
            <v>7.8</v>
          </cell>
          <cell r="CN79">
            <v>7.7</v>
          </cell>
          <cell r="CV79">
            <v>7.5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612" t="s">
        <v>78</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 thickBot="1" x14ac:dyDescent="0.25">
      <c r="A2" s="186"/>
      <c r="B2" s="189" t="s">
        <v>79</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13" t="s">
        <v>80</v>
      </c>
      <c r="C3" s="614"/>
      <c r="D3" s="614"/>
      <c r="E3" s="615"/>
      <c r="F3" s="615"/>
      <c r="G3" s="615"/>
      <c r="H3" s="615"/>
      <c r="I3" s="615"/>
      <c r="J3" s="615"/>
      <c r="K3" s="615"/>
      <c r="L3" s="615" t="s">
        <v>81</v>
      </c>
      <c r="M3" s="615"/>
      <c r="N3" s="615"/>
      <c r="O3" s="615"/>
      <c r="P3" s="615"/>
      <c r="Q3" s="615"/>
      <c r="R3" s="618"/>
      <c r="S3" s="618"/>
      <c r="T3" s="618"/>
      <c r="U3" s="618"/>
      <c r="V3" s="619"/>
      <c r="W3" s="509" t="s">
        <v>82</v>
      </c>
      <c r="X3" s="510"/>
      <c r="Y3" s="510"/>
      <c r="Z3" s="510"/>
      <c r="AA3" s="510"/>
      <c r="AB3" s="614"/>
      <c r="AC3" s="618" t="s">
        <v>83</v>
      </c>
      <c r="AD3" s="510"/>
      <c r="AE3" s="510"/>
      <c r="AF3" s="510"/>
      <c r="AG3" s="510"/>
      <c r="AH3" s="510"/>
      <c r="AI3" s="510"/>
      <c r="AJ3" s="510"/>
      <c r="AK3" s="510"/>
      <c r="AL3" s="580"/>
      <c r="AM3" s="509" t="s">
        <v>84</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85</v>
      </c>
      <c r="BO3" s="510"/>
      <c r="BP3" s="510"/>
      <c r="BQ3" s="510"/>
      <c r="BR3" s="510"/>
      <c r="BS3" s="510"/>
      <c r="BT3" s="510"/>
      <c r="BU3" s="580"/>
      <c r="BV3" s="509" t="s">
        <v>86</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87</v>
      </c>
      <c r="CU3" s="510"/>
      <c r="CV3" s="510"/>
      <c r="CW3" s="510"/>
      <c r="CX3" s="510"/>
      <c r="CY3" s="510"/>
      <c r="CZ3" s="510"/>
      <c r="DA3" s="580"/>
      <c r="DB3" s="509" t="s">
        <v>88</v>
      </c>
      <c r="DC3" s="510"/>
      <c r="DD3" s="510"/>
      <c r="DE3" s="510"/>
      <c r="DF3" s="510"/>
      <c r="DG3" s="510"/>
      <c r="DH3" s="510"/>
      <c r="DI3" s="580"/>
      <c r="DJ3" s="186"/>
      <c r="DK3" s="186"/>
      <c r="DL3" s="186"/>
      <c r="DM3" s="186"/>
      <c r="DN3" s="186"/>
      <c r="DO3" s="186"/>
    </row>
    <row r="4" spans="1:119" ht="18.75" customHeight="1" x14ac:dyDescent="0.2">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89</v>
      </c>
      <c r="AZ4" s="423"/>
      <c r="BA4" s="423"/>
      <c r="BB4" s="423"/>
      <c r="BC4" s="423"/>
      <c r="BD4" s="423"/>
      <c r="BE4" s="423"/>
      <c r="BF4" s="423"/>
      <c r="BG4" s="423"/>
      <c r="BH4" s="423"/>
      <c r="BI4" s="423"/>
      <c r="BJ4" s="423"/>
      <c r="BK4" s="423"/>
      <c r="BL4" s="423"/>
      <c r="BM4" s="424"/>
      <c r="BN4" s="425">
        <v>39183770</v>
      </c>
      <c r="BO4" s="426"/>
      <c r="BP4" s="426"/>
      <c r="BQ4" s="426"/>
      <c r="BR4" s="426"/>
      <c r="BS4" s="426"/>
      <c r="BT4" s="426"/>
      <c r="BU4" s="427"/>
      <c r="BV4" s="425">
        <v>37065517</v>
      </c>
      <c r="BW4" s="426"/>
      <c r="BX4" s="426"/>
      <c r="BY4" s="426"/>
      <c r="BZ4" s="426"/>
      <c r="CA4" s="426"/>
      <c r="CB4" s="426"/>
      <c r="CC4" s="427"/>
      <c r="CD4" s="606" t="s">
        <v>90</v>
      </c>
      <c r="CE4" s="607"/>
      <c r="CF4" s="607"/>
      <c r="CG4" s="607"/>
      <c r="CH4" s="607"/>
      <c r="CI4" s="607"/>
      <c r="CJ4" s="607"/>
      <c r="CK4" s="607"/>
      <c r="CL4" s="607"/>
      <c r="CM4" s="607"/>
      <c r="CN4" s="607"/>
      <c r="CO4" s="607"/>
      <c r="CP4" s="607"/>
      <c r="CQ4" s="607"/>
      <c r="CR4" s="607"/>
      <c r="CS4" s="608"/>
      <c r="CT4" s="609">
        <v>5.7</v>
      </c>
      <c r="CU4" s="610"/>
      <c r="CV4" s="610"/>
      <c r="CW4" s="610"/>
      <c r="CX4" s="610"/>
      <c r="CY4" s="610"/>
      <c r="CZ4" s="610"/>
      <c r="DA4" s="611"/>
      <c r="DB4" s="609">
        <v>7.6</v>
      </c>
      <c r="DC4" s="610"/>
      <c r="DD4" s="610"/>
      <c r="DE4" s="610"/>
      <c r="DF4" s="610"/>
      <c r="DG4" s="610"/>
      <c r="DH4" s="610"/>
      <c r="DI4" s="611"/>
      <c r="DJ4" s="186"/>
      <c r="DK4" s="186"/>
      <c r="DL4" s="186"/>
      <c r="DM4" s="186"/>
      <c r="DN4" s="186"/>
      <c r="DO4" s="186"/>
    </row>
    <row r="5" spans="1:119" ht="18.75" customHeight="1" x14ac:dyDescent="0.2">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91</v>
      </c>
      <c r="AN5" s="404"/>
      <c r="AO5" s="404"/>
      <c r="AP5" s="404"/>
      <c r="AQ5" s="404"/>
      <c r="AR5" s="404"/>
      <c r="AS5" s="404"/>
      <c r="AT5" s="405"/>
      <c r="AU5" s="487" t="s">
        <v>92</v>
      </c>
      <c r="AV5" s="488"/>
      <c r="AW5" s="488"/>
      <c r="AX5" s="488"/>
      <c r="AY5" s="410" t="s">
        <v>93</v>
      </c>
      <c r="AZ5" s="411"/>
      <c r="BA5" s="411"/>
      <c r="BB5" s="411"/>
      <c r="BC5" s="411"/>
      <c r="BD5" s="411"/>
      <c r="BE5" s="411"/>
      <c r="BF5" s="411"/>
      <c r="BG5" s="411"/>
      <c r="BH5" s="411"/>
      <c r="BI5" s="411"/>
      <c r="BJ5" s="411"/>
      <c r="BK5" s="411"/>
      <c r="BL5" s="411"/>
      <c r="BM5" s="412"/>
      <c r="BN5" s="430">
        <v>38033655</v>
      </c>
      <c r="BO5" s="431"/>
      <c r="BP5" s="431"/>
      <c r="BQ5" s="431"/>
      <c r="BR5" s="431"/>
      <c r="BS5" s="431"/>
      <c r="BT5" s="431"/>
      <c r="BU5" s="432"/>
      <c r="BV5" s="430">
        <v>35481554</v>
      </c>
      <c r="BW5" s="431"/>
      <c r="BX5" s="431"/>
      <c r="BY5" s="431"/>
      <c r="BZ5" s="431"/>
      <c r="CA5" s="431"/>
      <c r="CB5" s="431"/>
      <c r="CC5" s="432"/>
      <c r="CD5" s="439" t="s">
        <v>94</v>
      </c>
      <c r="CE5" s="440"/>
      <c r="CF5" s="440"/>
      <c r="CG5" s="440"/>
      <c r="CH5" s="440"/>
      <c r="CI5" s="440"/>
      <c r="CJ5" s="440"/>
      <c r="CK5" s="440"/>
      <c r="CL5" s="440"/>
      <c r="CM5" s="440"/>
      <c r="CN5" s="440"/>
      <c r="CO5" s="440"/>
      <c r="CP5" s="440"/>
      <c r="CQ5" s="440"/>
      <c r="CR5" s="440"/>
      <c r="CS5" s="441"/>
      <c r="CT5" s="400">
        <v>95.9</v>
      </c>
      <c r="CU5" s="401"/>
      <c r="CV5" s="401"/>
      <c r="CW5" s="401"/>
      <c r="CX5" s="401"/>
      <c r="CY5" s="401"/>
      <c r="CZ5" s="401"/>
      <c r="DA5" s="402"/>
      <c r="DB5" s="400">
        <v>96.6</v>
      </c>
      <c r="DC5" s="401"/>
      <c r="DD5" s="401"/>
      <c r="DE5" s="401"/>
      <c r="DF5" s="401"/>
      <c r="DG5" s="401"/>
      <c r="DH5" s="401"/>
      <c r="DI5" s="402"/>
      <c r="DJ5" s="186"/>
      <c r="DK5" s="186"/>
      <c r="DL5" s="186"/>
      <c r="DM5" s="186"/>
      <c r="DN5" s="186"/>
      <c r="DO5" s="186"/>
    </row>
    <row r="6" spans="1:119" ht="18.75" customHeight="1" x14ac:dyDescent="0.2">
      <c r="A6" s="187"/>
      <c r="B6" s="586" t="s">
        <v>95</v>
      </c>
      <c r="C6" s="444"/>
      <c r="D6" s="444"/>
      <c r="E6" s="587"/>
      <c r="F6" s="587"/>
      <c r="G6" s="587"/>
      <c r="H6" s="587"/>
      <c r="I6" s="587"/>
      <c r="J6" s="587"/>
      <c r="K6" s="587"/>
      <c r="L6" s="587" t="s">
        <v>96</v>
      </c>
      <c r="M6" s="587"/>
      <c r="N6" s="587"/>
      <c r="O6" s="587"/>
      <c r="P6" s="587"/>
      <c r="Q6" s="587"/>
      <c r="R6" s="468"/>
      <c r="S6" s="468"/>
      <c r="T6" s="468"/>
      <c r="U6" s="468"/>
      <c r="V6" s="593"/>
      <c r="W6" s="521" t="s">
        <v>97</v>
      </c>
      <c r="X6" s="443"/>
      <c r="Y6" s="443"/>
      <c r="Z6" s="443"/>
      <c r="AA6" s="443"/>
      <c r="AB6" s="444"/>
      <c r="AC6" s="598" t="s">
        <v>98</v>
      </c>
      <c r="AD6" s="599"/>
      <c r="AE6" s="599"/>
      <c r="AF6" s="599"/>
      <c r="AG6" s="599"/>
      <c r="AH6" s="599"/>
      <c r="AI6" s="599"/>
      <c r="AJ6" s="599"/>
      <c r="AK6" s="599"/>
      <c r="AL6" s="600"/>
      <c r="AM6" s="499" t="s">
        <v>99</v>
      </c>
      <c r="AN6" s="404"/>
      <c r="AO6" s="404"/>
      <c r="AP6" s="404"/>
      <c r="AQ6" s="404"/>
      <c r="AR6" s="404"/>
      <c r="AS6" s="404"/>
      <c r="AT6" s="405"/>
      <c r="AU6" s="487" t="s">
        <v>92</v>
      </c>
      <c r="AV6" s="488"/>
      <c r="AW6" s="488"/>
      <c r="AX6" s="488"/>
      <c r="AY6" s="410" t="s">
        <v>100</v>
      </c>
      <c r="AZ6" s="411"/>
      <c r="BA6" s="411"/>
      <c r="BB6" s="411"/>
      <c r="BC6" s="411"/>
      <c r="BD6" s="411"/>
      <c r="BE6" s="411"/>
      <c r="BF6" s="411"/>
      <c r="BG6" s="411"/>
      <c r="BH6" s="411"/>
      <c r="BI6" s="411"/>
      <c r="BJ6" s="411"/>
      <c r="BK6" s="411"/>
      <c r="BL6" s="411"/>
      <c r="BM6" s="412"/>
      <c r="BN6" s="430">
        <v>1150115</v>
      </c>
      <c r="BO6" s="431"/>
      <c r="BP6" s="431"/>
      <c r="BQ6" s="431"/>
      <c r="BR6" s="431"/>
      <c r="BS6" s="431"/>
      <c r="BT6" s="431"/>
      <c r="BU6" s="432"/>
      <c r="BV6" s="430">
        <v>1583963</v>
      </c>
      <c r="BW6" s="431"/>
      <c r="BX6" s="431"/>
      <c r="BY6" s="431"/>
      <c r="BZ6" s="431"/>
      <c r="CA6" s="431"/>
      <c r="CB6" s="431"/>
      <c r="CC6" s="432"/>
      <c r="CD6" s="439" t="s">
        <v>101</v>
      </c>
      <c r="CE6" s="440"/>
      <c r="CF6" s="440"/>
      <c r="CG6" s="440"/>
      <c r="CH6" s="440"/>
      <c r="CI6" s="440"/>
      <c r="CJ6" s="440"/>
      <c r="CK6" s="440"/>
      <c r="CL6" s="440"/>
      <c r="CM6" s="440"/>
      <c r="CN6" s="440"/>
      <c r="CO6" s="440"/>
      <c r="CP6" s="440"/>
      <c r="CQ6" s="440"/>
      <c r="CR6" s="440"/>
      <c r="CS6" s="441"/>
      <c r="CT6" s="583">
        <v>99.8</v>
      </c>
      <c r="CU6" s="584"/>
      <c r="CV6" s="584"/>
      <c r="CW6" s="584"/>
      <c r="CX6" s="584"/>
      <c r="CY6" s="584"/>
      <c r="CZ6" s="584"/>
      <c r="DA6" s="585"/>
      <c r="DB6" s="583">
        <v>100.5</v>
      </c>
      <c r="DC6" s="584"/>
      <c r="DD6" s="584"/>
      <c r="DE6" s="584"/>
      <c r="DF6" s="584"/>
      <c r="DG6" s="584"/>
      <c r="DH6" s="584"/>
      <c r="DI6" s="585"/>
      <c r="DJ6" s="186"/>
      <c r="DK6" s="186"/>
      <c r="DL6" s="186"/>
      <c r="DM6" s="186"/>
      <c r="DN6" s="186"/>
      <c r="DO6" s="186"/>
    </row>
    <row r="7" spans="1:119" ht="18.75" customHeight="1" x14ac:dyDescent="0.2">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102</v>
      </c>
      <c r="AN7" s="404"/>
      <c r="AO7" s="404"/>
      <c r="AP7" s="404"/>
      <c r="AQ7" s="404"/>
      <c r="AR7" s="404"/>
      <c r="AS7" s="404"/>
      <c r="AT7" s="405"/>
      <c r="AU7" s="487" t="s">
        <v>103</v>
      </c>
      <c r="AV7" s="488"/>
      <c r="AW7" s="488"/>
      <c r="AX7" s="488"/>
      <c r="AY7" s="410" t="s">
        <v>104</v>
      </c>
      <c r="AZ7" s="411"/>
      <c r="BA7" s="411"/>
      <c r="BB7" s="411"/>
      <c r="BC7" s="411"/>
      <c r="BD7" s="411"/>
      <c r="BE7" s="411"/>
      <c r="BF7" s="411"/>
      <c r="BG7" s="411"/>
      <c r="BH7" s="411"/>
      <c r="BI7" s="411"/>
      <c r="BJ7" s="411"/>
      <c r="BK7" s="411"/>
      <c r="BL7" s="411"/>
      <c r="BM7" s="412"/>
      <c r="BN7" s="430">
        <v>210412</v>
      </c>
      <c r="BO7" s="431"/>
      <c r="BP7" s="431"/>
      <c r="BQ7" s="431"/>
      <c r="BR7" s="431"/>
      <c r="BS7" s="431"/>
      <c r="BT7" s="431"/>
      <c r="BU7" s="432"/>
      <c r="BV7" s="430">
        <v>378255</v>
      </c>
      <c r="BW7" s="431"/>
      <c r="BX7" s="431"/>
      <c r="BY7" s="431"/>
      <c r="BZ7" s="431"/>
      <c r="CA7" s="431"/>
      <c r="CB7" s="431"/>
      <c r="CC7" s="432"/>
      <c r="CD7" s="439" t="s">
        <v>105</v>
      </c>
      <c r="CE7" s="440"/>
      <c r="CF7" s="440"/>
      <c r="CG7" s="440"/>
      <c r="CH7" s="440"/>
      <c r="CI7" s="440"/>
      <c r="CJ7" s="440"/>
      <c r="CK7" s="440"/>
      <c r="CL7" s="440"/>
      <c r="CM7" s="440"/>
      <c r="CN7" s="440"/>
      <c r="CO7" s="440"/>
      <c r="CP7" s="440"/>
      <c r="CQ7" s="440"/>
      <c r="CR7" s="440"/>
      <c r="CS7" s="441"/>
      <c r="CT7" s="430">
        <v>16440420</v>
      </c>
      <c r="CU7" s="431"/>
      <c r="CV7" s="431"/>
      <c r="CW7" s="431"/>
      <c r="CX7" s="431"/>
      <c r="CY7" s="431"/>
      <c r="CZ7" s="431"/>
      <c r="DA7" s="432"/>
      <c r="DB7" s="430">
        <v>15878976</v>
      </c>
      <c r="DC7" s="431"/>
      <c r="DD7" s="431"/>
      <c r="DE7" s="431"/>
      <c r="DF7" s="431"/>
      <c r="DG7" s="431"/>
      <c r="DH7" s="431"/>
      <c r="DI7" s="432"/>
      <c r="DJ7" s="186"/>
      <c r="DK7" s="186"/>
      <c r="DL7" s="186"/>
      <c r="DM7" s="186"/>
      <c r="DN7" s="186"/>
      <c r="DO7" s="186"/>
    </row>
    <row r="8" spans="1:119" ht="18.75" customHeight="1" thickBot="1" x14ac:dyDescent="0.25">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106</v>
      </c>
      <c r="AN8" s="404"/>
      <c r="AO8" s="404"/>
      <c r="AP8" s="404"/>
      <c r="AQ8" s="404"/>
      <c r="AR8" s="404"/>
      <c r="AS8" s="404"/>
      <c r="AT8" s="405"/>
      <c r="AU8" s="487" t="s">
        <v>92</v>
      </c>
      <c r="AV8" s="488"/>
      <c r="AW8" s="488"/>
      <c r="AX8" s="488"/>
      <c r="AY8" s="410" t="s">
        <v>107</v>
      </c>
      <c r="AZ8" s="411"/>
      <c r="BA8" s="411"/>
      <c r="BB8" s="411"/>
      <c r="BC8" s="411"/>
      <c r="BD8" s="411"/>
      <c r="BE8" s="411"/>
      <c r="BF8" s="411"/>
      <c r="BG8" s="411"/>
      <c r="BH8" s="411"/>
      <c r="BI8" s="411"/>
      <c r="BJ8" s="411"/>
      <c r="BK8" s="411"/>
      <c r="BL8" s="411"/>
      <c r="BM8" s="412"/>
      <c r="BN8" s="430">
        <v>939703</v>
      </c>
      <c r="BO8" s="431"/>
      <c r="BP8" s="431"/>
      <c r="BQ8" s="431"/>
      <c r="BR8" s="431"/>
      <c r="BS8" s="431"/>
      <c r="BT8" s="431"/>
      <c r="BU8" s="432"/>
      <c r="BV8" s="430">
        <v>1205708</v>
      </c>
      <c r="BW8" s="431"/>
      <c r="BX8" s="431"/>
      <c r="BY8" s="431"/>
      <c r="BZ8" s="431"/>
      <c r="CA8" s="431"/>
      <c r="CB8" s="431"/>
      <c r="CC8" s="432"/>
      <c r="CD8" s="439" t="s">
        <v>108</v>
      </c>
      <c r="CE8" s="440"/>
      <c r="CF8" s="440"/>
      <c r="CG8" s="440"/>
      <c r="CH8" s="440"/>
      <c r="CI8" s="440"/>
      <c r="CJ8" s="440"/>
      <c r="CK8" s="440"/>
      <c r="CL8" s="440"/>
      <c r="CM8" s="440"/>
      <c r="CN8" s="440"/>
      <c r="CO8" s="440"/>
      <c r="CP8" s="440"/>
      <c r="CQ8" s="440"/>
      <c r="CR8" s="440"/>
      <c r="CS8" s="441"/>
      <c r="CT8" s="543">
        <v>0.43</v>
      </c>
      <c r="CU8" s="544"/>
      <c r="CV8" s="544"/>
      <c r="CW8" s="544"/>
      <c r="CX8" s="544"/>
      <c r="CY8" s="544"/>
      <c r="CZ8" s="544"/>
      <c r="DA8" s="545"/>
      <c r="DB8" s="543">
        <v>0.43</v>
      </c>
      <c r="DC8" s="544"/>
      <c r="DD8" s="544"/>
      <c r="DE8" s="544"/>
      <c r="DF8" s="544"/>
      <c r="DG8" s="544"/>
      <c r="DH8" s="544"/>
      <c r="DI8" s="545"/>
      <c r="DJ8" s="186"/>
      <c r="DK8" s="186"/>
      <c r="DL8" s="186"/>
      <c r="DM8" s="186"/>
      <c r="DN8" s="186"/>
      <c r="DO8" s="186"/>
    </row>
    <row r="9" spans="1:119" ht="18.75" customHeight="1" thickBot="1" x14ac:dyDescent="0.25">
      <c r="A9" s="187"/>
      <c r="B9" s="572" t="s">
        <v>109</v>
      </c>
      <c r="C9" s="573"/>
      <c r="D9" s="573"/>
      <c r="E9" s="573"/>
      <c r="F9" s="573"/>
      <c r="G9" s="573"/>
      <c r="H9" s="573"/>
      <c r="I9" s="573"/>
      <c r="J9" s="573"/>
      <c r="K9" s="493"/>
      <c r="L9" s="574" t="s">
        <v>110</v>
      </c>
      <c r="M9" s="575"/>
      <c r="N9" s="575"/>
      <c r="O9" s="575"/>
      <c r="P9" s="575"/>
      <c r="Q9" s="576"/>
      <c r="R9" s="577">
        <v>52771</v>
      </c>
      <c r="S9" s="578"/>
      <c r="T9" s="578"/>
      <c r="U9" s="578"/>
      <c r="V9" s="579"/>
      <c r="W9" s="509" t="s">
        <v>111</v>
      </c>
      <c r="X9" s="510"/>
      <c r="Y9" s="510"/>
      <c r="Z9" s="510"/>
      <c r="AA9" s="510"/>
      <c r="AB9" s="510"/>
      <c r="AC9" s="510"/>
      <c r="AD9" s="510"/>
      <c r="AE9" s="510"/>
      <c r="AF9" s="510"/>
      <c r="AG9" s="510"/>
      <c r="AH9" s="510"/>
      <c r="AI9" s="510"/>
      <c r="AJ9" s="510"/>
      <c r="AK9" s="510"/>
      <c r="AL9" s="580"/>
      <c r="AM9" s="499" t="s">
        <v>112</v>
      </c>
      <c r="AN9" s="404"/>
      <c r="AO9" s="404"/>
      <c r="AP9" s="404"/>
      <c r="AQ9" s="404"/>
      <c r="AR9" s="404"/>
      <c r="AS9" s="404"/>
      <c r="AT9" s="405"/>
      <c r="AU9" s="487" t="s">
        <v>113</v>
      </c>
      <c r="AV9" s="488"/>
      <c r="AW9" s="488"/>
      <c r="AX9" s="488"/>
      <c r="AY9" s="410" t="s">
        <v>114</v>
      </c>
      <c r="AZ9" s="411"/>
      <c r="BA9" s="411"/>
      <c r="BB9" s="411"/>
      <c r="BC9" s="411"/>
      <c r="BD9" s="411"/>
      <c r="BE9" s="411"/>
      <c r="BF9" s="411"/>
      <c r="BG9" s="411"/>
      <c r="BH9" s="411"/>
      <c r="BI9" s="411"/>
      <c r="BJ9" s="411"/>
      <c r="BK9" s="411"/>
      <c r="BL9" s="411"/>
      <c r="BM9" s="412"/>
      <c r="BN9" s="430">
        <v>-266005</v>
      </c>
      <c r="BO9" s="431"/>
      <c r="BP9" s="431"/>
      <c r="BQ9" s="431"/>
      <c r="BR9" s="431"/>
      <c r="BS9" s="431"/>
      <c r="BT9" s="431"/>
      <c r="BU9" s="432"/>
      <c r="BV9" s="430">
        <v>-57953</v>
      </c>
      <c r="BW9" s="431"/>
      <c r="BX9" s="431"/>
      <c r="BY9" s="431"/>
      <c r="BZ9" s="431"/>
      <c r="CA9" s="431"/>
      <c r="CB9" s="431"/>
      <c r="CC9" s="432"/>
      <c r="CD9" s="439" t="s">
        <v>115</v>
      </c>
      <c r="CE9" s="440"/>
      <c r="CF9" s="440"/>
      <c r="CG9" s="440"/>
      <c r="CH9" s="440"/>
      <c r="CI9" s="440"/>
      <c r="CJ9" s="440"/>
      <c r="CK9" s="440"/>
      <c r="CL9" s="440"/>
      <c r="CM9" s="440"/>
      <c r="CN9" s="440"/>
      <c r="CO9" s="440"/>
      <c r="CP9" s="440"/>
      <c r="CQ9" s="440"/>
      <c r="CR9" s="440"/>
      <c r="CS9" s="441"/>
      <c r="CT9" s="400">
        <v>14.9</v>
      </c>
      <c r="CU9" s="401"/>
      <c r="CV9" s="401"/>
      <c r="CW9" s="401"/>
      <c r="CX9" s="401"/>
      <c r="CY9" s="401"/>
      <c r="CZ9" s="401"/>
      <c r="DA9" s="402"/>
      <c r="DB9" s="400">
        <v>14.4</v>
      </c>
      <c r="DC9" s="401"/>
      <c r="DD9" s="401"/>
      <c r="DE9" s="401"/>
      <c r="DF9" s="401"/>
      <c r="DG9" s="401"/>
      <c r="DH9" s="401"/>
      <c r="DI9" s="402"/>
      <c r="DJ9" s="186"/>
      <c r="DK9" s="186"/>
      <c r="DL9" s="186"/>
      <c r="DM9" s="186"/>
      <c r="DN9" s="186"/>
      <c r="DO9" s="186"/>
    </row>
    <row r="10" spans="1:119" ht="18.75" customHeight="1" thickBot="1" x14ac:dyDescent="0.25">
      <c r="A10" s="187"/>
      <c r="B10" s="572"/>
      <c r="C10" s="573"/>
      <c r="D10" s="573"/>
      <c r="E10" s="573"/>
      <c r="F10" s="573"/>
      <c r="G10" s="573"/>
      <c r="H10" s="573"/>
      <c r="I10" s="573"/>
      <c r="J10" s="573"/>
      <c r="K10" s="493"/>
      <c r="L10" s="403" t="s">
        <v>116</v>
      </c>
      <c r="M10" s="404"/>
      <c r="N10" s="404"/>
      <c r="O10" s="404"/>
      <c r="P10" s="404"/>
      <c r="Q10" s="405"/>
      <c r="R10" s="406">
        <v>56258</v>
      </c>
      <c r="S10" s="407"/>
      <c r="T10" s="407"/>
      <c r="U10" s="407"/>
      <c r="V10" s="409"/>
      <c r="W10" s="581"/>
      <c r="X10" s="392"/>
      <c r="Y10" s="392"/>
      <c r="Z10" s="392"/>
      <c r="AA10" s="392"/>
      <c r="AB10" s="392"/>
      <c r="AC10" s="392"/>
      <c r="AD10" s="392"/>
      <c r="AE10" s="392"/>
      <c r="AF10" s="392"/>
      <c r="AG10" s="392"/>
      <c r="AH10" s="392"/>
      <c r="AI10" s="392"/>
      <c r="AJ10" s="392"/>
      <c r="AK10" s="392"/>
      <c r="AL10" s="582"/>
      <c r="AM10" s="499" t="s">
        <v>117</v>
      </c>
      <c r="AN10" s="404"/>
      <c r="AO10" s="404"/>
      <c r="AP10" s="404"/>
      <c r="AQ10" s="404"/>
      <c r="AR10" s="404"/>
      <c r="AS10" s="404"/>
      <c r="AT10" s="405"/>
      <c r="AU10" s="487" t="s">
        <v>118</v>
      </c>
      <c r="AV10" s="488"/>
      <c r="AW10" s="488"/>
      <c r="AX10" s="488"/>
      <c r="AY10" s="410" t="s">
        <v>119</v>
      </c>
      <c r="AZ10" s="411"/>
      <c r="BA10" s="411"/>
      <c r="BB10" s="411"/>
      <c r="BC10" s="411"/>
      <c r="BD10" s="411"/>
      <c r="BE10" s="411"/>
      <c r="BF10" s="411"/>
      <c r="BG10" s="411"/>
      <c r="BH10" s="411"/>
      <c r="BI10" s="411"/>
      <c r="BJ10" s="411"/>
      <c r="BK10" s="411"/>
      <c r="BL10" s="411"/>
      <c r="BM10" s="412"/>
      <c r="BN10" s="430">
        <v>46707</v>
      </c>
      <c r="BO10" s="431"/>
      <c r="BP10" s="431"/>
      <c r="BQ10" s="431"/>
      <c r="BR10" s="431"/>
      <c r="BS10" s="431"/>
      <c r="BT10" s="431"/>
      <c r="BU10" s="432"/>
      <c r="BV10" s="430">
        <v>37877</v>
      </c>
      <c r="BW10" s="431"/>
      <c r="BX10" s="431"/>
      <c r="BY10" s="431"/>
      <c r="BZ10" s="431"/>
      <c r="CA10" s="431"/>
      <c r="CB10" s="431"/>
      <c r="CC10" s="432"/>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572"/>
      <c r="C11" s="573"/>
      <c r="D11" s="573"/>
      <c r="E11" s="573"/>
      <c r="F11" s="573"/>
      <c r="G11" s="573"/>
      <c r="H11" s="573"/>
      <c r="I11" s="573"/>
      <c r="J11" s="573"/>
      <c r="K11" s="493"/>
      <c r="L11" s="476" t="s">
        <v>121</v>
      </c>
      <c r="M11" s="477"/>
      <c r="N11" s="477"/>
      <c r="O11" s="477"/>
      <c r="P11" s="477"/>
      <c r="Q11" s="478"/>
      <c r="R11" s="569" t="s">
        <v>122</v>
      </c>
      <c r="S11" s="570"/>
      <c r="T11" s="570"/>
      <c r="U11" s="570"/>
      <c r="V11" s="571"/>
      <c r="W11" s="581"/>
      <c r="X11" s="392"/>
      <c r="Y11" s="392"/>
      <c r="Z11" s="392"/>
      <c r="AA11" s="392"/>
      <c r="AB11" s="392"/>
      <c r="AC11" s="392"/>
      <c r="AD11" s="392"/>
      <c r="AE11" s="392"/>
      <c r="AF11" s="392"/>
      <c r="AG11" s="392"/>
      <c r="AH11" s="392"/>
      <c r="AI11" s="392"/>
      <c r="AJ11" s="392"/>
      <c r="AK11" s="392"/>
      <c r="AL11" s="582"/>
      <c r="AM11" s="499" t="s">
        <v>123</v>
      </c>
      <c r="AN11" s="404"/>
      <c r="AO11" s="404"/>
      <c r="AP11" s="404"/>
      <c r="AQ11" s="404"/>
      <c r="AR11" s="404"/>
      <c r="AS11" s="404"/>
      <c r="AT11" s="405"/>
      <c r="AU11" s="487" t="s">
        <v>124</v>
      </c>
      <c r="AV11" s="488"/>
      <c r="AW11" s="488"/>
      <c r="AX11" s="488"/>
      <c r="AY11" s="410" t="s">
        <v>125</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126</v>
      </c>
      <c r="CE11" s="440"/>
      <c r="CF11" s="440"/>
      <c r="CG11" s="440"/>
      <c r="CH11" s="440"/>
      <c r="CI11" s="440"/>
      <c r="CJ11" s="440"/>
      <c r="CK11" s="440"/>
      <c r="CL11" s="440"/>
      <c r="CM11" s="440"/>
      <c r="CN11" s="440"/>
      <c r="CO11" s="440"/>
      <c r="CP11" s="440"/>
      <c r="CQ11" s="440"/>
      <c r="CR11" s="440"/>
      <c r="CS11" s="441"/>
      <c r="CT11" s="543" t="s">
        <v>127</v>
      </c>
      <c r="CU11" s="544"/>
      <c r="CV11" s="544"/>
      <c r="CW11" s="544"/>
      <c r="CX11" s="544"/>
      <c r="CY11" s="544"/>
      <c r="CZ11" s="544"/>
      <c r="DA11" s="545"/>
      <c r="DB11" s="543" t="s">
        <v>127</v>
      </c>
      <c r="DC11" s="544"/>
      <c r="DD11" s="544"/>
      <c r="DE11" s="544"/>
      <c r="DF11" s="544"/>
      <c r="DG11" s="544"/>
      <c r="DH11" s="544"/>
      <c r="DI11" s="545"/>
      <c r="DJ11" s="186"/>
      <c r="DK11" s="186"/>
      <c r="DL11" s="186"/>
      <c r="DM11" s="186"/>
      <c r="DN11" s="186"/>
      <c r="DO11" s="186"/>
    </row>
    <row r="12" spans="1:119" ht="18.75" customHeight="1" x14ac:dyDescent="0.2">
      <c r="A12" s="187"/>
      <c r="B12" s="546" t="s">
        <v>128</v>
      </c>
      <c r="C12" s="547"/>
      <c r="D12" s="547"/>
      <c r="E12" s="547"/>
      <c r="F12" s="547"/>
      <c r="G12" s="547"/>
      <c r="H12" s="547"/>
      <c r="I12" s="547"/>
      <c r="J12" s="547"/>
      <c r="K12" s="548"/>
      <c r="L12" s="555" t="s">
        <v>129</v>
      </c>
      <c r="M12" s="556"/>
      <c r="N12" s="556"/>
      <c r="O12" s="556"/>
      <c r="P12" s="556"/>
      <c r="Q12" s="557"/>
      <c r="R12" s="558">
        <v>54845</v>
      </c>
      <c r="S12" s="559"/>
      <c r="T12" s="559"/>
      <c r="U12" s="559"/>
      <c r="V12" s="560"/>
      <c r="W12" s="561" t="s">
        <v>1</v>
      </c>
      <c r="X12" s="488"/>
      <c r="Y12" s="488"/>
      <c r="Z12" s="488"/>
      <c r="AA12" s="488"/>
      <c r="AB12" s="562"/>
      <c r="AC12" s="563" t="s">
        <v>130</v>
      </c>
      <c r="AD12" s="564"/>
      <c r="AE12" s="564"/>
      <c r="AF12" s="564"/>
      <c r="AG12" s="565"/>
      <c r="AH12" s="563" t="s">
        <v>131</v>
      </c>
      <c r="AI12" s="564"/>
      <c r="AJ12" s="564"/>
      <c r="AK12" s="564"/>
      <c r="AL12" s="566"/>
      <c r="AM12" s="499" t="s">
        <v>132</v>
      </c>
      <c r="AN12" s="404"/>
      <c r="AO12" s="404"/>
      <c r="AP12" s="404"/>
      <c r="AQ12" s="404"/>
      <c r="AR12" s="404"/>
      <c r="AS12" s="404"/>
      <c r="AT12" s="405"/>
      <c r="AU12" s="487" t="s">
        <v>118</v>
      </c>
      <c r="AV12" s="488"/>
      <c r="AW12" s="488"/>
      <c r="AX12" s="488"/>
      <c r="AY12" s="410" t="s">
        <v>133</v>
      </c>
      <c r="AZ12" s="411"/>
      <c r="BA12" s="411"/>
      <c r="BB12" s="411"/>
      <c r="BC12" s="411"/>
      <c r="BD12" s="411"/>
      <c r="BE12" s="411"/>
      <c r="BF12" s="411"/>
      <c r="BG12" s="411"/>
      <c r="BH12" s="411"/>
      <c r="BI12" s="411"/>
      <c r="BJ12" s="411"/>
      <c r="BK12" s="411"/>
      <c r="BL12" s="411"/>
      <c r="BM12" s="412"/>
      <c r="BN12" s="430">
        <v>475508</v>
      </c>
      <c r="BO12" s="431"/>
      <c r="BP12" s="431"/>
      <c r="BQ12" s="431"/>
      <c r="BR12" s="431"/>
      <c r="BS12" s="431"/>
      <c r="BT12" s="431"/>
      <c r="BU12" s="432"/>
      <c r="BV12" s="430">
        <v>1111485</v>
      </c>
      <c r="BW12" s="431"/>
      <c r="BX12" s="431"/>
      <c r="BY12" s="431"/>
      <c r="BZ12" s="431"/>
      <c r="CA12" s="431"/>
      <c r="CB12" s="431"/>
      <c r="CC12" s="432"/>
      <c r="CD12" s="439" t="s">
        <v>134</v>
      </c>
      <c r="CE12" s="440"/>
      <c r="CF12" s="440"/>
      <c r="CG12" s="440"/>
      <c r="CH12" s="440"/>
      <c r="CI12" s="440"/>
      <c r="CJ12" s="440"/>
      <c r="CK12" s="440"/>
      <c r="CL12" s="440"/>
      <c r="CM12" s="440"/>
      <c r="CN12" s="440"/>
      <c r="CO12" s="440"/>
      <c r="CP12" s="440"/>
      <c r="CQ12" s="440"/>
      <c r="CR12" s="440"/>
      <c r="CS12" s="441"/>
      <c r="CT12" s="543" t="s">
        <v>135</v>
      </c>
      <c r="CU12" s="544"/>
      <c r="CV12" s="544"/>
      <c r="CW12" s="544"/>
      <c r="CX12" s="544"/>
      <c r="CY12" s="544"/>
      <c r="CZ12" s="544"/>
      <c r="DA12" s="545"/>
      <c r="DB12" s="543" t="s">
        <v>127</v>
      </c>
      <c r="DC12" s="544"/>
      <c r="DD12" s="544"/>
      <c r="DE12" s="544"/>
      <c r="DF12" s="544"/>
      <c r="DG12" s="544"/>
      <c r="DH12" s="544"/>
      <c r="DI12" s="545"/>
      <c r="DJ12" s="186"/>
      <c r="DK12" s="186"/>
      <c r="DL12" s="186"/>
      <c r="DM12" s="186"/>
      <c r="DN12" s="186"/>
      <c r="DO12" s="186"/>
    </row>
    <row r="13" spans="1:119" ht="18.75" customHeight="1" x14ac:dyDescent="0.2">
      <c r="A13" s="187"/>
      <c r="B13" s="549"/>
      <c r="C13" s="550"/>
      <c r="D13" s="550"/>
      <c r="E13" s="550"/>
      <c r="F13" s="550"/>
      <c r="G13" s="550"/>
      <c r="H13" s="550"/>
      <c r="I13" s="550"/>
      <c r="J13" s="550"/>
      <c r="K13" s="551"/>
      <c r="L13" s="197"/>
      <c r="M13" s="530" t="s">
        <v>136</v>
      </c>
      <c r="N13" s="531"/>
      <c r="O13" s="531"/>
      <c r="P13" s="531"/>
      <c r="Q13" s="532"/>
      <c r="R13" s="533">
        <v>54113</v>
      </c>
      <c r="S13" s="534"/>
      <c r="T13" s="534"/>
      <c r="U13" s="534"/>
      <c r="V13" s="535"/>
      <c r="W13" s="521" t="s">
        <v>137</v>
      </c>
      <c r="X13" s="443"/>
      <c r="Y13" s="443"/>
      <c r="Z13" s="443"/>
      <c r="AA13" s="443"/>
      <c r="AB13" s="444"/>
      <c r="AC13" s="406">
        <v>2891</v>
      </c>
      <c r="AD13" s="407"/>
      <c r="AE13" s="407"/>
      <c r="AF13" s="407"/>
      <c r="AG13" s="408"/>
      <c r="AH13" s="406">
        <v>2896</v>
      </c>
      <c r="AI13" s="407"/>
      <c r="AJ13" s="407"/>
      <c r="AK13" s="407"/>
      <c r="AL13" s="409"/>
      <c r="AM13" s="499" t="s">
        <v>138</v>
      </c>
      <c r="AN13" s="404"/>
      <c r="AO13" s="404"/>
      <c r="AP13" s="404"/>
      <c r="AQ13" s="404"/>
      <c r="AR13" s="404"/>
      <c r="AS13" s="404"/>
      <c r="AT13" s="405"/>
      <c r="AU13" s="487" t="s">
        <v>139</v>
      </c>
      <c r="AV13" s="488"/>
      <c r="AW13" s="488"/>
      <c r="AX13" s="488"/>
      <c r="AY13" s="410" t="s">
        <v>140</v>
      </c>
      <c r="AZ13" s="411"/>
      <c r="BA13" s="411"/>
      <c r="BB13" s="411"/>
      <c r="BC13" s="411"/>
      <c r="BD13" s="411"/>
      <c r="BE13" s="411"/>
      <c r="BF13" s="411"/>
      <c r="BG13" s="411"/>
      <c r="BH13" s="411"/>
      <c r="BI13" s="411"/>
      <c r="BJ13" s="411"/>
      <c r="BK13" s="411"/>
      <c r="BL13" s="411"/>
      <c r="BM13" s="412"/>
      <c r="BN13" s="430">
        <v>-694806</v>
      </c>
      <c r="BO13" s="431"/>
      <c r="BP13" s="431"/>
      <c r="BQ13" s="431"/>
      <c r="BR13" s="431"/>
      <c r="BS13" s="431"/>
      <c r="BT13" s="431"/>
      <c r="BU13" s="432"/>
      <c r="BV13" s="430">
        <v>-1131561</v>
      </c>
      <c r="BW13" s="431"/>
      <c r="BX13" s="431"/>
      <c r="BY13" s="431"/>
      <c r="BZ13" s="431"/>
      <c r="CA13" s="431"/>
      <c r="CB13" s="431"/>
      <c r="CC13" s="432"/>
      <c r="CD13" s="439" t="s">
        <v>141</v>
      </c>
      <c r="CE13" s="440"/>
      <c r="CF13" s="440"/>
      <c r="CG13" s="440"/>
      <c r="CH13" s="440"/>
      <c r="CI13" s="440"/>
      <c r="CJ13" s="440"/>
      <c r="CK13" s="440"/>
      <c r="CL13" s="440"/>
      <c r="CM13" s="440"/>
      <c r="CN13" s="440"/>
      <c r="CO13" s="440"/>
      <c r="CP13" s="440"/>
      <c r="CQ13" s="440"/>
      <c r="CR13" s="440"/>
      <c r="CS13" s="441"/>
      <c r="CT13" s="400">
        <v>6.4</v>
      </c>
      <c r="CU13" s="401"/>
      <c r="CV13" s="401"/>
      <c r="CW13" s="401"/>
      <c r="CX13" s="401"/>
      <c r="CY13" s="401"/>
      <c r="CZ13" s="401"/>
      <c r="DA13" s="402"/>
      <c r="DB13" s="400">
        <v>6.1</v>
      </c>
      <c r="DC13" s="401"/>
      <c r="DD13" s="401"/>
      <c r="DE13" s="401"/>
      <c r="DF13" s="401"/>
      <c r="DG13" s="401"/>
      <c r="DH13" s="401"/>
      <c r="DI13" s="402"/>
      <c r="DJ13" s="186"/>
      <c r="DK13" s="186"/>
      <c r="DL13" s="186"/>
      <c r="DM13" s="186"/>
      <c r="DN13" s="186"/>
      <c r="DO13" s="186"/>
    </row>
    <row r="14" spans="1:119" ht="18.75" customHeight="1" thickBot="1" x14ac:dyDescent="0.25">
      <c r="A14" s="187"/>
      <c r="B14" s="549"/>
      <c r="C14" s="550"/>
      <c r="D14" s="550"/>
      <c r="E14" s="550"/>
      <c r="F14" s="550"/>
      <c r="G14" s="550"/>
      <c r="H14" s="550"/>
      <c r="I14" s="550"/>
      <c r="J14" s="550"/>
      <c r="K14" s="551"/>
      <c r="L14" s="523" t="s">
        <v>142</v>
      </c>
      <c r="M14" s="567"/>
      <c r="N14" s="567"/>
      <c r="O14" s="567"/>
      <c r="P14" s="567"/>
      <c r="Q14" s="568"/>
      <c r="R14" s="533">
        <v>55702</v>
      </c>
      <c r="S14" s="534"/>
      <c r="T14" s="534"/>
      <c r="U14" s="534"/>
      <c r="V14" s="535"/>
      <c r="W14" s="536"/>
      <c r="X14" s="446"/>
      <c r="Y14" s="446"/>
      <c r="Z14" s="446"/>
      <c r="AA14" s="446"/>
      <c r="AB14" s="447"/>
      <c r="AC14" s="526">
        <v>11.2</v>
      </c>
      <c r="AD14" s="527"/>
      <c r="AE14" s="527"/>
      <c r="AF14" s="527"/>
      <c r="AG14" s="528"/>
      <c r="AH14" s="526">
        <v>11.1</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143</v>
      </c>
      <c r="CE14" s="437"/>
      <c r="CF14" s="437"/>
      <c r="CG14" s="437"/>
      <c r="CH14" s="437"/>
      <c r="CI14" s="437"/>
      <c r="CJ14" s="437"/>
      <c r="CK14" s="437"/>
      <c r="CL14" s="437"/>
      <c r="CM14" s="437"/>
      <c r="CN14" s="437"/>
      <c r="CO14" s="437"/>
      <c r="CP14" s="437"/>
      <c r="CQ14" s="437"/>
      <c r="CR14" s="437"/>
      <c r="CS14" s="438"/>
      <c r="CT14" s="537">
        <v>15.8</v>
      </c>
      <c r="CU14" s="538"/>
      <c r="CV14" s="538"/>
      <c r="CW14" s="538"/>
      <c r="CX14" s="538"/>
      <c r="CY14" s="538"/>
      <c r="CZ14" s="538"/>
      <c r="DA14" s="539"/>
      <c r="DB14" s="537">
        <v>14.6</v>
      </c>
      <c r="DC14" s="538"/>
      <c r="DD14" s="538"/>
      <c r="DE14" s="538"/>
      <c r="DF14" s="538"/>
      <c r="DG14" s="538"/>
      <c r="DH14" s="538"/>
      <c r="DI14" s="539"/>
      <c r="DJ14" s="186"/>
      <c r="DK14" s="186"/>
      <c r="DL14" s="186"/>
      <c r="DM14" s="186"/>
      <c r="DN14" s="186"/>
      <c r="DO14" s="186"/>
    </row>
    <row r="15" spans="1:119" ht="18.75" customHeight="1" x14ac:dyDescent="0.2">
      <c r="A15" s="187"/>
      <c r="B15" s="549"/>
      <c r="C15" s="550"/>
      <c r="D15" s="550"/>
      <c r="E15" s="550"/>
      <c r="F15" s="550"/>
      <c r="G15" s="550"/>
      <c r="H15" s="550"/>
      <c r="I15" s="550"/>
      <c r="J15" s="550"/>
      <c r="K15" s="551"/>
      <c r="L15" s="197"/>
      <c r="M15" s="530" t="s">
        <v>144</v>
      </c>
      <c r="N15" s="531"/>
      <c r="O15" s="531"/>
      <c r="P15" s="531"/>
      <c r="Q15" s="532"/>
      <c r="R15" s="533">
        <v>54952</v>
      </c>
      <c r="S15" s="534"/>
      <c r="T15" s="534"/>
      <c r="U15" s="534"/>
      <c r="V15" s="535"/>
      <c r="W15" s="521" t="s">
        <v>145</v>
      </c>
      <c r="X15" s="443"/>
      <c r="Y15" s="443"/>
      <c r="Z15" s="443"/>
      <c r="AA15" s="443"/>
      <c r="AB15" s="444"/>
      <c r="AC15" s="406">
        <v>7793</v>
      </c>
      <c r="AD15" s="407"/>
      <c r="AE15" s="407"/>
      <c r="AF15" s="407"/>
      <c r="AG15" s="408"/>
      <c r="AH15" s="406">
        <v>8061</v>
      </c>
      <c r="AI15" s="407"/>
      <c r="AJ15" s="407"/>
      <c r="AK15" s="407"/>
      <c r="AL15" s="409"/>
      <c r="AM15" s="499"/>
      <c r="AN15" s="404"/>
      <c r="AO15" s="404"/>
      <c r="AP15" s="404"/>
      <c r="AQ15" s="404"/>
      <c r="AR15" s="404"/>
      <c r="AS15" s="404"/>
      <c r="AT15" s="405"/>
      <c r="AU15" s="487"/>
      <c r="AV15" s="488"/>
      <c r="AW15" s="488"/>
      <c r="AX15" s="488"/>
      <c r="AY15" s="422" t="s">
        <v>146</v>
      </c>
      <c r="AZ15" s="423"/>
      <c r="BA15" s="423"/>
      <c r="BB15" s="423"/>
      <c r="BC15" s="423"/>
      <c r="BD15" s="423"/>
      <c r="BE15" s="423"/>
      <c r="BF15" s="423"/>
      <c r="BG15" s="423"/>
      <c r="BH15" s="423"/>
      <c r="BI15" s="423"/>
      <c r="BJ15" s="423"/>
      <c r="BK15" s="423"/>
      <c r="BL15" s="423"/>
      <c r="BM15" s="424"/>
      <c r="BN15" s="425">
        <v>6153654</v>
      </c>
      <c r="BO15" s="426"/>
      <c r="BP15" s="426"/>
      <c r="BQ15" s="426"/>
      <c r="BR15" s="426"/>
      <c r="BS15" s="426"/>
      <c r="BT15" s="426"/>
      <c r="BU15" s="427"/>
      <c r="BV15" s="425">
        <v>5804504</v>
      </c>
      <c r="BW15" s="426"/>
      <c r="BX15" s="426"/>
      <c r="BY15" s="426"/>
      <c r="BZ15" s="426"/>
      <c r="CA15" s="426"/>
      <c r="CB15" s="426"/>
      <c r="CC15" s="427"/>
      <c r="CD15" s="540" t="s">
        <v>147</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49"/>
      <c r="C16" s="550"/>
      <c r="D16" s="550"/>
      <c r="E16" s="550"/>
      <c r="F16" s="550"/>
      <c r="G16" s="550"/>
      <c r="H16" s="550"/>
      <c r="I16" s="550"/>
      <c r="J16" s="550"/>
      <c r="K16" s="551"/>
      <c r="L16" s="523" t="s">
        <v>148</v>
      </c>
      <c r="M16" s="524"/>
      <c r="N16" s="524"/>
      <c r="O16" s="524"/>
      <c r="P16" s="524"/>
      <c r="Q16" s="525"/>
      <c r="R16" s="518" t="s">
        <v>149</v>
      </c>
      <c r="S16" s="519"/>
      <c r="T16" s="519"/>
      <c r="U16" s="519"/>
      <c r="V16" s="520"/>
      <c r="W16" s="536"/>
      <c r="X16" s="446"/>
      <c r="Y16" s="446"/>
      <c r="Z16" s="446"/>
      <c r="AA16" s="446"/>
      <c r="AB16" s="447"/>
      <c r="AC16" s="526">
        <v>30.2</v>
      </c>
      <c r="AD16" s="527"/>
      <c r="AE16" s="527"/>
      <c r="AF16" s="527"/>
      <c r="AG16" s="528"/>
      <c r="AH16" s="526">
        <v>30.8</v>
      </c>
      <c r="AI16" s="527"/>
      <c r="AJ16" s="527"/>
      <c r="AK16" s="527"/>
      <c r="AL16" s="529"/>
      <c r="AM16" s="499"/>
      <c r="AN16" s="404"/>
      <c r="AO16" s="404"/>
      <c r="AP16" s="404"/>
      <c r="AQ16" s="404"/>
      <c r="AR16" s="404"/>
      <c r="AS16" s="404"/>
      <c r="AT16" s="405"/>
      <c r="AU16" s="487"/>
      <c r="AV16" s="488"/>
      <c r="AW16" s="488"/>
      <c r="AX16" s="488"/>
      <c r="AY16" s="410" t="s">
        <v>150</v>
      </c>
      <c r="AZ16" s="411"/>
      <c r="BA16" s="411"/>
      <c r="BB16" s="411"/>
      <c r="BC16" s="411"/>
      <c r="BD16" s="411"/>
      <c r="BE16" s="411"/>
      <c r="BF16" s="411"/>
      <c r="BG16" s="411"/>
      <c r="BH16" s="411"/>
      <c r="BI16" s="411"/>
      <c r="BJ16" s="411"/>
      <c r="BK16" s="411"/>
      <c r="BL16" s="411"/>
      <c r="BM16" s="412"/>
      <c r="BN16" s="430">
        <v>14221575</v>
      </c>
      <c r="BO16" s="431"/>
      <c r="BP16" s="431"/>
      <c r="BQ16" s="431"/>
      <c r="BR16" s="431"/>
      <c r="BS16" s="431"/>
      <c r="BT16" s="431"/>
      <c r="BU16" s="432"/>
      <c r="BV16" s="430">
        <v>13620393</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5">
      <c r="A17" s="187"/>
      <c r="B17" s="552"/>
      <c r="C17" s="553"/>
      <c r="D17" s="553"/>
      <c r="E17" s="553"/>
      <c r="F17" s="553"/>
      <c r="G17" s="553"/>
      <c r="H17" s="553"/>
      <c r="I17" s="553"/>
      <c r="J17" s="553"/>
      <c r="K17" s="554"/>
      <c r="L17" s="202"/>
      <c r="M17" s="515" t="s">
        <v>151</v>
      </c>
      <c r="N17" s="516"/>
      <c r="O17" s="516"/>
      <c r="P17" s="516"/>
      <c r="Q17" s="517"/>
      <c r="R17" s="518" t="s">
        <v>152</v>
      </c>
      <c r="S17" s="519"/>
      <c r="T17" s="519"/>
      <c r="U17" s="519"/>
      <c r="V17" s="520"/>
      <c r="W17" s="521" t="s">
        <v>153</v>
      </c>
      <c r="X17" s="443"/>
      <c r="Y17" s="443"/>
      <c r="Z17" s="443"/>
      <c r="AA17" s="443"/>
      <c r="AB17" s="444"/>
      <c r="AC17" s="406">
        <v>15082</v>
      </c>
      <c r="AD17" s="407"/>
      <c r="AE17" s="407"/>
      <c r="AF17" s="407"/>
      <c r="AG17" s="408"/>
      <c r="AH17" s="406">
        <v>15223</v>
      </c>
      <c r="AI17" s="407"/>
      <c r="AJ17" s="407"/>
      <c r="AK17" s="407"/>
      <c r="AL17" s="409"/>
      <c r="AM17" s="499"/>
      <c r="AN17" s="404"/>
      <c r="AO17" s="404"/>
      <c r="AP17" s="404"/>
      <c r="AQ17" s="404"/>
      <c r="AR17" s="404"/>
      <c r="AS17" s="404"/>
      <c r="AT17" s="405"/>
      <c r="AU17" s="487"/>
      <c r="AV17" s="488"/>
      <c r="AW17" s="488"/>
      <c r="AX17" s="488"/>
      <c r="AY17" s="410" t="s">
        <v>154</v>
      </c>
      <c r="AZ17" s="411"/>
      <c r="BA17" s="411"/>
      <c r="BB17" s="411"/>
      <c r="BC17" s="411"/>
      <c r="BD17" s="411"/>
      <c r="BE17" s="411"/>
      <c r="BF17" s="411"/>
      <c r="BG17" s="411"/>
      <c r="BH17" s="411"/>
      <c r="BI17" s="411"/>
      <c r="BJ17" s="411"/>
      <c r="BK17" s="411"/>
      <c r="BL17" s="411"/>
      <c r="BM17" s="412"/>
      <c r="BN17" s="430">
        <v>7726572</v>
      </c>
      <c r="BO17" s="431"/>
      <c r="BP17" s="431"/>
      <c r="BQ17" s="431"/>
      <c r="BR17" s="431"/>
      <c r="BS17" s="431"/>
      <c r="BT17" s="431"/>
      <c r="BU17" s="432"/>
      <c r="BV17" s="430">
        <v>7365520</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5">
      <c r="A18" s="187"/>
      <c r="B18" s="492" t="s">
        <v>155</v>
      </c>
      <c r="C18" s="493"/>
      <c r="D18" s="493"/>
      <c r="E18" s="494"/>
      <c r="F18" s="494"/>
      <c r="G18" s="494"/>
      <c r="H18" s="494"/>
      <c r="I18" s="494"/>
      <c r="J18" s="494"/>
      <c r="K18" s="494"/>
      <c r="L18" s="495">
        <v>439.05</v>
      </c>
      <c r="M18" s="495"/>
      <c r="N18" s="495"/>
      <c r="O18" s="495"/>
      <c r="P18" s="495"/>
      <c r="Q18" s="495"/>
      <c r="R18" s="496"/>
      <c r="S18" s="496"/>
      <c r="T18" s="496"/>
      <c r="U18" s="496"/>
      <c r="V18" s="497"/>
      <c r="W18" s="511"/>
      <c r="X18" s="512"/>
      <c r="Y18" s="512"/>
      <c r="Z18" s="512"/>
      <c r="AA18" s="512"/>
      <c r="AB18" s="522"/>
      <c r="AC18" s="394">
        <v>58.5</v>
      </c>
      <c r="AD18" s="395"/>
      <c r="AE18" s="395"/>
      <c r="AF18" s="395"/>
      <c r="AG18" s="498"/>
      <c r="AH18" s="394">
        <v>58.1</v>
      </c>
      <c r="AI18" s="395"/>
      <c r="AJ18" s="395"/>
      <c r="AK18" s="395"/>
      <c r="AL18" s="396"/>
      <c r="AM18" s="499"/>
      <c r="AN18" s="404"/>
      <c r="AO18" s="404"/>
      <c r="AP18" s="404"/>
      <c r="AQ18" s="404"/>
      <c r="AR18" s="404"/>
      <c r="AS18" s="404"/>
      <c r="AT18" s="405"/>
      <c r="AU18" s="487"/>
      <c r="AV18" s="488"/>
      <c r="AW18" s="488"/>
      <c r="AX18" s="488"/>
      <c r="AY18" s="410" t="s">
        <v>156</v>
      </c>
      <c r="AZ18" s="411"/>
      <c r="BA18" s="411"/>
      <c r="BB18" s="411"/>
      <c r="BC18" s="411"/>
      <c r="BD18" s="411"/>
      <c r="BE18" s="411"/>
      <c r="BF18" s="411"/>
      <c r="BG18" s="411"/>
      <c r="BH18" s="411"/>
      <c r="BI18" s="411"/>
      <c r="BJ18" s="411"/>
      <c r="BK18" s="411"/>
      <c r="BL18" s="411"/>
      <c r="BM18" s="412"/>
      <c r="BN18" s="430">
        <v>15768312</v>
      </c>
      <c r="BO18" s="431"/>
      <c r="BP18" s="431"/>
      <c r="BQ18" s="431"/>
      <c r="BR18" s="431"/>
      <c r="BS18" s="431"/>
      <c r="BT18" s="431"/>
      <c r="BU18" s="432"/>
      <c r="BV18" s="430">
        <v>15584646</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5">
      <c r="A19" s="187"/>
      <c r="B19" s="492" t="s">
        <v>157</v>
      </c>
      <c r="C19" s="493"/>
      <c r="D19" s="493"/>
      <c r="E19" s="494"/>
      <c r="F19" s="494"/>
      <c r="G19" s="494"/>
      <c r="H19" s="494"/>
      <c r="I19" s="494"/>
      <c r="J19" s="494"/>
      <c r="K19" s="494"/>
      <c r="L19" s="500">
        <v>120</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158</v>
      </c>
      <c r="AZ19" s="411"/>
      <c r="BA19" s="411"/>
      <c r="BB19" s="411"/>
      <c r="BC19" s="411"/>
      <c r="BD19" s="411"/>
      <c r="BE19" s="411"/>
      <c r="BF19" s="411"/>
      <c r="BG19" s="411"/>
      <c r="BH19" s="411"/>
      <c r="BI19" s="411"/>
      <c r="BJ19" s="411"/>
      <c r="BK19" s="411"/>
      <c r="BL19" s="411"/>
      <c r="BM19" s="412"/>
      <c r="BN19" s="430">
        <v>20315200</v>
      </c>
      <c r="BO19" s="431"/>
      <c r="BP19" s="431"/>
      <c r="BQ19" s="431"/>
      <c r="BR19" s="431"/>
      <c r="BS19" s="431"/>
      <c r="BT19" s="431"/>
      <c r="BU19" s="432"/>
      <c r="BV19" s="430">
        <v>20146971</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5">
      <c r="A20" s="187"/>
      <c r="B20" s="492" t="s">
        <v>159</v>
      </c>
      <c r="C20" s="493"/>
      <c r="D20" s="493"/>
      <c r="E20" s="494"/>
      <c r="F20" s="494"/>
      <c r="G20" s="494"/>
      <c r="H20" s="494"/>
      <c r="I20" s="494"/>
      <c r="J20" s="494"/>
      <c r="K20" s="494"/>
      <c r="L20" s="500">
        <v>21984</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2">
      <c r="A21" s="187"/>
      <c r="B21" s="489" t="s">
        <v>160</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5">
      <c r="A22" s="187"/>
      <c r="B22" s="459" t="s">
        <v>161</v>
      </c>
      <c r="C22" s="460"/>
      <c r="D22" s="461"/>
      <c r="E22" s="468" t="s">
        <v>1</v>
      </c>
      <c r="F22" s="443"/>
      <c r="G22" s="443"/>
      <c r="H22" s="443"/>
      <c r="I22" s="443"/>
      <c r="J22" s="443"/>
      <c r="K22" s="444"/>
      <c r="L22" s="468" t="s">
        <v>162</v>
      </c>
      <c r="M22" s="443"/>
      <c r="N22" s="443"/>
      <c r="O22" s="443"/>
      <c r="P22" s="444"/>
      <c r="Q22" s="453" t="s">
        <v>163</v>
      </c>
      <c r="R22" s="454"/>
      <c r="S22" s="454"/>
      <c r="T22" s="454"/>
      <c r="U22" s="454"/>
      <c r="V22" s="469"/>
      <c r="W22" s="471" t="s">
        <v>164</v>
      </c>
      <c r="X22" s="460"/>
      <c r="Y22" s="461"/>
      <c r="Z22" s="468" t="s">
        <v>1</v>
      </c>
      <c r="AA22" s="443"/>
      <c r="AB22" s="443"/>
      <c r="AC22" s="443"/>
      <c r="AD22" s="443"/>
      <c r="AE22" s="443"/>
      <c r="AF22" s="443"/>
      <c r="AG22" s="444"/>
      <c r="AH22" s="442" t="s">
        <v>165</v>
      </c>
      <c r="AI22" s="443"/>
      <c r="AJ22" s="443"/>
      <c r="AK22" s="443"/>
      <c r="AL22" s="444"/>
      <c r="AM22" s="442" t="s">
        <v>166</v>
      </c>
      <c r="AN22" s="448"/>
      <c r="AO22" s="448"/>
      <c r="AP22" s="448"/>
      <c r="AQ22" s="448"/>
      <c r="AR22" s="449"/>
      <c r="AS22" s="453" t="s">
        <v>163</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2">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167</v>
      </c>
      <c r="AZ23" s="423"/>
      <c r="BA23" s="423"/>
      <c r="BB23" s="423"/>
      <c r="BC23" s="423"/>
      <c r="BD23" s="423"/>
      <c r="BE23" s="423"/>
      <c r="BF23" s="423"/>
      <c r="BG23" s="423"/>
      <c r="BH23" s="423"/>
      <c r="BI23" s="423"/>
      <c r="BJ23" s="423"/>
      <c r="BK23" s="423"/>
      <c r="BL23" s="423"/>
      <c r="BM23" s="424"/>
      <c r="BN23" s="430">
        <v>29497910</v>
      </c>
      <c r="BO23" s="431"/>
      <c r="BP23" s="431"/>
      <c r="BQ23" s="431"/>
      <c r="BR23" s="431"/>
      <c r="BS23" s="431"/>
      <c r="BT23" s="431"/>
      <c r="BU23" s="432"/>
      <c r="BV23" s="430">
        <v>29361909</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5">
      <c r="A24" s="187"/>
      <c r="B24" s="462"/>
      <c r="C24" s="463"/>
      <c r="D24" s="464"/>
      <c r="E24" s="403" t="s">
        <v>168</v>
      </c>
      <c r="F24" s="404"/>
      <c r="G24" s="404"/>
      <c r="H24" s="404"/>
      <c r="I24" s="404"/>
      <c r="J24" s="404"/>
      <c r="K24" s="405"/>
      <c r="L24" s="406">
        <v>1</v>
      </c>
      <c r="M24" s="407"/>
      <c r="N24" s="407"/>
      <c r="O24" s="407"/>
      <c r="P24" s="408"/>
      <c r="Q24" s="406">
        <v>8100</v>
      </c>
      <c r="R24" s="407"/>
      <c r="S24" s="407"/>
      <c r="T24" s="407"/>
      <c r="U24" s="407"/>
      <c r="V24" s="408"/>
      <c r="W24" s="472"/>
      <c r="X24" s="463"/>
      <c r="Y24" s="464"/>
      <c r="Z24" s="403" t="s">
        <v>169</v>
      </c>
      <c r="AA24" s="404"/>
      <c r="AB24" s="404"/>
      <c r="AC24" s="404"/>
      <c r="AD24" s="404"/>
      <c r="AE24" s="404"/>
      <c r="AF24" s="404"/>
      <c r="AG24" s="405"/>
      <c r="AH24" s="406">
        <v>593</v>
      </c>
      <c r="AI24" s="407"/>
      <c r="AJ24" s="407"/>
      <c r="AK24" s="407"/>
      <c r="AL24" s="408"/>
      <c r="AM24" s="406">
        <v>1902937</v>
      </c>
      <c r="AN24" s="407"/>
      <c r="AO24" s="407"/>
      <c r="AP24" s="407"/>
      <c r="AQ24" s="407"/>
      <c r="AR24" s="408"/>
      <c r="AS24" s="406">
        <v>3209</v>
      </c>
      <c r="AT24" s="407"/>
      <c r="AU24" s="407"/>
      <c r="AV24" s="407"/>
      <c r="AW24" s="407"/>
      <c r="AX24" s="409"/>
      <c r="AY24" s="397" t="s">
        <v>170</v>
      </c>
      <c r="AZ24" s="398"/>
      <c r="BA24" s="398"/>
      <c r="BB24" s="398"/>
      <c r="BC24" s="398"/>
      <c r="BD24" s="398"/>
      <c r="BE24" s="398"/>
      <c r="BF24" s="398"/>
      <c r="BG24" s="398"/>
      <c r="BH24" s="398"/>
      <c r="BI24" s="398"/>
      <c r="BJ24" s="398"/>
      <c r="BK24" s="398"/>
      <c r="BL24" s="398"/>
      <c r="BM24" s="399"/>
      <c r="BN24" s="430">
        <v>17059668</v>
      </c>
      <c r="BO24" s="431"/>
      <c r="BP24" s="431"/>
      <c r="BQ24" s="431"/>
      <c r="BR24" s="431"/>
      <c r="BS24" s="431"/>
      <c r="BT24" s="431"/>
      <c r="BU24" s="432"/>
      <c r="BV24" s="430">
        <v>15996115</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2">
      <c r="A25" s="187"/>
      <c r="B25" s="462"/>
      <c r="C25" s="463"/>
      <c r="D25" s="464"/>
      <c r="E25" s="403" t="s">
        <v>171</v>
      </c>
      <c r="F25" s="404"/>
      <c r="G25" s="404"/>
      <c r="H25" s="404"/>
      <c r="I25" s="404"/>
      <c r="J25" s="404"/>
      <c r="K25" s="405"/>
      <c r="L25" s="406">
        <v>2</v>
      </c>
      <c r="M25" s="407"/>
      <c r="N25" s="407"/>
      <c r="O25" s="407"/>
      <c r="P25" s="408"/>
      <c r="Q25" s="406">
        <v>6500</v>
      </c>
      <c r="R25" s="407"/>
      <c r="S25" s="407"/>
      <c r="T25" s="407"/>
      <c r="U25" s="407"/>
      <c r="V25" s="408"/>
      <c r="W25" s="472"/>
      <c r="X25" s="463"/>
      <c r="Y25" s="464"/>
      <c r="Z25" s="403" t="s">
        <v>172</v>
      </c>
      <c r="AA25" s="404"/>
      <c r="AB25" s="404"/>
      <c r="AC25" s="404"/>
      <c r="AD25" s="404"/>
      <c r="AE25" s="404"/>
      <c r="AF25" s="404"/>
      <c r="AG25" s="405"/>
      <c r="AH25" s="406">
        <v>91</v>
      </c>
      <c r="AI25" s="407"/>
      <c r="AJ25" s="407"/>
      <c r="AK25" s="407"/>
      <c r="AL25" s="408"/>
      <c r="AM25" s="406">
        <v>275366</v>
      </c>
      <c r="AN25" s="407"/>
      <c r="AO25" s="407"/>
      <c r="AP25" s="407"/>
      <c r="AQ25" s="407"/>
      <c r="AR25" s="408"/>
      <c r="AS25" s="406">
        <v>3026</v>
      </c>
      <c r="AT25" s="407"/>
      <c r="AU25" s="407"/>
      <c r="AV25" s="407"/>
      <c r="AW25" s="407"/>
      <c r="AX25" s="409"/>
      <c r="AY25" s="422" t="s">
        <v>173</v>
      </c>
      <c r="AZ25" s="423"/>
      <c r="BA25" s="423"/>
      <c r="BB25" s="423"/>
      <c r="BC25" s="423"/>
      <c r="BD25" s="423"/>
      <c r="BE25" s="423"/>
      <c r="BF25" s="423"/>
      <c r="BG25" s="423"/>
      <c r="BH25" s="423"/>
      <c r="BI25" s="423"/>
      <c r="BJ25" s="423"/>
      <c r="BK25" s="423"/>
      <c r="BL25" s="423"/>
      <c r="BM25" s="424"/>
      <c r="BN25" s="425">
        <v>4605864</v>
      </c>
      <c r="BO25" s="426"/>
      <c r="BP25" s="426"/>
      <c r="BQ25" s="426"/>
      <c r="BR25" s="426"/>
      <c r="BS25" s="426"/>
      <c r="BT25" s="426"/>
      <c r="BU25" s="427"/>
      <c r="BV25" s="425">
        <v>6914929</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2">
      <c r="A26" s="187"/>
      <c r="B26" s="462"/>
      <c r="C26" s="463"/>
      <c r="D26" s="464"/>
      <c r="E26" s="403" t="s">
        <v>174</v>
      </c>
      <c r="F26" s="404"/>
      <c r="G26" s="404"/>
      <c r="H26" s="404"/>
      <c r="I26" s="404"/>
      <c r="J26" s="404"/>
      <c r="K26" s="405"/>
      <c r="L26" s="406">
        <v>1</v>
      </c>
      <c r="M26" s="407"/>
      <c r="N26" s="407"/>
      <c r="O26" s="407"/>
      <c r="P26" s="408"/>
      <c r="Q26" s="406">
        <v>5600</v>
      </c>
      <c r="R26" s="407"/>
      <c r="S26" s="407"/>
      <c r="T26" s="407"/>
      <c r="U26" s="407"/>
      <c r="V26" s="408"/>
      <c r="W26" s="472"/>
      <c r="X26" s="463"/>
      <c r="Y26" s="464"/>
      <c r="Z26" s="403" t="s">
        <v>175</v>
      </c>
      <c r="AA26" s="485"/>
      <c r="AB26" s="485"/>
      <c r="AC26" s="485"/>
      <c r="AD26" s="485"/>
      <c r="AE26" s="485"/>
      <c r="AF26" s="485"/>
      <c r="AG26" s="486"/>
      <c r="AH26" s="406">
        <v>34</v>
      </c>
      <c r="AI26" s="407"/>
      <c r="AJ26" s="407"/>
      <c r="AK26" s="407"/>
      <c r="AL26" s="408"/>
      <c r="AM26" s="406">
        <v>119102</v>
      </c>
      <c r="AN26" s="407"/>
      <c r="AO26" s="407"/>
      <c r="AP26" s="407"/>
      <c r="AQ26" s="407"/>
      <c r="AR26" s="408"/>
      <c r="AS26" s="406">
        <v>3503</v>
      </c>
      <c r="AT26" s="407"/>
      <c r="AU26" s="407"/>
      <c r="AV26" s="407"/>
      <c r="AW26" s="407"/>
      <c r="AX26" s="409"/>
      <c r="AY26" s="439" t="s">
        <v>176</v>
      </c>
      <c r="AZ26" s="440"/>
      <c r="BA26" s="440"/>
      <c r="BB26" s="440"/>
      <c r="BC26" s="440"/>
      <c r="BD26" s="440"/>
      <c r="BE26" s="440"/>
      <c r="BF26" s="440"/>
      <c r="BG26" s="440"/>
      <c r="BH26" s="440"/>
      <c r="BI26" s="440"/>
      <c r="BJ26" s="440"/>
      <c r="BK26" s="440"/>
      <c r="BL26" s="440"/>
      <c r="BM26" s="441"/>
      <c r="BN26" s="430" t="s">
        <v>135</v>
      </c>
      <c r="BO26" s="431"/>
      <c r="BP26" s="431"/>
      <c r="BQ26" s="431"/>
      <c r="BR26" s="431"/>
      <c r="BS26" s="431"/>
      <c r="BT26" s="431"/>
      <c r="BU26" s="432"/>
      <c r="BV26" s="430" t="s">
        <v>127</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5">
      <c r="A27" s="187"/>
      <c r="B27" s="462"/>
      <c r="C27" s="463"/>
      <c r="D27" s="464"/>
      <c r="E27" s="403" t="s">
        <v>177</v>
      </c>
      <c r="F27" s="404"/>
      <c r="G27" s="404"/>
      <c r="H27" s="404"/>
      <c r="I27" s="404"/>
      <c r="J27" s="404"/>
      <c r="K27" s="405"/>
      <c r="L27" s="406">
        <v>1</v>
      </c>
      <c r="M27" s="407"/>
      <c r="N27" s="407"/>
      <c r="O27" s="407"/>
      <c r="P27" s="408"/>
      <c r="Q27" s="406">
        <v>4150</v>
      </c>
      <c r="R27" s="407"/>
      <c r="S27" s="407"/>
      <c r="T27" s="407"/>
      <c r="U27" s="407"/>
      <c r="V27" s="408"/>
      <c r="W27" s="472"/>
      <c r="X27" s="463"/>
      <c r="Y27" s="464"/>
      <c r="Z27" s="403" t="s">
        <v>178</v>
      </c>
      <c r="AA27" s="404"/>
      <c r="AB27" s="404"/>
      <c r="AC27" s="404"/>
      <c r="AD27" s="404"/>
      <c r="AE27" s="404"/>
      <c r="AF27" s="404"/>
      <c r="AG27" s="405"/>
      <c r="AH27" s="406">
        <v>5</v>
      </c>
      <c r="AI27" s="407"/>
      <c r="AJ27" s="407"/>
      <c r="AK27" s="407"/>
      <c r="AL27" s="408"/>
      <c r="AM27" s="406">
        <v>19625</v>
      </c>
      <c r="AN27" s="407"/>
      <c r="AO27" s="407"/>
      <c r="AP27" s="407"/>
      <c r="AQ27" s="407"/>
      <c r="AR27" s="408"/>
      <c r="AS27" s="406">
        <v>3925</v>
      </c>
      <c r="AT27" s="407"/>
      <c r="AU27" s="407"/>
      <c r="AV27" s="407"/>
      <c r="AW27" s="407"/>
      <c r="AX27" s="409"/>
      <c r="AY27" s="436" t="s">
        <v>179</v>
      </c>
      <c r="AZ27" s="437"/>
      <c r="BA27" s="437"/>
      <c r="BB27" s="437"/>
      <c r="BC27" s="437"/>
      <c r="BD27" s="437"/>
      <c r="BE27" s="437"/>
      <c r="BF27" s="437"/>
      <c r="BG27" s="437"/>
      <c r="BH27" s="437"/>
      <c r="BI27" s="437"/>
      <c r="BJ27" s="437"/>
      <c r="BK27" s="437"/>
      <c r="BL27" s="437"/>
      <c r="BM27" s="438"/>
      <c r="BN27" s="433">
        <v>366792</v>
      </c>
      <c r="BO27" s="434"/>
      <c r="BP27" s="434"/>
      <c r="BQ27" s="434"/>
      <c r="BR27" s="434"/>
      <c r="BS27" s="434"/>
      <c r="BT27" s="434"/>
      <c r="BU27" s="435"/>
      <c r="BV27" s="433">
        <v>366733</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2">
      <c r="A28" s="187"/>
      <c r="B28" s="462"/>
      <c r="C28" s="463"/>
      <c r="D28" s="464"/>
      <c r="E28" s="403" t="s">
        <v>180</v>
      </c>
      <c r="F28" s="404"/>
      <c r="G28" s="404"/>
      <c r="H28" s="404"/>
      <c r="I28" s="404"/>
      <c r="J28" s="404"/>
      <c r="K28" s="405"/>
      <c r="L28" s="406">
        <v>1</v>
      </c>
      <c r="M28" s="407"/>
      <c r="N28" s="407"/>
      <c r="O28" s="407"/>
      <c r="P28" s="408"/>
      <c r="Q28" s="406">
        <v>3750</v>
      </c>
      <c r="R28" s="407"/>
      <c r="S28" s="407"/>
      <c r="T28" s="407"/>
      <c r="U28" s="407"/>
      <c r="V28" s="408"/>
      <c r="W28" s="472"/>
      <c r="X28" s="463"/>
      <c r="Y28" s="464"/>
      <c r="Z28" s="403" t="s">
        <v>181</v>
      </c>
      <c r="AA28" s="404"/>
      <c r="AB28" s="404"/>
      <c r="AC28" s="404"/>
      <c r="AD28" s="404"/>
      <c r="AE28" s="404"/>
      <c r="AF28" s="404"/>
      <c r="AG28" s="405"/>
      <c r="AH28" s="406">
        <v>1</v>
      </c>
      <c r="AI28" s="407"/>
      <c r="AJ28" s="407"/>
      <c r="AK28" s="407"/>
      <c r="AL28" s="408"/>
      <c r="AM28" s="406" t="s">
        <v>182</v>
      </c>
      <c r="AN28" s="407"/>
      <c r="AO28" s="407"/>
      <c r="AP28" s="407"/>
      <c r="AQ28" s="407"/>
      <c r="AR28" s="408"/>
      <c r="AS28" s="406" t="s">
        <v>183</v>
      </c>
      <c r="AT28" s="407"/>
      <c r="AU28" s="407"/>
      <c r="AV28" s="407"/>
      <c r="AW28" s="407"/>
      <c r="AX28" s="409"/>
      <c r="AY28" s="413" t="s">
        <v>184</v>
      </c>
      <c r="AZ28" s="414"/>
      <c r="BA28" s="414"/>
      <c r="BB28" s="415"/>
      <c r="BC28" s="422" t="s">
        <v>48</v>
      </c>
      <c r="BD28" s="423"/>
      <c r="BE28" s="423"/>
      <c r="BF28" s="423"/>
      <c r="BG28" s="423"/>
      <c r="BH28" s="423"/>
      <c r="BI28" s="423"/>
      <c r="BJ28" s="423"/>
      <c r="BK28" s="423"/>
      <c r="BL28" s="423"/>
      <c r="BM28" s="424"/>
      <c r="BN28" s="425">
        <v>3684867</v>
      </c>
      <c r="BO28" s="426"/>
      <c r="BP28" s="426"/>
      <c r="BQ28" s="426"/>
      <c r="BR28" s="426"/>
      <c r="BS28" s="426"/>
      <c r="BT28" s="426"/>
      <c r="BU28" s="427"/>
      <c r="BV28" s="425">
        <v>3703668</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2">
      <c r="A29" s="187"/>
      <c r="B29" s="462"/>
      <c r="C29" s="463"/>
      <c r="D29" s="464"/>
      <c r="E29" s="403" t="s">
        <v>185</v>
      </c>
      <c r="F29" s="404"/>
      <c r="G29" s="404"/>
      <c r="H29" s="404"/>
      <c r="I29" s="404"/>
      <c r="J29" s="404"/>
      <c r="K29" s="405"/>
      <c r="L29" s="406">
        <v>21</v>
      </c>
      <c r="M29" s="407"/>
      <c r="N29" s="407"/>
      <c r="O29" s="407"/>
      <c r="P29" s="408"/>
      <c r="Q29" s="406">
        <v>3550</v>
      </c>
      <c r="R29" s="407"/>
      <c r="S29" s="407"/>
      <c r="T29" s="407"/>
      <c r="U29" s="407"/>
      <c r="V29" s="408"/>
      <c r="W29" s="473"/>
      <c r="X29" s="474"/>
      <c r="Y29" s="475"/>
      <c r="Z29" s="403" t="s">
        <v>186</v>
      </c>
      <c r="AA29" s="404"/>
      <c r="AB29" s="404"/>
      <c r="AC29" s="404"/>
      <c r="AD29" s="404"/>
      <c r="AE29" s="404"/>
      <c r="AF29" s="404"/>
      <c r="AG29" s="405"/>
      <c r="AH29" s="406">
        <v>599</v>
      </c>
      <c r="AI29" s="407"/>
      <c r="AJ29" s="407"/>
      <c r="AK29" s="407"/>
      <c r="AL29" s="408"/>
      <c r="AM29" s="406">
        <v>1926173</v>
      </c>
      <c r="AN29" s="407"/>
      <c r="AO29" s="407"/>
      <c r="AP29" s="407"/>
      <c r="AQ29" s="407"/>
      <c r="AR29" s="408"/>
      <c r="AS29" s="406">
        <v>3216</v>
      </c>
      <c r="AT29" s="407"/>
      <c r="AU29" s="407"/>
      <c r="AV29" s="407"/>
      <c r="AW29" s="407"/>
      <c r="AX29" s="409"/>
      <c r="AY29" s="416"/>
      <c r="AZ29" s="417"/>
      <c r="BA29" s="417"/>
      <c r="BB29" s="418"/>
      <c r="BC29" s="410" t="s">
        <v>187</v>
      </c>
      <c r="BD29" s="411"/>
      <c r="BE29" s="411"/>
      <c r="BF29" s="411"/>
      <c r="BG29" s="411"/>
      <c r="BH29" s="411"/>
      <c r="BI29" s="411"/>
      <c r="BJ29" s="411"/>
      <c r="BK29" s="411"/>
      <c r="BL29" s="411"/>
      <c r="BM29" s="412"/>
      <c r="BN29" s="430">
        <v>2214079</v>
      </c>
      <c r="BO29" s="431"/>
      <c r="BP29" s="431"/>
      <c r="BQ29" s="431"/>
      <c r="BR29" s="431"/>
      <c r="BS29" s="431"/>
      <c r="BT29" s="431"/>
      <c r="BU29" s="432"/>
      <c r="BV29" s="430">
        <v>2649194</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5">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188</v>
      </c>
      <c r="X30" s="483"/>
      <c r="Y30" s="483"/>
      <c r="Z30" s="483"/>
      <c r="AA30" s="483"/>
      <c r="AB30" s="483"/>
      <c r="AC30" s="483"/>
      <c r="AD30" s="483"/>
      <c r="AE30" s="483"/>
      <c r="AF30" s="483"/>
      <c r="AG30" s="484"/>
      <c r="AH30" s="394">
        <v>99.6</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7125260</v>
      </c>
      <c r="BO30" s="434"/>
      <c r="BP30" s="434"/>
      <c r="BQ30" s="434"/>
      <c r="BR30" s="434"/>
      <c r="BS30" s="434"/>
      <c r="BT30" s="434"/>
      <c r="BU30" s="435"/>
      <c r="BV30" s="433">
        <v>7808415</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393" t="s">
        <v>195</v>
      </c>
      <c r="D33" s="393"/>
      <c r="E33" s="392" t="s">
        <v>196</v>
      </c>
      <c r="F33" s="392"/>
      <c r="G33" s="392"/>
      <c r="H33" s="392"/>
      <c r="I33" s="392"/>
      <c r="J33" s="392"/>
      <c r="K33" s="392"/>
      <c r="L33" s="392"/>
      <c r="M33" s="392"/>
      <c r="N33" s="392"/>
      <c r="O33" s="392"/>
      <c r="P33" s="392"/>
      <c r="Q33" s="392"/>
      <c r="R33" s="392"/>
      <c r="S33" s="392"/>
      <c r="T33" s="216"/>
      <c r="U33" s="393" t="s">
        <v>197</v>
      </c>
      <c r="V33" s="393"/>
      <c r="W33" s="392" t="s">
        <v>196</v>
      </c>
      <c r="X33" s="392"/>
      <c r="Y33" s="392"/>
      <c r="Z33" s="392"/>
      <c r="AA33" s="392"/>
      <c r="AB33" s="392"/>
      <c r="AC33" s="392"/>
      <c r="AD33" s="392"/>
      <c r="AE33" s="392"/>
      <c r="AF33" s="392"/>
      <c r="AG33" s="392"/>
      <c r="AH33" s="392"/>
      <c r="AI33" s="392"/>
      <c r="AJ33" s="392"/>
      <c r="AK33" s="392"/>
      <c r="AL33" s="216"/>
      <c r="AM33" s="393" t="s">
        <v>195</v>
      </c>
      <c r="AN33" s="393"/>
      <c r="AO33" s="392" t="s">
        <v>198</v>
      </c>
      <c r="AP33" s="392"/>
      <c r="AQ33" s="392"/>
      <c r="AR33" s="392"/>
      <c r="AS33" s="392"/>
      <c r="AT33" s="392"/>
      <c r="AU33" s="392"/>
      <c r="AV33" s="392"/>
      <c r="AW33" s="392"/>
      <c r="AX33" s="392"/>
      <c r="AY33" s="392"/>
      <c r="AZ33" s="392"/>
      <c r="BA33" s="392"/>
      <c r="BB33" s="392"/>
      <c r="BC33" s="392"/>
      <c r="BD33" s="217"/>
      <c r="BE33" s="392" t="s">
        <v>199</v>
      </c>
      <c r="BF33" s="392"/>
      <c r="BG33" s="392" t="s">
        <v>200</v>
      </c>
      <c r="BH33" s="392"/>
      <c r="BI33" s="392"/>
      <c r="BJ33" s="392"/>
      <c r="BK33" s="392"/>
      <c r="BL33" s="392"/>
      <c r="BM33" s="392"/>
      <c r="BN33" s="392"/>
      <c r="BO33" s="392"/>
      <c r="BP33" s="392"/>
      <c r="BQ33" s="392"/>
      <c r="BR33" s="392"/>
      <c r="BS33" s="392"/>
      <c r="BT33" s="392"/>
      <c r="BU33" s="392"/>
      <c r="BV33" s="217"/>
      <c r="BW33" s="393" t="s">
        <v>199</v>
      </c>
      <c r="BX33" s="393"/>
      <c r="BY33" s="392" t="s">
        <v>201</v>
      </c>
      <c r="BZ33" s="392"/>
      <c r="CA33" s="392"/>
      <c r="CB33" s="392"/>
      <c r="CC33" s="392"/>
      <c r="CD33" s="392"/>
      <c r="CE33" s="392"/>
      <c r="CF33" s="392"/>
      <c r="CG33" s="392"/>
      <c r="CH33" s="392"/>
      <c r="CI33" s="392"/>
      <c r="CJ33" s="392"/>
      <c r="CK33" s="392"/>
      <c r="CL33" s="392"/>
      <c r="CM33" s="392"/>
      <c r="CN33" s="216"/>
      <c r="CO33" s="393" t="s">
        <v>197</v>
      </c>
      <c r="CP33" s="393"/>
      <c r="CQ33" s="392" t="s">
        <v>202</v>
      </c>
      <c r="CR33" s="392"/>
      <c r="CS33" s="392"/>
      <c r="CT33" s="392"/>
      <c r="CU33" s="392"/>
      <c r="CV33" s="392"/>
      <c r="CW33" s="392"/>
      <c r="CX33" s="392"/>
      <c r="CY33" s="392"/>
      <c r="CZ33" s="392"/>
      <c r="DA33" s="392"/>
      <c r="DB33" s="392"/>
      <c r="DC33" s="392"/>
      <c r="DD33" s="392"/>
      <c r="DE33" s="392"/>
      <c r="DF33" s="216"/>
      <c r="DG33" s="391" t="s">
        <v>203</v>
      </c>
      <c r="DH33" s="391"/>
      <c r="DI33" s="218"/>
      <c r="DJ33" s="186"/>
      <c r="DK33" s="186"/>
      <c r="DL33" s="186"/>
      <c r="DM33" s="186"/>
      <c r="DN33" s="186"/>
      <c r="DO33" s="186"/>
    </row>
    <row r="34" spans="1:119" ht="32.25" customHeight="1" x14ac:dyDescent="0.2">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2</v>
      </c>
      <c r="V34" s="389"/>
      <c r="W34" s="388" t="str">
        <f>IF('各会計、関係団体の財政状況及び健全化判断比率'!B28="","",'各会計、関係団体の財政状況及び健全化判断比率'!B28)</f>
        <v>国民健康保険特別会計</v>
      </c>
      <c r="X34" s="388"/>
      <c r="Y34" s="388"/>
      <c r="Z34" s="388"/>
      <c r="AA34" s="388"/>
      <c r="AB34" s="388"/>
      <c r="AC34" s="388"/>
      <c r="AD34" s="388"/>
      <c r="AE34" s="388"/>
      <c r="AF34" s="388"/>
      <c r="AG34" s="388"/>
      <c r="AH34" s="388"/>
      <c r="AI34" s="388"/>
      <c r="AJ34" s="388"/>
      <c r="AK34" s="388"/>
      <c r="AL34" s="214"/>
      <c r="AM34" s="389">
        <f>IF(AO34="","",MAX(C34:D43,U34:V43)+1)</f>
        <v>5</v>
      </c>
      <c r="AN34" s="389"/>
      <c r="AO34" s="388" t="str">
        <f>IF('各会計、関係団体の財政状況及び健全化判断比率'!B31="","",'各会計、関係団体の財政状況及び健全化判断比率'!B31)</f>
        <v>水道事業会計</v>
      </c>
      <c r="AP34" s="388"/>
      <c r="AQ34" s="388"/>
      <c r="AR34" s="388"/>
      <c r="AS34" s="388"/>
      <c r="AT34" s="388"/>
      <c r="AU34" s="388"/>
      <c r="AV34" s="388"/>
      <c r="AW34" s="388"/>
      <c r="AX34" s="388"/>
      <c r="AY34" s="388"/>
      <c r="AZ34" s="388"/>
      <c r="BA34" s="388"/>
      <c r="BB34" s="388"/>
      <c r="BC34" s="388"/>
      <c r="BD34" s="214"/>
      <c r="BE34" s="389" t="str">
        <f>IF(BG34="","",MAX(C34:D43,U34:V43,AM34:AN43)+1)</f>
        <v/>
      </c>
      <c r="BF34" s="389"/>
      <c r="BG34" s="388"/>
      <c r="BH34" s="388"/>
      <c r="BI34" s="388"/>
      <c r="BJ34" s="388"/>
      <c r="BK34" s="388"/>
      <c r="BL34" s="388"/>
      <c r="BM34" s="388"/>
      <c r="BN34" s="388"/>
      <c r="BO34" s="388"/>
      <c r="BP34" s="388"/>
      <c r="BQ34" s="388"/>
      <c r="BR34" s="388"/>
      <c r="BS34" s="388"/>
      <c r="BT34" s="388"/>
      <c r="BU34" s="388"/>
      <c r="BV34" s="214"/>
      <c r="BW34" s="389">
        <f>IF(BY34="","",MAX(C34:D43,U34:V43,AM34:AN43,BE34:BF43)+1)</f>
        <v>7</v>
      </c>
      <c r="BX34" s="389"/>
      <c r="BY34" s="388" t="str">
        <f>IF('各会計、関係団体の財政状況及び健全化判断比率'!B68="","",'各会計、関係団体の財政状況及び健全化判断比率'!B68)</f>
        <v>大分県消防補償等組合</v>
      </c>
      <c r="BZ34" s="388"/>
      <c r="CA34" s="388"/>
      <c r="CB34" s="388"/>
      <c r="CC34" s="388"/>
      <c r="CD34" s="388"/>
      <c r="CE34" s="388"/>
      <c r="CF34" s="388"/>
      <c r="CG34" s="388"/>
      <c r="CH34" s="388"/>
      <c r="CI34" s="388"/>
      <c r="CJ34" s="388"/>
      <c r="CK34" s="388"/>
      <c r="CL34" s="388"/>
      <c r="CM34" s="388"/>
      <c r="CN34" s="214"/>
      <c r="CO34" s="389">
        <f>IF(CQ34="","",MAX(C34:D43,U34:V43,AM34:AN43,BE34:BF43,BW34:BX43)+1)</f>
        <v>13</v>
      </c>
      <c r="CP34" s="389"/>
      <c r="CQ34" s="388" t="str">
        <f>IF('各会計、関係団体の財政状況及び健全化判断比率'!BS7="","",'各会計、関係団体の財政状況及び健全化判断比率'!BS7)</f>
        <v>宇佐市土地開発公社</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2">
      <c r="A35" s="187"/>
      <c r="B35" s="213"/>
      <c r="C35" s="389" t="str">
        <f>IF(E35="","",C34+1)</f>
        <v/>
      </c>
      <c r="D35" s="389"/>
      <c r="E35" s="388" t="str">
        <f>IF('各会計、関係団体の財政状況及び健全化判断比率'!B8="","",'各会計、関係団体の財政状況及び健全化判断比率'!B8)</f>
        <v/>
      </c>
      <c r="F35" s="388"/>
      <c r="G35" s="388"/>
      <c r="H35" s="388"/>
      <c r="I35" s="388"/>
      <c r="J35" s="388"/>
      <c r="K35" s="388"/>
      <c r="L35" s="388"/>
      <c r="M35" s="388"/>
      <c r="N35" s="388"/>
      <c r="O35" s="388"/>
      <c r="P35" s="388"/>
      <c r="Q35" s="388"/>
      <c r="R35" s="388"/>
      <c r="S35" s="388"/>
      <c r="T35" s="214"/>
      <c r="U35" s="389">
        <f>IF(W35="","",U34+1)</f>
        <v>3</v>
      </c>
      <c r="V35" s="389"/>
      <c r="W35" s="388" t="str">
        <f>IF('各会計、関係団体の財政状況及び健全化判断比率'!B29="","",'各会計、関係団体の財政状況及び健全化判断比率'!B29)</f>
        <v>介護保険特別会計</v>
      </c>
      <c r="X35" s="388"/>
      <c r="Y35" s="388"/>
      <c r="Z35" s="388"/>
      <c r="AA35" s="388"/>
      <c r="AB35" s="388"/>
      <c r="AC35" s="388"/>
      <c r="AD35" s="388"/>
      <c r="AE35" s="388"/>
      <c r="AF35" s="388"/>
      <c r="AG35" s="388"/>
      <c r="AH35" s="388"/>
      <c r="AI35" s="388"/>
      <c r="AJ35" s="388"/>
      <c r="AK35" s="388"/>
      <c r="AL35" s="214"/>
      <c r="AM35" s="389">
        <f t="shared" ref="AM35:AM43" si="0">IF(AO35="","",AM34+1)</f>
        <v>6</v>
      </c>
      <c r="AN35" s="389"/>
      <c r="AO35" s="388" t="str">
        <f>IF('各会計、関係団体の財政状況及び健全化判断比率'!B32="","",'各会計、関係団体の財政状況及び健全化判断比率'!B32)</f>
        <v>下水道事業会計</v>
      </c>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8</v>
      </c>
      <c r="BX35" s="389"/>
      <c r="BY35" s="388" t="str">
        <f>IF('各会計、関係団体の財政状況及び健全化判断比率'!B69="","",'各会計、関係団体の財政状況及び健全化判断比率'!B69)</f>
        <v>大分県交通災害共済組合（交通災害共済事業会計）</v>
      </c>
      <c r="BZ35" s="388"/>
      <c r="CA35" s="388"/>
      <c r="CB35" s="388"/>
      <c r="CC35" s="388"/>
      <c r="CD35" s="388"/>
      <c r="CE35" s="388"/>
      <c r="CF35" s="388"/>
      <c r="CG35" s="388"/>
      <c r="CH35" s="388"/>
      <c r="CI35" s="388"/>
      <c r="CJ35" s="388"/>
      <c r="CK35" s="388"/>
      <c r="CL35" s="388"/>
      <c r="CM35" s="388"/>
      <c r="CN35" s="214"/>
      <c r="CO35" s="389">
        <f t="shared" ref="CO35:CO43" si="3">IF(CQ35="","",CO34+1)</f>
        <v>14</v>
      </c>
      <c r="CP35" s="389"/>
      <c r="CQ35" s="388" t="str">
        <f>IF('各会計、関係団体の財政状況及び健全化判断比率'!BS8="","",'各会計、関係団体の財政状況及び健全化判断比率'!BS8)</f>
        <v>あじむ農業公社</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2">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4</v>
      </c>
      <c r="V36" s="389"/>
      <c r="W36" s="388" t="str">
        <f>IF('各会計、関係団体の財政状況及び健全化判断比率'!B30="","",'各会計、関係団体の財政状況及び健全化判断比率'!B30)</f>
        <v>後期高齢者医療特別会計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9</v>
      </c>
      <c r="BX36" s="389"/>
      <c r="BY36" s="388" t="str">
        <f>IF('各会計、関係団体の財政状況及び健全化判断比率'!B70="","",'各会計、関係団体の財政状況及び健全化判断比率'!B70)</f>
        <v>大分県市町村会館管理組合</v>
      </c>
      <c r="BZ36" s="388"/>
      <c r="CA36" s="388"/>
      <c r="CB36" s="388"/>
      <c r="CC36" s="388"/>
      <c r="CD36" s="388"/>
      <c r="CE36" s="388"/>
      <c r="CF36" s="388"/>
      <c r="CG36" s="388"/>
      <c r="CH36" s="388"/>
      <c r="CI36" s="388"/>
      <c r="CJ36" s="388"/>
      <c r="CK36" s="388"/>
      <c r="CL36" s="388"/>
      <c r="CM36" s="388"/>
      <c r="CN36" s="214"/>
      <c r="CO36" s="389">
        <f t="shared" si="3"/>
        <v>15</v>
      </c>
      <c r="CP36" s="389"/>
      <c r="CQ36" s="388" t="str">
        <f>IF('各会計、関係団体の財政状況及び健全化判断比率'!BS9="","",'各会計、関係団体の財政状況及び健全化判断比率'!BS9)</f>
        <v>朝霧の庄</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2">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10</v>
      </c>
      <c r="BX37" s="389"/>
      <c r="BY37" s="388" t="str">
        <f>IF('各会計、関係団体の財政状況及び健全化判断比率'!B71="","",'各会計、関係団体の財政状況及び健全化判断比率'!B71)</f>
        <v>大分県後期高齢者医療広域連合（普通会計）</v>
      </c>
      <c r="BZ37" s="388"/>
      <c r="CA37" s="388"/>
      <c r="CB37" s="388"/>
      <c r="CC37" s="388"/>
      <c r="CD37" s="388"/>
      <c r="CE37" s="388"/>
      <c r="CF37" s="388"/>
      <c r="CG37" s="388"/>
      <c r="CH37" s="388"/>
      <c r="CI37" s="388"/>
      <c r="CJ37" s="388"/>
      <c r="CK37" s="388"/>
      <c r="CL37" s="388"/>
      <c r="CM37" s="388"/>
      <c r="CN37" s="214"/>
      <c r="CO37" s="389">
        <f t="shared" si="3"/>
        <v>16</v>
      </c>
      <c r="CP37" s="389"/>
      <c r="CQ37" s="388" t="str">
        <f>IF('各会計、関係団体の財政状況及び健全化判断比率'!BS10="","",'各会計、関係団体の財政状況及び健全化判断比率'!BS10)</f>
        <v>宇佐八幡駐車場</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2">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11</v>
      </c>
      <c r="BX38" s="389"/>
      <c r="BY38" s="388" t="str">
        <f>IF('各会計、関係団体の財政状況及び健全化判断比率'!B72="","",'各会計、関係団体の財政状況及び健全化判断比率'!B72)</f>
        <v>大分県後期高齢者医療広域連合（後期高齢者医療事業会計）</v>
      </c>
      <c r="BZ38" s="388"/>
      <c r="CA38" s="388"/>
      <c r="CB38" s="388"/>
      <c r="CC38" s="388"/>
      <c r="CD38" s="388"/>
      <c r="CE38" s="388"/>
      <c r="CF38" s="388"/>
      <c r="CG38" s="388"/>
      <c r="CH38" s="388"/>
      <c r="CI38" s="388"/>
      <c r="CJ38" s="388"/>
      <c r="CK38" s="388"/>
      <c r="CL38" s="388"/>
      <c r="CM38" s="388"/>
      <c r="CN38" s="214"/>
      <c r="CO38" s="389">
        <f t="shared" si="3"/>
        <v>17</v>
      </c>
      <c r="CP38" s="389"/>
      <c r="CQ38" s="388" t="str">
        <f>IF('各会計、関係団体の財政状況及び健全化判断比率'!BS11="","",'各会計、関係団体の財政状況及び健全化判断比率'!BS11)</f>
        <v>グリーンパークホテルうさ</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2">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12</v>
      </c>
      <c r="BX39" s="389"/>
      <c r="BY39" s="388" t="str">
        <f>IF('各会計、関係団体の財政状況及び健全化判断比率'!B73="","",'各会計、関係団体の財政状況及び健全化判断比率'!B73)</f>
        <v>宇佐・高田・国東広域事務組合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2">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t="str">
        <f t="shared" si="2"/>
        <v/>
      </c>
      <c r="BX40" s="389"/>
      <c r="BY40" s="388" t="str">
        <f>IF('各会計、関係団体の財政状況及び健全化判断比率'!B74="","",'各会計、関係団体の財政状況及び健全化判断比率'!B74)</f>
        <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2">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t="str">
        <f t="shared" si="2"/>
        <v/>
      </c>
      <c r="BX41" s="389"/>
      <c r="BY41" s="388" t="str">
        <f>IF('各会計、関係団体の財政状況及び健全化判断比率'!B75="","",'各会計、関係団体の財政状況及び健全化判断比率'!B75)</f>
        <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2">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2">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208</v>
      </c>
    </row>
    <row r="50" spans="5:5" x14ac:dyDescent="0.2">
      <c r="E50" s="188" t="s">
        <v>209</v>
      </c>
    </row>
    <row r="51" spans="5:5" x14ac:dyDescent="0.2">
      <c r="E51" s="188" t="s">
        <v>210</v>
      </c>
    </row>
    <row r="52" spans="5:5" x14ac:dyDescent="0.2">
      <c r="E52" s="188" t="s">
        <v>211</v>
      </c>
    </row>
    <row r="53" spans="5:5" x14ac:dyDescent="0.2"/>
    <row r="54" spans="5:5" x14ac:dyDescent="0.2"/>
    <row r="55" spans="5:5" x14ac:dyDescent="0.2"/>
    <row r="56" spans="5:5" x14ac:dyDescent="0.2"/>
  </sheetData>
  <sheetProtection algorithmName="SHA-512" hashValue="SY2bJK/+1l4SPT9joKFM/cRXn3uvU4398i6czmkpTmEd1eFHl77PlS4caXwg3wPA8b5Cx9P6UZJplzlQwoslvw==" saltValue="bc7JKsCegA675nAV18OCD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T15" workbookViewId="0">
      <selection activeCell="CD35" sqref="CD35:CQ35"/>
    </sheetView>
  </sheetViews>
  <sheetFormatPr defaultColWidth="0" defaultRowHeight="11.25" customHeight="1" zeroHeight="1" x14ac:dyDescent="0.2"/>
  <cols>
    <col min="1" max="95" width="1.6640625" style="226" customWidth="1"/>
    <col min="96" max="133" width="1.6640625" style="243"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212</v>
      </c>
      <c r="DI1" s="762"/>
      <c r="DJ1" s="762"/>
      <c r="DK1" s="762"/>
      <c r="DL1" s="762"/>
      <c r="DM1" s="762"/>
      <c r="DN1" s="763"/>
      <c r="DO1" s="226"/>
      <c r="DP1" s="761" t="s">
        <v>213</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2">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03" t="s">
        <v>215</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216</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217</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2">
      <c r="B4" s="703" t="s">
        <v>1</v>
      </c>
      <c r="C4" s="704"/>
      <c r="D4" s="704"/>
      <c r="E4" s="704"/>
      <c r="F4" s="704"/>
      <c r="G4" s="704"/>
      <c r="H4" s="704"/>
      <c r="I4" s="704"/>
      <c r="J4" s="704"/>
      <c r="K4" s="704"/>
      <c r="L4" s="704"/>
      <c r="M4" s="704"/>
      <c r="N4" s="704"/>
      <c r="O4" s="704"/>
      <c r="P4" s="704"/>
      <c r="Q4" s="705"/>
      <c r="R4" s="703" t="s">
        <v>218</v>
      </c>
      <c r="S4" s="704"/>
      <c r="T4" s="704"/>
      <c r="U4" s="704"/>
      <c r="V4" s="704"/>
      <c r="W4" s="704"/>
      <c r="X4" s="704"/>
      <c r="Y4" s="705"/>
      <c r="Z4" s="703" t="s">
        <v>219</v>
      </c>
      <c r="AA4" s="704"/>
      <c r="AB4" s="704"/>
      <c r="AC4" s="705"/>
      <c r="AD4" s="703" t="s">
        <v>220</v>
      </c>
      <c r="AE4" s="704"/>
      <c r="AF4" s="704"/>
      <c r="AG4" s="704"/>
      <c r="AH4" s="704"/>
      <c r="AI4" s="704"/>
      <c r="AJ4" s="704"/>
      <c r="AK4" s="705"/>
      <c r="AL4" s="703" t="s">
        <v>219</v>
      </c>
      <c r="AM4" s="704"/>
      <c r="AN4" s="704"/>
      <c r="AO4" s="705"/>
      <c r="AP4" s="764" t="s">
        <v>221</v>
      </c>
      <c r="AQ4" s="764"/>
      <c r="AR4" s="764"/>
      <c r="AS4" s="764"/>
      <c r="AT4" s="764"/>
      <c r="AU4" s="764"/>
      <c r="AV4" s="764"/>
      <c r="AW4" s="764"/>
      <c r="AX4" s="764"/>
      <c r="AY4" s="764"/>
      <c r="AZ4" s="764"/>
      <c r="BA4" s="764"/>
      <c r="BB4" s="764"/>
      <c r="BC4" s="764"/>
      <c r="BD4" s="764"/>
      <c r="BE4" s="764"/>
      <c r="BF4" s="764"/>
      <c r="BG4" s="764" t="s">
        <v>222</v>
      </c>
      <c r="BH4" s="764"/>
      <c r="BI4" s="764"/>
      <c r="BJ4" s="764"/>
      <c r="BK4" s="764"/>
      <c r="BL4" s="764"/>
      <c r="BM4" s="764"/>
      <c r="BN4" s="764"/>
      <c r="BO4" s="764" t="s">
        <v>219</v>
      </c>
      <c r="BP4" s="764"/>
      <c r="BQ4" s="764"/>
      <c r="BR4" s="764"/>
      <c r="BS4" s="764" t="s">
        <v>223</v>
      </c>
      <c r="BT4" s="764"/>
      <c r="BU4" s="764"/>
      <c r="BV4" s="764"/>
      <c r="BW4" s="764"/>
      <c r="BX4" s="764"/>
      <c r="BY4" s="764"/>
      <c r="BZ4" s="764"/>
      <c r="CA4" s="764"/>
      <c r="CB4" s="764"/>
      <c r="CD4" s="746" t="s">
        <v>224</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2">
      <c r="B5" s="708" t="s">
        <v>225</v>
      </c>
      <c r="C5" s="709"/>
      <c r="D5" s="709"/>
      <c r="E5" s="709"/>
      <c r="F5" s="709"/>
      <c r="G5" s="709"/>
      <c r="H5" s="709"/>
      <c r="I5" s="709"/>
      <c r="J5" s="709"/>
      <c r="K5" s="709"/>
      <c r="L5" s="709"/>
      <c r="M5" s="709"/>
      <c r="N5" s="709"/>
      <c r="O5" s="709"/>
      <c r="P5" s="709"/>
      <c r="Q5" s="710"/>
      <c r="R5" s="697">
        <v>6142876</v>
      </c>
      <c r="S5" s="698"/>
      <c r="T5" s="698"/>
      <c r="U5" s="698"/>
      <c r="V5" s="698"/>
      <c r="W5" s="698"/>
      <c r="X5" s="698"/>
      <c r="Y5" s="741"/>
      <c r="Z5" s="759">
        <v>15.7</v>
      </c>
      <c r="AA5" s="759"/>
      <c r="AB5" s="759"/>
      <c r="AC5" s="759"/>
      <c r="AD5" s="760">
        <v>6004484</v>
      </c>
      <c r="AE5" s="760"/>
      <c r="AF5" s="760"/>
      <c r="AG5" s="760"/>
      <c r="AH5" s="760"/>
      <c r="AI5" s="760"/>
      <c r="AJ5" s="760"/>
      <c r="AK5" s="760"/>
      <c r="AL5" s="742">
        <v>38</v>
      </c>
      <c r="AM5" s="713"/>
      <c r="AN5" s="713"/>
      <c r="AO5" s="743"/>
      <c r="AP5" s="708" t="s">
        <v>226</v>
      </c>
      <c r="AQ5" s="709"/>
      <c r="AR5" s="709"/>
      <c r="AS5" s="709"/>
      <c r="AT5" s="709"/>
      <c r="AU5" s="709"/>
      <c r="AV5" s="709"/>
      <c r="AW5" s="709"/>
      <c r="AX5" s="709"/>
      <c r="AY5" s="709"/>
      <c r="AZ5" s="709"/>
      <c r="BA5" s="709"/>
      <c r="BB5" s="709"/>
      <c r="BC5" s="709"/>
      <c r="BD5" s="709"/>
      <c r="BE5" s="709"/>
      <c r="BF5" s="710"/>
      <c r="BG5" s="642">
        <v>6004434</v>
      </c>
      <c r="BH5" s="643"/>
      <c r="BI5" s="643"/>
      <c r="BJ5" s="643"/>
      <c r="BK5" s="643"/>
      <c r="BL5" s="643"/>
      <c r="BM5" s="643"/>
      <c r="BN5" s="644"/>
      <c r="BO5" s="675">
        <v>97.7</v>
      </c>
      <c r="BP5" s="675"/>
      <c r="BQ5" s="675"/>
      <c r="BR5" s="675"/>
      <c r="BS5" s="676">
        <v>88905</v>
      </c>
      <c r="BT5" s="676"/>
      <c r="BU5" s="676"/>
      <c r="BV5" s="676"/>
      <c r="BW5" s="676"/>
      <c r="BX5" s="676"/>
      <c r="BY5" s="676"/>
      <c r="BZ5" s="676"/>
      <c r="CA5" s="676"/>
      <c r="CB5" s="739"/>
      <c r="CD5" s="746" t="s">
        <v>221</v>
      </c>
      <c r="CE5" s="747"/>
      <c r="CF5" s="747"/>
      <c r="CG5" s="747"/>
      <c r="CH5" s="747"/>
      <c r="CI5" s="747"/>
      <c r="CJ5" s="747"/>
      <c r="CK5" s="747"/>
      <c r="CL5" s="747"/>
      <c r="CM5" s="747"/>
      <c r="CN5" s="747"/>
      <c r="CO5" s="747"/>
      <c r="CP5" s="747"/>
      <c r="CQ5" s="748"/>
      <c r="CR5" s="746" t="s">
        <v>227</v>
      </c>
      <c r="CS5" s="747"/>
      <c r="CT5" s="747"/>
      <c r="CU5" s="747"/>
      <c r="CV5" s="747"/>
      <c r="CW5" s="747"/>
      <c r="CX5" s="747"/>
      <c r="CY5" s="748"/>
      <c r="CZ5" s="746" t="s">
        <v>219</v>
      </c>
      <c r="DA5" s="747"/>
      <c r="DB5" s="747"/>
      <c r="DC5" s="748"/>
      <c r="DD5" s="746" t="s">
        <v>228</v>
      </c>
      <c r="DE5" s="747"/>
      <c r="DF5" s="747"/>
      <c r="DG5" s="747"/>
      <c r="DH5" s="747"/>
      <c r="DI5" s="747"/>
      <c r="DJ5" s="747"/>
      <c r="DK5" s="747"/>
      <c r="DL5" s="747"/>
      <c r="DM5" s="747"/>
      <c r="DN5" s="747"/>
      <c r="DO5" s="747"/>
      <c r="DP5" s="748"/>
      <c r="DQ5" s="746" t="s">
        <v>229</v>
      </c>
      <c r="DR5" s="747"/>
      <c r="DS5" s="747"/>
      <c r="DT5" s="747"/>
      <c r="DU5" s="747"/>
      <c r="DV5" s="747"/>
      <c r="DW5" s="747"/>
      <c r="DX5" s="747"/>
      <c r="DY5" s="747"/>
      <c r="DZ5" s="747"/>
      <c r="EA5" s="747"/>
      <c r="EB5" s="747"/>
      <c r="EC5" s="748"/>
    </row>
    <row r="6" spans="2:143" ht="11.25" customHeight="1" x14ac:dyDescent="0.2">
      <c r="B6" s="639" t="s">
        <v>230</v>
      </c>
      <c r="C6" s="640"/>
      <c r="D6" s="640"/>
      <c r="E6" s="640"/>
      <c r="F6" s="640"/>
      <c r="G6" s="640"/>
      <c r="H6" s="640"/>
      <c r="I6" s="640"/>
      <c r="J6" s="640"/>
      <c r="K6" s="640"/>
      <c r="L6" s="640"/>
      <c r="M6" s="640"/>
      <c r="N6" s="640"/>
      <c r="O6" s="640"/>
      <c r="P6" s="640"/>
      <c r="Q6" s="641"/>
      <c r="R6" s="642">
        <v>326638</v>
      </c>
      <c r="S6" s="643"/>
      <c r="T6" s="643"/>
      <c r="U6" s="643"/>
      <c r="V6" s="643"/>
      <c r="W6" s="643"/>
      <c r="X6" s="643"/>
      <c r="Y6" s="644"/>
      <c r="Z6" s="675">
        <v>0.8</v>
      </c>
      <c r="AA6" s="675"/>
      <c r="AB6" s="675"/>
      <c r="AC6" s="675"/>
      <c r="AD6" s="676">
        <v>326638</v>
      </c>
      <c r="AE6" s="676"/>
      <c r="AF6" s="676"/>
      <c r="AG6" s="676"/>
      <c r="AH6" s="676"/>
      <c r="AI6" s="676"/>
      <c r="AJ6" s="676"/>
      <c r="AK6" s="676"/>
      <c r="AL6" s="645">
        <v>2.1</v>
      </c>
      <c r="AM6" s="646"/>
      <c r="AN6" s="646"/>
      <c r="AO6" s="677"/>
      <c r="AP6" s="639" t="s">
        <v>231</v>
      </c>
      <c r="AQ6" s="640"/>
      <c r="AR6" s="640"/>
      <c r="AS6" s="640"/>
      <c r="AT6" s="640"/>
      <c r="AU6" s="640"/>
      <c r="AV6" s="640"/>
      <c r="AW6" s="640"/>
      <c r="AX6" s="640"/>
      <c r="AY6" s="640"/>
      <c r="AZ6" s="640"/>
      <c r="BA6" s="640"/>
      <c r="BB6" s="640"/>
      <c r="BC6" s="640"/>
      <c r="BD6" s="640"/>
      <c r="BE6" s="640"/>
      <c r="BF6" s="641"/>
      <c r="BG6" s="642">
        <v>6004434</v>
      </c>
      <c r="BH6" s="643"/>
      <c r="BI6" s="643"/>
      <c r="BJ6" s="643"/>
      <c r="BK6" s="643"/>
      <c r="BL6" s="643"/>
      <c r="BM6" s="643"/>
      <c r="BN6" s="644"/>
      <c r="BO6" s="675">
        <v>97.7</v>
      </c>
      <c r="BP6" s="675"/>
      <c r="BQ6" s="675"/>
      <c r="BR6" s="675"/>
      <c r="BS6" s="676">
        <v>88905</v>
      </c>
      <c r="BT6" s="676"/>
      <c r="BU6" s="676"/>
      <c r="BV6" s="676"/>
      <c r="BW6" s="676"/>
      <c r="BX6" s="676"/>
      <c r="BY6" s="676"/>
      <c r="BZ6" s="676"/>
      <c r="CA6" s="676"/>
      <c r="CB6" s="739"/>
      <c r="CD6" s="700" t="s">
        <v>232</v>
      </c>
      <c r="CE6" s="701"/>
      <c r="CF6" s="701"/>
      <c r="CG6" s="701"/>
      <c r="CH6" s="701"/>
      <c r="CI6" s="701"/>
      <c r="CJ6" s="701"/>
      <c r="CK6" s="701"/>
      <c r="CL6" s="701"/>
      <c r="CM6" s="701"/>
      <c r="CN6" s="701"/>
      <c r="CO6" s="701"/>
      <c r="CP6" s="701"/>
      <c r="CQ6" s="702"/>
      <c r="CR6" s="642">
        <v>221505</v>
      </c>
      <c r="CS6" s="643"/>
      <c r="CT6" s="643"/>
      <c r="CU6" s="643"/>
      <c r="CV6" s="643"/>
      <c r="CW6" s="643"/>
      <c r="CX6" s="643"/>
      <c r="CY6" s="644"/>
      <c r="CZ6" s="742">
        <v>0.6</v>
      </c>
      <c r="DA6" s="713"/>
      <c r="DB6" s="713"/>
      <c r="DC6" s="745"/>
      <c r="DD6" s="648" t="s">
        <v>127</v>
      </c>
      <c r="DE6" s="643"/>
      <c r="DF6" s="643"/>
      <c r="DG6" s="643"/>
      <c r="DH6" s="643"/>
      <c r="DI6" s="643"/>
      <c r="DJ6" s="643"/>
      <c r="DK6" s="643"/>
      <c r="DL6" s="643"/>
      <c r="DM6" s="643"/>
      <c r="DN6" s="643"/>
      <c r="DO6" s="643"/>
      <c r="DP6" s="644"/>
      <c r="DQ6" s="648">
        <v>221505</v>
      </c>
      <c r="DR6" s="643"/>
      <c r="DS6" s="643"/>
      <c r="DT6" s="643"/>
      <c r="DU6" s="643"/>
      <c r="DV6" s="643"/>
      <c r="DW6" s="643"/>
      <c r="DX6" s="643"/>
      <c r="DY6" s="643"/>
      <c r="DZ6" s="643"/>
      <c r="EA6" s="643"/>
      <c r="EB6" s="643"/>
      <c r="EC6" s="689"/>
    </row>
    <row r="7" spans="2:143" ht="11.25" customHeight="1" x14ac:dyDescent="0.2">
      <c r="B7" s="639" t="s">
        <v>233</v>
      </c>
      <c r="C7" s="640"/>
      <c r="D7" s="640"/>
      <c r="E7" s="640"/>
      <c r="F7" s="640"/>
      <c r="G7" s="640"/>
      <c r="H7" s="640"/>
      <c r="I7" s="640"/>
      <c r="J7" s="640"/>
      <c r="K7" s="640"/>
      <c r="L7" s="640"/>
      <c r="M7" s="640"/>
      <c r="N7" s="640"/>
      <c r="O7" s="640"/>
      <c r="P7" s="640"/>
      <c r="Q7" s="641"/>
      <c r="R7" s="642">
        <v>4849</v>
      </c>
      <c r="S7" s="643"/>
      <c r="T7" s="643"/>
      <c r="U7" s="643"/>
      <c r="V7" s="643"/>
      <c r="W7" s="643"/>
      <c r="X7" s="643"/>
      <c r="Y7" s="644"/>
      <c r="Z7" s="675">
        <v>0</v>
      </c>
      <c r="AA7" s="675"/>
      <c r="AB7" s="675"/>
      <c r="AC7" s="675"/>
      <c r="AD7" s="676">
        <v>4849</v>
      </c>
      <c r="AE7" s="676"/>
      <c r="AF7" s="676"/>
      <c r="AG7" s="676"/>
      <c r="AH7" s="676"/>
      <c r="AI7" s="676"/>
      <c r="AJ7" s="676"/>
      <c r="AK7" s="676"/>
      <c r="AL7" s="645">
        <v>0</v>
      </c>
      <c r="AM7" s="646"/>
      <c r="AN7" s="646"/>
      <c r="AO7" s="677"/>
      <c r="AP7" s="639" t="s">
        <v>234</v>
      </c>
      <c r="AQ7" s="640"/>
      <c r="AR7" s="640"/>
      <c r="AS7" s="640"/>
      <c r="AT7" s="640"/>
      <c r="AU7" s="640"/>
      <c r="AV7" s="640"/>
      <c r="AW7" s="640"/>
      <c r="AX7" s="640"/>
      <c r="AY7" s="640"/>
      <c r="AZ7" s="640"/>
      <c r="BA7" s="640"/>
      <c r="BB7" s="640"/>
      <c r="BC7" s="640"/>
      <c r="BD7" s="640"/>
      <c r="BE7" s="640"/>
      <c r="BF7" s="641"/>
      <c r="BG7" s="642">
        <v>2717071</v>
      </c>
      <c r="BH7" s="643"/>
      <c r="BI7" s="643"/>
      <c r="BJ7" s="643"/>
      <c r="BK7" s="643"/>
      <c r="BL7" s="643"/>
      <c r="BM7" s="643"/>
      <c r="BN7" s="644"/>
      <c r="BO7" s="675">
        <v>44.2</v>
      </c>
      <c r="BP7" s="675"/>
      <c r="BQ7" s="675"/>
      <c r="BR7" s="675"/>
      <c r="BS7" s="676">
        <v>88905</v>
      </c>
      <c r="BT7" s="676"/>
      <c r="BU7" s="676"/>
      <c r="BV7" s="676"/>
      <c r="BW7" s="676"/>
      <c r="BX7" s="676"/>
      <c r="BY7" s="676"/>
      <c r="BZ7" s="676"/>
      <c r="CA7" s="676"/>
      <c r="CB7" s="739"/>
      <c r="CD7" s="681" t="s">
        <v>235</v>
      </c>
      <c r="CE7" s="682"/>
      <c r="CF7" s="682"/>
      <c r="CG7" s="682"/>
      <c r="CH7" s="682"/>
      <c r="CI7" s="682"/>
      <c r="CJ7" s="682"/>
      <c r="CK7" s="682"/>
      <c r="CL7" s="682"/>
      <c r="CM7" s="682"/>
      <c r="CN7" s="682"/>
      <c r="CO7" s="682"/>
      <c r="CP7" s="682"/>
      <c r="CQ7" s="683"/>
      <c r="CR7" s="642">
        <v>9736625</v>
      </c>
      <c r="CS7" s="643"/>
      <c r="CT7" s="643"/>
      <c r="CU7" s="643"/>
      <c r="CV7" s="643"/>
      <c r="CW7" s="643"/>
      <c r="CX7" s="643"/>
      <c r="CY7" s="644"/>
      <c r="CZ7" s="675">
        <v>25.6</v>
      </c>
      <c r="DA7" s="675"/>
      <c r="DB7" s="675"/>
      <c r="DC7" s="675"/>
      <c r="DD7" s="648">
        <v>782754</v>
      </c>
      <c r="DE7" s="643"/>
      <c r="DF7" s="643"/>
      <c r="DG7" s="643"/>
      <c r="DH7" s="643"/>
      <c r="DI7" s="643"/>
      <c r="DJ7" s="643"/>
      <c r="DK7" s="643"/>
      <c r="DL7" s="643"/>
      <c r="DM7" s="643"/>
      <c r="DN7" s="643"/>
      <c r="DO7" s="643"/>
      <c r="DP7" s="644"/>
      <c r="DQ7" s="648">
        <v>2653105</v>
      </c>
      <c r="DR7" s="643"/>
      <c r="DS7" s="643"/>
      <c r="DT7" s="643"/>
      <c r="DU7" s="643"/>
      <c r="DV7" s="643"/>
      <c r="DW7" s="643"/>
      <c r="DX7" s="643"/>
      <c r="DY7" s="643"/>
      <c r="DZ7" s="643"/>
      <c r="EA7" s="643"/>
      <c r="EB7" s="643"/>
      <c r="EC7" s="689"/>
    </row>
    <row r="8" spans="2:143" ht="11.25" customHeight="1" x14ac:dyDescent="0.2">
      <c r="B8" s="639" t="s">
        <v>236</v>
      </c>
      <c r="C8" s="640"/>
      <c r="D8" s="640"/>
      <c r="E8" s="640"/>
      <c r="F8" s="640"/>
      <c r="G8" s="640"/>
      <c r="H8" s="640"/>
      <c r="I8" s="640"/>
      <c r="J8" s="640"/>
      <c r="K8" s="640"/>
      <c r="L8" s="640"/>
      <c r="M8" s="640"/>
      <c r="N8" s="640"/>
      <c r="O8" s="640"/>
      <c r="P8" s="640"/>
      <c r="Q8" s="641"/>
      <c r="R8" s="642">
        <v>14102</v>
      </c>
      <c r="S8" s="643"/>
      <c r="T8" s="643"/>
      <c r="U8" s="643"/>
      <c r="V8" s="643"/>
      <c r="W8" s="643"/>
      <c r="X8" s="643"/>
      <c r="Y8" s="644"/>
      <c r="Z8" s="675">
        <v>0</v>
      </c>
      <c r="AA8" s="675"/>
      <c r="AB8" s="675"/>
      <c r="AC8" s="675"/>
      <c r="AD8" s="676">
        <v>14102</v>
      </c>
      <c r="AE8" s="676"/>
      <c r="AF8" s="676"/>
      <c r="AG8" s="676"/>
      <c r="AH8" s="676"/>
      <c r="AI8" s="676"/>
      <c r="AJ8" s="676"/>
      <c r="AK8" s="676"/>
      <c r="AL8" s="645">
        <v>0.1</v>
      </c>
      <c r="AM8" s="646"/>
      <c r="AN8" s="646"/>
      <c r="AO8" s="677"/>
      <c r="AP8" s="639" t="s">
        <v>237</v>
      </c>
      <c r="AQ8" s="640"/>
      <c r="AR8" s="640"/>
      <c r="AS8" s="640"/>
      <c r="AT8" s="640"/>
      <c r="AU8" s="640"/>
      <c r="AV8" s="640"/>
      <c r="AW8" s="640"/>
      <c r="AX8" s="640"/>
      <c r="AY8" s="640"/>
      <c r="AZ8" s="640"/>
      <c r="BA8" s="640"/>
      <c r="BB8" s="640"/>
      <c r="BC8" s="640"/>
      <c r="BD8" s="640"/>
      <c r="BE8" s="640"/>
      <c r="BF8" s="641"/>
      <c r="BG8" s="642">
        <v>89154</v>
      </c>
      <c r="BH8" s="643"/>
      <c r="BI8" s="643"/>
      <c r="BJ8" s="643"/>
      <c r="BK8" s="643"/>
      <c r="BL8" s="643"/>
      <c r="BM8" s="643"/>
      <c r="BN8" s="644"/>
      <c r="BO8" s="675">
        <v>1.5</v>
      </c>
      <c r="BP8" s="675"/>
      <c r="BQ8" s="675"/>
      <c r="BR8" s="675"/>
      <c r="BS8" s="648" t="s">
        <v>238</v>
      </c>
      <c r="BT8" s="643"/>
      <c r="BU8" s="643"/>
      <c r="BV8" s="643"/>
      <c r="BW8" s="643"/>
      <c r="BX8" s="643"/>
      <c r="BY8" s="643"/>
      <c r="BZ8" s="643"/>
      <c r="CA8" s="643"/>
      <c r="CB8" s="689"/>
      <c r="CD8" s="681" t="s">
        <v>239</v>
      </c>
      <c r="CE8" s="682"/>
      <c r="CF8" s="682"/>
      <c r="CG8" s="682"/>
      <c r="CH8" s="682"/>
      <c r="CI8" s="682"/>
      <c r="CJ8" s="682"/>
      <c r="CK8" s="682"/>
      <c r="CL8" s="682"/>
      <c r="CM8" s="682"/>
      <c r="CN8" s="682"/>
      <c r="CO8" s="682"/>
      <c r="CP8" s="682"/>
      <c r="CQ8" s="683"/>
      <c r="CR8" s="642">
        <v>12070895</v>
      </c>
      <c r="CS8" s="643"/>
      <c r="CT8" s="643"/>
      <c r="CU8" s="643"/>
      <c r="CV8" s="643"/>
      <c r="CW8" s="643"/>
      <c r="CX8" s="643"/>
      <c r="CY8" s="644"/>
      <c r="CZ8" s="675">
        <v>31.7</v>
      </c>
      <c r="DA8" s="675"/>
      <c r="DB8" s="675"/>
      <c r="DC8" s="675"/>
      <c r="DD8" s="648">
        <v>256989</v>
      </c>
      <c r="DE8" s="643"/>
      <c r="DF8" s="643"/>
      <c r="DG8" s="643"/>
      <c r="DH8" s="643"/>
      <c r="DI8" s="643"/>
      <c r="DJ8" s="643"/>
      <c r="DK8" s="643"/>
      <c r="DL8" s="643"/>
      <c r="DM8" s="643"/>
      <c r="DN8" s="643"/>
      <c r="DO8" s="643"/>
      <c r="DP8" s="644"/>
      <c r="DQ8" s="648">
        <v>5609749</v>
      </c>
      <c r="DR8" s="643"/>
      <c r="DS8" s="643"/>
      <c r="DT8" s="643"/>
      <c r="DU8" s="643"/>
      <c r="DV8" s="643"/>
      <c r="DW8" s="643"/>
      <c r="DX8" s="643"/>
      <c r="DY8" s="643"/>
      <c r="DZ8" s="643"/>
      <c r="EA8" s="643"/>
      <c r="EB8" s="643"/>
      <c r="EC8" s="689"/>
    </row>
    <row r="9" spans="2:143" ht="11.25" customHeight="1" x14ac:dyDescent="0.2">
      <c r="B9" s="639" t="s">
        <v>240</v>
      </c>
      <c r="C9" s="640"/>
      <c r="D9" s="640"/>
      <c r="E9" s="640"/>
      <c r="F9" s="640"/>
      <c r="G9" s="640"/>
      <c r="H9" s="640"/>
      <c r="I9" s="640"/>
      <c r="J9" s="640"/>
      <c r="K9" s="640"/>
      <c r="L9" s="640"/>
      <c r="M9" s="640"/>
      <c r="N9" s="640"/>
      <c r="O9" s="640"/>
      <c r="P9" s="640"/>
      <c r="Q9" s="641"/>
      <c r="R9" s="642">
        <v>16887</v>
      </c>
      <c r="S9" s="643"/>
      <c r="T9" s="643"/>
      <c r="U9" s="643"/>
      <c r="V9" s="643"/>
      <c r="W9" s="643"/>
      <c r="X9" s="643"/>
      <c r="Y9" s="644"/>
      <c r="Z9" s="675">
        <v>0</v>
      </c>
      <c r="AA9" s="675"/>
      <c r="AB9" s="675"/>
      <c r="AC9" s="675"/>
      <c r="AD9" s="676">
        <v>16887</v>
      </c>
      <c r="AE9" s="676"/>
      <c r="AF9" s="676"/>
      <c r="AG9" s="676"/>
      <c r="AH9" s="676"/>
      <c r="AI9" s="676"/>
      <c r="AJ9" s="676"/>
      <c r="AK9" s="676"/>
      <c r="AL9" s="645">
        <v>0.1</v>
      </c>
      <c r="AM9" s="646"/>
      <c r="AN9" s="646"/>
      <c r="AO9" s="677"/>
      <c r="AP9" s="639" t="s">
        <v>241</v>
      </c>
      <c r="AQ9" s="640"/>
      <c r="AR9" s="640"/>
      <c r="AS9" s="640"/>
      <c r="AT9" s="640"/>
      <c r="AU9" s="640"/>
      <c r="AV9" s="640"/>
      <c r="AW9" s="640"/>
      <c r="AX9" s="640"/>
      <c r="AY9" s="640"/>
      <c r="AZ9" s="640"/>
      <c r="BA9" s="640"/>
      <c r="BB9" s="640"/>
      <c r="BC9" s="640"/>
      <c r="BD9" s="640"/>
      <c r="BE9" s="640"/>
      <c r="BF9" s="641"/>
      <c r="BG9" s="642">
        <v>2127762</v>
      </c>
      <c r="BH9" s="643"/>
      <c r="BI9" s="643"/>
      <c r="BJ9" s="643"/>
      <c r="BK9" s="643"/>
      <c r="BL9" s="643"/>
      <c r="BM9" s="643"/>
      <c r="BN9" s="644"/>
      <c r="BO9" s="675">
        <v>34.6</v>
      </c>
      <c r="BP9" s="675"/>
      <c r="BQ9" s="675"/>
      <c r="BR9" s="675"/>
      <c r="BS9" s="648" t="s">
        <v>238</v>
      </c>
      <c r="BT9" s="643"/>
      <c r="BU9" s="643"/>
      <c r="BV9" s="643"/>
      <c r="BW9" s="643"/>
      <c r="BX9" s="643"/>
      <c r="BY9" s="643"/>
      <c r="BZ9" s="643"/>
      <c r="CA9" s="643"/>
      <c r="CB9" s="689"/>
      <c r="CD9" s="681" t="s">
        <v>242</v>
      </c>
      <c r="CE9" s="682"/>
      <c r="CF9" s="682"/>
      <c r="CG9" s="682"/>
      <c r="CH9" s="682"/>
      <c r="CI9" s="682"/>
      <c r="CJ9" s="682"/>
      <c r="CK9" s="682"/>
      <c r="CL9" s="682"/>
      <c r="CM9" s="682"/>
      <c r="CN9" s="682"/>
      <c r="CO9" s="682"/>
      <c r="CP9" s="682"/>
      <c r="CQ9" s="683"/>
      <c r="CR9" s="642">
        <v>2191733</v>
      </c>
      <c r="CS9" s="643"/>
      <c r="CT9" s="643"/>
      <c r="CU9" s="643"/>
      <c r="CV9" s="643"/>
      <c r="CW9" s="643"/>
      <c r="CX9" s="643"/>
      <c r="CY9" s="644"/>
      <c r="CZ9" s="675">
        <v>5.8</v>
      </c>
      <c r="DA9" s="675"/>
      <c r="DB9" s="675"/>
      <c r="DC9" s="675"/>
      <c r="DD9" s="648">
        <v>160019</v>
      </c>
      <c r="DE9" s="643"/>
      <c r="DF9" s="643"/>
      <c r="DG9" s="643"/>
      <c r="DH9" s="643"/>
      <c r="DI9" s="643"/>
      <c r="DJ9" s="643"/>
      <c r="DK9" s="643"/>
      <c r="DL9" s="643"/>
      <c r="DM9" s="643"/>
      <c r="DN9" s="643"/>
      <c r="DO9" s="643"/>
      <c r="DP9" s="644"/>
      <c r="DQ9" s="648">
        <v>1591627</v>
      </c>
      <c r="DR9" s="643"/>
      <c r="DS9" s="643"/>
      <c r="DT9" s="643"/>
      <c r="DU9" s="643"/>
      <c r="DV9" s="643"/>
      <c r="DW9" s="643"/>
      <c r="DX9" s="643"/>
      <c r="DY9" s="643"/>
      <c r="DZ9" s="643"/>
      <c r="EA9" s="643"/>
      <c r="EB9" s="643"/>
      <c r="EC9" s="689"/>
    </row>
    <row r="10" spans="2:143" ht="11.25" customHeight="1" x14ac:dyDescent="0.2">
      <c r="B10" s="639" t="s">
        <v>243</v>
      </c>
      <c r="C10" s="640"/>
      <c r="D10" s="640"/>
      <c r="E10" s="640"/>
      <c r="F10" s="640"/>
      <c r="G10" s="640"/>
      <c r="H10" s="640"/>
      <c r="I10" s="640"/>
      <c r="J10" s="640"/>
      <c r="K10" s="640"/>
      <c r="L10" s="640"/>
      <c r="M10" s="640"/>
      <c r="N10" s="640"/>
      <c r="O10" s="640"/>
      <c r="P10" s="640"/>
      <c r="Q10" s="641"/>
      <c r="R10" s="642" t="s">
        <v>127</v>
      </c>
      <c r="S10" s="643"/>
      <c r="T10" s="643"/>
      <c r="U10" s="643"/>
      <c r="V10" s="643"/>
      <c r="W10" s="643"/>
      <c r="X10" s="643"/>
      <c r="Y10" s="644"/>
      <c r="Z10" s="675" t="s">
        <v>127</v>
      </c>
      <c r="AA10" s="675"/>
      <c r="AB10" s="675"/>
      <c r="AC10" s="675"/>
      <c r="AD10" s="676" t="s">
        <v>127</v>
      </c>
      <c r="AE10" s="676"/>
      <c r="AF10" s="676"/>
      <c r="AG10" s="676"/>
      <c r="AH10" s="676"/>
      <c r="AI10" s="676"/>
      <c r="AJ10" s="676"/>
      <c r="AK10" s="676"/>
      <c r="AL10" s="645" t="s">
        <v>238</v>
      </c>
      <c r="AM10" s="646"/>
      <c r="AN10" s="646"/>
      <c r="AO10" s="677"/>
      <c r="AP10" s="639" t="s">
        <v>244</v>
      </c>
      <c r="AQ10" s="640"/>
      <c r="AR10" s="640"/>
      <c r="AS10" s="640"/>
      <c r="AT10" s="640"/>
      <c r="AU10" s="640"/>
      <c r="AV10" s="640"/>
      <c r="AW10" s="640"/>
      <c r="AX10" s="640"/>
      <c r="AY10" s="640"/>
      <c r="AZ10" s="640"/>
      <c r="BA10" s="640"/>
      <c r="BB10" s="640"/>
      <c r="BC10" s="640"/>
      <c r="BD10" s="640"/>
      <c r="BE10" s="640"/>
      <c r="BF10" s="641"/>
      <c r="BG10" s="642">
        <v>119871</v>
      </c>
      <c r="BH10" s="643"/>
      <c r="BI10" s="643"/>
      <c r="BJ10" s="643"/>
      <c r="BK10" s="643"/>
      <c r="BL10" s="643"/>
      <c r="BM10" s="643"/>
      <c r="BN10" s="644"/>
      <c r="BO10" s="675">
        <v>2</v>
      </c>
      <c r="BP10" s="675"/>
      <c r="BQ10" s="675"/>
      <c r="BR10" s="675"/>
      <c r="BS10" s="648" t="s">
        <v>127</v>
      </c>
      <c r="BT10" s="643"/>
      <c r="BU10" s="643"/>
      <c r="BV10" s="643"/>
      <c r="BW10" s="643"/>
      <c r="BX10" s="643"/>
      <c r="BY10" s="643"/>
      <c r="BZ10" s="643"/>
      <c r="CA10" s="643"/>
      <c r="CB10" s="689"/>
      <c r="CD10" s="681" t="s">
        <v>245</v>
      </c>
      <c r="CE10" s="682"/>
      <c r="CF10" s="682"/>
      <c r="CG10" s="682"/>
      <c r="CH10" s="682"/>
      <c r="CI10" s="682"/>
      <c r="CJ10" s="682"/>
      <c r="CK10" s="682"/>
      <c r="CL10" s="682"/>
      <c r="CM10" s="682"/>
      <c r="CN10" s="682"/>
      <c r="CO10" s="682"/>
      <c r="CP10" s="682"/>
      <c r="CQ10" s="683"/>
      <c r="CR10" s="642">
        <v>61109</v>
      </c>
      <c r="CS10" s="643"/>
      <c r="CT10" s="643"/>
      <c r="CU10" s="643"/>
      <c r="CV10" s="643"/>
      <c r="CW10" s="643"/>
      <c r="CX10" s="643"/>
      <c r="CY10" s="644"/>
      <c r="CZ10" s="675">
        <v>0.2</v>
      </c>
      <c r="DA10" s="675"/>
      <c r="DB10" s="675"/>
      <c r="DC10" s="675"/>
      <c r="DD10" s="648">
        <v>2388</v>
      </c>
      <c r="DE10" s="643"/>
      <c r="DF10" s="643"/>
      <c r="DG10" s="643"/>
      <c r="DH10" s="643"/>
      <c r="DI10" s="643"/>
      <c r="DJ10" s="643"/>
      <c r="DK10" s="643"/>
      <c r="DL10" s="643"/>
      <c r="DM10" s="643"/>
      <c r="DN10" s="643"/>
      <c r="DO10" s="643"/>
      <c r="DP10" s="644"/>
      <c r="DQ10" s="648">
        <v>57572</v>
      </c>
      <c r="DR10" s="643"/>
      <c r="DS10" s="643"/>
      <c r="DT10" s="643"/>
      <c r="DU10" s="643"/>
      <c r="DV10" s="643"/>
      <c r="DW10" s="643"/>
      <c r="DX10" s="643"/>
      <c r="DY10" s="643"/>
      <c r="DZ10" s="643"/>
      <c r="EA10" s="643"/>
      <c r="EB10" s="643"/>
      <c r="EC10" s="689"/>
    </row>
    <row r="11" spans="2:143" ht="11.25" customHeight="1" x14ac:dyDescent="0.2">
      <c r="B11" s="639" t="s">
        <v>246</v>
      </c>
      <c r="C11" s="640"/>
      <c r="D11" s="640"/>
      <c r="E11" s="640"/>
      <c r="F11" s="640"/>
      <c r="G11" s="640"/>
      <c r="H11" s="640"/>
      <c r="I11" s="640"/>
      <c r="J11" s="640"/>
      <c r="K11" s="640"/>
      <c r="L11" s="640"/>
      <c r="M11" s="640"/>
      <c r="N11" s="640"/>
      <c r="O11" s="640"/>
      <c r="P11" s="640"/>
      <c r="Q11" s="641"/>
      <c r="R11" s="642">
        <v>1193762</v>
      </c>
      <c r="S11" s="643"/>
      <c r="T11" s="643"/>
      <c r="U11" s="643"/>
      <c r="V11" s="643"/>
      <c r="W11" s="643"/>
      <c r="X11" s="643"/>
      <c r="Y11" s="644"/>
      <c r="Z11" s="645">
        <v>3</v>
      </c>
      <c r="AA11" s="646"/>
      <c r="AB11" s="646"/>
      <c r="AC11" s="647"/>
      <c r="AD11" s="648">
        <v>1193762</v>
      </c>
      <c r="AE11" s="643"/>
      <c r="AF11" s="643"/>
      <c r="AG11" s="643"/>
      <c r="AH11" s="643"/>
      <c r="AI11" s="643"/>
      <c r="AJ11" s="643"/>
      <c r="AK11" s="644"/>
      <c r="AL11" s="645">
        <v>7.6</v>
      </c>
      <c r="AM11" s="646"/>
      <c r="AN11" s="646"/>
      <c r="AO11" s="677"/>
      <c r="AP11" s="639" t="s">
        <v>247</v>
      </c>
      <c r="AQ11" s="640"/>
      <c r="AR11" s="640"/>
      <c r="AS11" s="640"/>
      <c r="AT11" s="640"/>
      <c r="AU11" s="640"/>
      <c r="AV11" s="640"/>
      <c r="AW11" s="640"/>
      <c r="AX11" s="640"/>
      <c r="AY11" s="640"/>
      <c r="AZ11" s="640"/>
      <c r="BA11" s="640"/>
      <c r="BB11" s="640"/>
      <c r="BC11" s="640"/>
      <c r="BD11" s="640"/>
      <c r="BE11" s="640"/>
      <c r="BF11" s="641"/>
      <c r="BG11" s="642">
        <v>380284</v>
      </c>
      <c r="BH11" s="643"/>
      <c r="BI11" s="643"/>
      <c r="BJ11" s="643"/>
      <c r="BK11" s="643"/>
      <c r="BL11" s="643"/>
      <c r="BM11" s="643"/>
      <c r="BN11" s="644"/>
      <c r="BO11" s="675">
        <v>6.2</v>
      </c>
      <c r="BP11" s="675"/>
      <c r="BQ11" s="675"/>
      <c r="BR11" s="675"/>
      <c r="BS11" s="648">
        <v>88905</v>
      </c>
      <c r="BT11" s="643"/>
      <c r="BU11" s="643"/>
      <c r="BV11" s="643"/>
      <c r="BW11" s="643"/>
      <c r="BX11" s="643"/>
      <c r="BY11" s="643"/>
      <c r="BZ11" s="643"/>
      <c r="CA11" s="643"/>
      <c r="CB11" s="689"/>
      <c r="CD11" s="681" t="s">
        <v>248</v>
      </c>
      <c r="CE11" s="682"/>
      <c r="CF11" s="682"/>
      <c r="CG11" s="682"/>
      <c r="CH11" s="682"/>
      <c r="CI11" s="682"/>
      <c r="CJ11" s="682"/>
      <c r="CK11" s="682"/>
      <c r="CL11" s="682"/>
      <c r="CM11" s="682"/>
      <c r="CN11" s="682"/>
      <c r="CO11" s="682"/>
      <c r="CP11" s="682"/>
      <c r="CQ11" s="683"/>
      <c r="CR11" s="642">
        <v>2386643</v>
      </c>
      <c r="CS11" s="643"/>
      <c r="CT11" s="643"/>
      <c r="CU11" s="643"/>
      <c r="CV11" s="643"/>
      <c r="CW11" s="643"/>
      <c r="CX11" s="643"/>
      <c r="CY11" s="644"/>
      <c r="CZ11" s="675">
        <v>6.3</v>
      </c>
      <c r="DA11" s="675"/>
      <c r="DB11" s="675"/>
      <c r="DC11" s="675"/>
      <c r="DD11" s="648">
        <v>839491</v>
      </c>
      <c r="DE11" s="643"/>
      <c r="DF11" s="643"/>
      <c r="DG11" s="643"/>
      <c r="DH11" s="643"/>
      <c r="DI11" s="643"/>
      <c r="DJ11" s="643"/>
      <c r="DK11" s="643"/>
      <c r="DL11" s="643"/>
      <c r="DM11" s="643"/>
      <c r="DN11" s="643"/>
      <c r="DO11" s="643"/>
      <c r="DP11" s="644"/>
      <c r="DQ11" s="648">
        <v>1217759</v>
      </c>
      <c r="DR11" s="643"/>
      <c r="DS11" s="643"/>
      <c r="DT11" s="643"/>
      <c r="DU11" s="643"/>
      <c r="DV11" s="643"/>
      <c r="DW11" s="643"/>
      <c r="DX11" s="643"/>
      <c r="DY11" s="643"/>
      <c r="DZ11" s="643"/>
      <c r="EA11" s="643"/>
      <c r="EB11" s="643"/>
      <c r="EC11" s="689"/>
    </row>
    <row r="12" spans="2:143" ht="11.25" customHeight="1" x14ac:dyDescent="0.2">
      <c r="B12" s="639" t="s">
        <v>249</v>
      </c>
      <c r="C12" s="640"/>
      <c r="D12" s="640"/>
      <c r="E12" s="640"/>
      <c r="F12" s="640"/>
      <c r="G12" s="640"/>
      <c r="H12" s="640"/>
      <c r="I12" s="640"/>
      <c r="J12" s="640"/>
      <c r="K12" s="640"/>
      <c r="L12" s="640"/>
      <c r="M12" s="640"/>
      <c r="N12" s="640"/>
      <c r="O12" s="640"/>
      <c r="P12" s="640"/>
      <c r="Q12" s="641"/>
      <c r="R12" s="642">
        <v>172</v>
      </c>
      <c r="S12" s="643"/>
      <c r="T12" s="643"/>
      <c r="U12" s="643"/>
      <c r="V12" s="643"/>
      <c r="W12" s="643"/>
      <c r="X12" s="643"/>
      <c r="Y12" s="644"/>
      <c r="Z12" s="675">
        <v>0</v>
      </c>
      <c r="AA12" s="675"/>
      <c r="AB12" s="675"/>
      <c r="AC12" s="675"/>
      <c r="AD12" s="676">
        <v>172</v>
      </c>
      <c r="AE12" s="676"/>
      <c r="AF12" s="676"/>
      <c r="AG12" s="676"/>
      <c r="AH12" s="676"/>
      <c r="AI12" s="676"/>
      <c r="AJ12" s="676"/>
      <c r="AK12" s="676"/>
      <c r="AL12" s="645">
        <v>0</v>
      </c>
      <c r="AM12" s="646"/>
      <c r="AN12" s="646"/>
      <c r="AO12" s="677"/>
      <c r="AP12" s="639" t="s">
        <v>250</v>
      </c>
      <c r="AQ12" s="640"/>
      <c r="AR12" s="640"/>
      <c r="AS12" s="640"/>
      <c r="AT12" s="640"/>
      <c r="AU12" s="640"/>
      <c r="AV12" s="640"/>
      <c r="AW12" s="640"/>
      <c r="AX12" s="640"/>
      <c r="AY12" s="640"/>
      <c r="AZ12" s="640"/>
      <c r="BA12" s="640"/>
      <c r="BB12" s="640"/>
      <c r="BC12" s="640"/>
      <c r="BD12" s="640"/>
      <c r="BE12" s="640"/>
      <c r="BF12" s="641"/>
      <c r="BG12" s="642">
        <v>2689300</v>
      </c>
      <c r="BH12" s="643"/>
      <c r="BI12" s="643"/>
      <c r="BJ12" s="643"/>
      <c r="BK12" s="643"/>
      <c r="BL12" s="643"/>
      <c r="BM12" s="643"/>
      <c r="BN12" s="644"/>
      <c r="BO12" s="675">
        <v>43.8</v>
      </c>
      <c r="BP12" s="675"/>
      <c r="BQ12" s="675"/>
      <c r="BR12" s="675"/>
      <c r="BS12" s="648" t="s">
        <v>238</v>
      </c>
      <c r="BT12" s="643"/>
      <c r="BU12" s="643"/>
      <c r="BV12" s="643"/>
      <c r="BW12" s="643"/>
      <c r="BX12" s="643"/>
      <c r="BY12" s="643"/>
      <c r="BZ12" s="643"/>
      <c r="CA12" s="643"/>
      <c r="CB12" s="689"/>
      <c r="CD12" s="681" t="s">
        <v>251</v>
      </c>
      <c r="CE12" s="682"/>
      <c r="CF12" s="682"/>
      <c r="CG12" s="682"/>
      <c r="CH12" s="682"/>
      <c r="CI12" s="682"/>
      <c r="CJ12" s="682"/>
      <c r="CK12" s="682"/>
      <c r="CL12" s="682"/>
      <c r="CM12" s="682"/>
      <c r="CN12" s="682"/>
      <c r="CO12" s="682"/>
      <c r="CP12" s="682"/>
      <c r="CQ12" s="683"/>
      <c r="CR12" s="642">
        <v>1030679</v>
      </c>
      <c r="CS12" s="643"/>
      <c r="CT12" s="643"/>
      <c r="CU12" s="643"/>
      <c r="CV12" s="643"/>
      <c r="CW12" s="643"/>
      <c r="CX12" s="643"/>
      <c r="CY12" s="644"/>
      <c r="CZ12" s="675">
        <v>2.7</v>
      </c>
      <c r="DA12" s="675"/>
      <c r="DB12" s="675"/>
      <c r="DC12" s="675"/>
      <c r="DD12" s="648">
        <v>154512</v>
      </c>
      <c r="DE12" s="643"/>
      <c r="DF12" s="643"/>
      <c r="DG12" s="643"/>
      <c r="DH12" s="643"/>
      <c r="DI12" s="643"/>
      <c r="DJ12" s="643"/>
      <c r="DK12" s="643"/>
      <c r="DL12" s="643"/>
      <c r="DM12" s="643"/>
      <c r="DN12" s="643"/>
      <c r="DO12" s="643"/>
      <c r="DP12" s="644"/>
      <c r="DQ12" s="648">
        <v>686390</v>
      </c>
      <c r="DR12" s="643"/>
      <c r="DS12" s="643"/>
      <c r="DT12" s="643"/>
      <c r="DU12" s="643"/>
      <c r="DV12" s="643"/>
      <c r="DW12" s="643"/>
      <c r="DX12" s="643"/>
      <c r="DY12" s="643"/>
      <c r="DZ12" s="643"/>
      <c r="EA12" s="643"/>
      <c r="EB12" s="643"/>
      <c r="EC12" s="689"/>
    </row>
    <row r="13" spans="2:143" ht="11.25" customHeight="1" x14ac:dyDescent="0.2">
      <c r="B13" s="639" t="s">
        <v>252</v>
      </c>
      <c r="C13" s="640"/>
      <c r="D13" s="640"/>
      <c r="E13" s="640"/>
      <c r="F13" s="640"/>
      <c r="G13" s="640"/>
      <c r="H13" s="640"/>
      <c r="I13" s="640"/>
      <c r="J13" s="640"/>
      <c r="K13" s="640"/>
      <c r="L13" s="640"/>
      <c r="M13" s="640"/>
      <c r="N13" s="640"/>
      <c r="O13" s="640"/>
      <c r="P13" s="640"/>
      <c r="Q13" s="641"/>
      <c r="R13" s="642" t="s">
        <v>238</v>
      </c>
      <c r="S13" s="643"/>
      <c r="T13" s="643"/>
      <c r="U13" s="643"/>
      <c r="V13" s="643"/>
      <c r="W13" s="643"/>
      <c r="X13" s="643"/>
      <c r="Y13" s="644"/>
      <c r="Z13" s="675" t="s">
        <v>238</v>
      </c>
      <c r="AA13" s="675"/>
      <c r="AB13" s="675"/>
      <c r="AC13" s="675"/>
      <c r="AD13" s="676" t="s">
        <v>127</v>
      </c>
      <c r="AE13" s="676"/>
      <c r="AF13" s="676"/>
      <c r="AG13" s="676"/>
      <c r="AH13" s="676"/>
      <c r="AI13" s="676"/>
      <c r="AJ13" s="676"/>
      <c r="AK13" s="676"/>
      <c r="AL13" s="645" t="s">
        <v>127</v>
      </c>
      <c r="AM13" s="646"/>
      <c r="AN13" s="646"/>
      <c r="AO13" s="677"/>
      <c r="AP13" s="639" t="s">
        <v>253</v>
      </c>
      <c r="AQ13" s="640"/>
      <c r="AR13" s="640"/>
      <c r="AS13" s="640"/>
      <c r="AT13" s="640"/>
      <c r="AU13" s="640"/>
      <c r="AV13" s="640"/>
      <c r="AW13" s="640"/>
      <c r="AX13" s="640"/>
      <c r="AY13" s="640"/>
      <c r="AZ13" s="640"/>
      <c r="BA13" s="640"/>
      <c r="BB13" s="640"/>
      <c r="BC13" s="640"/>
      <c r="BD13" s="640"/>
      <c r="BE13" s="640"/>
      <c r="BF13" s="641"/>
      <c r="BG13" s="642">
        <v>2682065</v>
      </c>
      <c r="BH13" s="643"/>
      <c r="BI13" s="643"/>
      <c r="BJ13" s="643"/>
      <c r="BK13" s="643"/>
      <c r="BL13" s="643"/>
      <c r="BM13" s="643"/>
      <c r="BN13" s="644"/>
      <c r="BO13" s="675">
        <v>43.7</v>
      </c>
      <c r="BP13" s="675"/>
      <c r="BQ13" s="675"/>
      <c r="BR13" s="675"/>
      <c r="BS13" s="648" t="s">
        <v>238</v>
      </c>
      <c r="BT13" s="643"/>
      <c r="BU13" s="643"/>
      <c r="BV13" s="643"/>
      <c r="BW13" s="643"/>
      <c r="BX13" s="643"/>
      <c r="BY13" s="643"/>
      <c r="BZ13" s="643"/>
      <c r="CA13" s="643"/>
      <c r="CB13" s="689"/>
      <c r="CD13" s="681" t="s">
        <v>254</v>
      </c>
      <c r="CE13" s="682"/>
      <c r="CF13" s="682"/>
      <c r="CG13" s="682"/>
      <c r="CH13" s="682"/>
      <c r="CI13" s="682"/>
      <c r="CJ13" s="682"/>
      <c r="CK13" s="682"/>
      <c r="CL13" s="682"/>
      <c r="CM13" s="682"/>
      <c r="CN13" s="682"/>
      <c r="CO13" s="682"/>
      <c r="CP13" s="682"/>
      <c r="CQ13" s="683"/>
      <c r="CR13" s="642">
        <v>2780866</v>
      </c>
      <c r="CS13" s="643"/>
      <c r="CT13" s="643"/>
      <c r="CU13" s="643"/>
      <c r="CV13" s="643"/>
      <c r="CW13" s="643"/>
      <c r="CX13" s="643"/>
      <c r="CY13" s="644"/>
      <c r="CZ13" s="675">
        <v>7.3</v>
      </c>
      <c r="DA13" s="675"/>
      <c r="DB13" s="675"/>
      <c r="DC13" s="675"/>
      <c r="DD13" s="648">
        <v>1621125</v>
      </c>
      <c r="DE13" s="643"/>
      <c r="DF13" s="643"/>
      <c r="DG13" s="643"/>
      <c r="DH13" s="643"/>
      <c r="DI13" s="643"/>
      <c r="DJ13" s="643"/>
      <c r="DK13" s="643"/>
      <c r="DL13" s="643"/>
      <c r="DM13" s="643"/>
      <c r="DN13" s="643"/>
      <c r="DO13" s="643"/>
      <c r="DP13" s="644"/>
      <c r="DQ13" s="648">
        <v>1176289</v>
      </c>
      <c r="DR13" s="643"/>
      <c r="DS13" s="643"/>
      <c r="DT13" s="643"/>
      <c r="DU13" s="643"/>
      <c r="DV13" s="643"/>
      <c r="DW13" s="643"/>
      <c r="DX13" s="643"/>
      <c r="DY13" s="643"/>
      <c r="DZ13" s="643"/>
      <c r="EA13" s="643"/>
      <c r="EB13" s="643"/>
      <c r="EC13" s="689"/>
    </row>
    <row r="14" spans="2:143" ht="11.25" customHeight="1" x14ac:dyDescent="0.2">
      <c r="B14" s="639" t="s">
        <v>255</v>
      </c>
      <c r="C14" s="640"/>
      <c r="D14" s="640"/>
      <c r="E14" s="640"/>
      <c r="F14" s="640"/>
      <c r="G14" s="640"/>
      <c r="H14" s="640"/>
      <c r="I14" s="640"/>
      <c r="J14" s="640"/>
      <c r="K14" s="640"/>
      <c r="L14" s="640"/>
      <c r="M14" s="640"/>
      <c r="N14" s="640"/>
      <c r="O14" s="640"/>
      <c r="P14" s="640"/>
      <c r="Q14" s="641"/>
      <c r="R14" s="642" t="s">
        <v>238</v>
      </c>
      <c r="S14" s="643"/>
      <c r="T14" s="643"/>
      <c r="U14" s="643"/>
      <c r="V14" s="643"/>
      <c r="W14" s="643"/>
      <c r="X14" s="643"/>
      <c r="Y14" s="644"/>
      <c r="Z14" s="675" t="s">
        <v>127</v>
      </c>
      <c r="AA14" s="675"/>
      <c r="AB14" s="675"/>
      <c r="AC14" s="675"/>
      <c r="AD14" s="676" t="s">
        <v>238</v>
      </c>
      <c r="AE14" s="676"/>
      <c r="AF14" s="676"/>
      <c r="AG14" s="676"/>
      <c r="AH14" s="676"/>
      <c r="AI14" s="676"/>
      <c r="AJ14" s="676"/>
      <c r="AK14" s="676"/>
      <c r="AL14" s="645" t="s">
        <v>238</v>
      </c>
      <c r="AM14" s="646"/>
      <c r="AN14" s="646"/>
      <c r="AO14" s="677"/>
      <c r="AP14" s="639" t="s">
        <v>256</v>
      </c>
      <c r="AQ14" s="640"/>
      <c r="AR14" s="640"/>
      <c r="AS14" s="640"/>
      <c r="AT14" s="640"/>
      <c r="AU14" s="640"/>
      <c r="AV14" s="640"/>
      <c r="AW14" s="640"/>
      <c r="AX14" s="640"/>
      <c r="AY14" s="640"/>
      <c r="AZ14" s="640"/>
      <c r="BA14" s="640"/>
      <c r="BB14" s="640"/>
      <c r="BC14" s="640"/>
      <c r="BD14" s="640"/>
      <c r="BE14" s="640"/>
      <c r="BF14" s="641"/>
      <c r="BG14" s="642">
        <v>228417</v>
      </c>
      <c r="BH14" s="643"/>
      <c r="BI14" s="643"/>
      <c r="BJ14" s="643"/>
      <c r="BK14" s="643"/>
      <c r="BL14" s="643"/>
      <c r="BM14" s="643"/>
      <c r="BN14" s="644"/>
      <c r="BO14" s="675">
        <v>3.7</v>
      </c>
      <c r="BP14" s="675"/>
      <c r="BQ14" s="675"/>
      <c r="BR14" s="675"/>
      <c r="BS14" s="648" t="s">
        <v>127</v>
      </c>
      <c r="BT14" s="643"/>
      <c r="BU14" s="643"/>
      <c r="BV14" s="643"/>
      <c r="BW14" s="643"/>
      <c r="BX14" s="643"/>
      <c r="BY14" s="643"/>
      <c r="BZ14" s="643"/>
      <c r="CA14" s="643"/>
      <c r="CB14" s="689"/>
      <c r="CD14" s="681" t="s">
        <v>257</v>
      </c>
      <c r="CE14" s="682"/>
      <c r="CF14" s="682"/>
      <c r="CG14" s="682"/>
      <c r="CH14" s="682"/>
      <c r="CI14" s="682"/>
      <c r="CJ14" s="682"/>
      <c r="CK14" s="682"/>
      <c r="CL14" s="682"/>
      <c r="CM14" s="682"/>
      <c r="CN14" s="682"/>
      <c r="CO14" s="682"/>
      <c r="CP14" s="682"/>
      <c r="CQ14" s="683"/>
      <c r="CR14" s="642">
        <v>1804326</v>
      </c>
      <c r="CS14" s="643"/>
      <c r="CT14" s="643"/>
      <c r="CU14" s="643"/>
      <c r="CV14" s="643"/>
      <c r="CW14" s="643"/>
      <c r="CX14" s="643"/>
      <c r="CY14" s="644"/>
      <c r="CZ14" s="675">
        <v>4.7</v>
      </c>
      <c r="DA14" s="675"/>
      <c r="DB14" s="675"/>
      <c r="DC14" s="675"/>
      <c r="DD14" s="648">
        <v>965011</v>
      </c>
      <c r="DE14" s="643"/>
      <c r="DF14" s="643"/>
      <c r="DG14" s="643"/>
      <c r="DH14" s="643"/>
      <c r="DI14" s="643"/>
      <c r="DJ14" s="643"/>
      <c r="DK14" s="643"/>
      <c r="DL14" s="643"/>
      <c r="DM14" s="643"/>
      <c r="DN14" s="643"/>
      <c r="DO14" s="643"/>
      <c r="DP14" s="644"/>
      <c r="DQ14" s="648">
        <v>852882</v>
      </c>
      <c r="DR14" s="643"/>
      <c r="DS14" s="643"/>
      <c r="DT14" s="643"/>
      <c r="DU14" s="643"/>
      <c r="DV14" s="643"/>
      <c r="DW14" s="643"/>
      <c r="DX14" s="643"/>
      <c r="DY14" s="643"/>
      <c r="DZ14" s="643"/>
      <c r="EA14" s="643"/>
      <c r="EB14" s="643"/>
      <c r="EC14" s="689"/>
    </row>
    <row r="15" spans="2:143" ht="11.25" customHeight="1" x14ac:dyDescent="0.2">
      <c r="B15" s="639" t="s">
        <v>258</v>
      </c>
      <c r="C15" s="640"/>
      <c r="D15" s="640"/>
      <c r="E15" s="640"/>
      <c r="F15" s="640"/>
      <c r="G15" s="640"/>
      <c r="H15" s="640"/>
      <c r="I15" s="640"/>
      <c r="J15" s="640"/>
      <c r="K15" s="640"/>
      <c r="L15" s="640"/>
      <c r="M15" s="640"/>
      <c r="N15" s="640"/>
      <c r="O15" s="640"/>
      <c r="P15" s="640"/>
      <c r="Q15" s="641"/>
      <c r="R15" s="642" t="s">
        <v>127</v>
      </c>
      <c r="S15" s="643"/>
      <c r="T15" s="643"/>
      <c r="U15" s="643"/>
      <c r="V15" s="643"/>
      <c r="W15" s="643"/>
      <c r="X15" s="643"/>
      <c r="Y15" s="644"/>
      <c r="Z15" s="675" t="s">
        <v>238</v>
      </c>
      <c r="AA15" s="675"/>
      <c r="AB15" s="675"/>
      <c r="AC15" s="675"/>
      <c r="AD15" s="676" t="s">
        <v>127</v>
      </c>
      <c r="AE15" s="676"/>
      <c r="AF15" s="676"/>
      <c r="AG15" s="676"/>
      <c r="AH15" s="676"/>
      <c r="AI15" s="676"/>
      <c r="AJ15" s="676"/>
      <c r="AK15" s="676"/>
      <c r="AL15" s="645" t="s">
        <v>127</v>
      </c>
      <c r="AM15" s="646"/>
      <c r="AN15" s="646"/>
      <c r="AO15" s="677"/>
      <c r="AP15" s="639" t="s">
        <v>259</v>
      </c>
      <c r="AQ15" s="640"/>
      <c r="AR15" s="640"/>
      <c r="AS15" s="640"/>
      <c r="AT15" s="640"/>
      <c r="AU15" s="640"/>
      <c r="AV15" s="640"/>
      <c r="AW15" s="640"/>
      <c r="AX15" s="640"/>
      <c r="AY15" s="640"/>
      <c r="AZ15" s="640"/>
      <c r="BA15" s="640"/>
      <c r="BB15" s="640"/>
      <c r="BC15" s="640"/>
      <c r="BD15" s="640"/>
      <c r="BE15" s="640"/>
      <c r="BF15" s="641"/>
      <c r="BG15" s="642">
        <v>369646</v>
      </c>
      <c r="BH15" s="643"/>
      <c r="BI15" s="643"/>
      <c r="BJ15" s="643"/>
      <c r="BK15" s="643"/>
      <c r="BL15" s="643"/>
      <c r="BM15" s="643"/>
      <c r="BN15" s="644"/>
      <c r="BO15" s="675">
        <v>6</v>
      </c>
      <c r="BP15" s="675"/>
      <c r="BQ15" s="675"/>
      <c r="BR15" s="675"/>
      <c r="BS15" s="648" t="s">
        <v>238</v>
      </c>
      <c r="BT15" s="643"/>
      <c r="BU15" s="643"/>
      <c r="BV15" s="643"/>
      <c r="BW15" s="643"/>
      <c r="BX15" s="643"/>
      <c r="BY15" s="643"/>
      <c r="BZ15" s="643"/>
      <c r="CA15" s="643"/>
      <c r="CB15" s="689"/>
      <c r="CD15" s="681" t="s">
        <v>260</v>
      </c>
      <c r="CE15" s="682"/>
      <c r="CF15" s="682"/>
      <c r="CG15" s="682"/>
      <c r="CH15" s="682"/>
      <c r="CI15" s="682"/>
      <c r="CJ15" s="682"/>
      <c r="CK15" s="682"/>
      <c r="CL15" s="682"/>
      <c r="CM15" s="682"/>
      <c r="CN15" s="682"/>
      <c r="CO15" s="682"/>
      <c r="CP15" s="682"/>
      <c r="CQ15" s="683"/>
      <c r="CR15" s="642">
        <v>2469317</v>
      </c>
      <c r="CS15" s="643"/>
      <c r="CT15" s="643"/>
      <c r="CU15" s="643"/>
      <c r="CV15" s="643"/>
      <c r="CW15" s="643"/>
      <c r="CX15" s="643"/>
      <c r="CY15" s="644"/>
      <c r="CZ15" s="675">
        <v>6.5</v>
      </c>
      <c r="DA15" s="675"/>
      <c r="DB15" s="675"/>
      <c r="DC15" s="675"/>
      <c r="DD15" s="648">
        <v>363191</v>
      </c>
      <c r="DE15" s="643"/>
      <c r="DF15" s="643"/>
      <c r="DG15" s="643"/>
      <c r="DH15" s="643"/>
      <c r="DI15" s="643"/>
      <c r="DJ15" s="643"/>
      <c r="DK15" s="643"/>
      <c r="DL15" s="643"/>
      <c r="DM15" s="643"/>
      <c r="DN15" s="643"/>
      <c r="DO15" s="643"/>
      <c r="DP15" s="644"/>
      <c r="DQ15" s="648">
        <v>2001450</v>
      </c>
      <c r="DR15" s="643"/>
      <c r="DS15" s="643"/>
      <c r="DT15" s="643"/>
      <c r="DU15" s="643"/>
      <c r="DV15" s="643"/>
      <c r="DW15" s="643"/>
      <c r="DX15" s="643"/>
      <c r="DY15" s="643"/>
      <c r="DZ15" s="643"/>
      <c r="EA15" s="643"/>
      <c r="EB15" s="643"/>
      <c r="EC15" s="689"/>
    </row>
    <row r="16" spans="2:143" ht="11.25" customHeight="1" x14ac:dyDescent="0.2">
      <c r="B16" s="639" t="s">
        <v>261</v>
      </c>
      <c r="C16" s="640"/>
      <c r="D16" s="640"/>
      <c r="E16" s="640"/>
      <c r="F16" s="640"/>
      <c r="G16" s="640"/>
      <c r="H16" s="640"/>
      <c r="I16" s="640"/>
      <c r="J16" s="640"/>
      <c r="K16" s="640"/>
      <c r="L16" s="640"/>
      <c r="M16" s="640"/>
      <c r="N16" s="640"/>
      <c r="O16" s="640"/>
      <c r="P16" s="640"/>
      <c r="Q16" s="641"/>
      <c r="R16" s="642">
        <v>19720</v>
      </c>
      <c r="S16" s="643"/>
      <c r="T16" s="643"/>
      <c r="U16" s="643"/>
      <c r="V16" s="643"/>
      <c r="W16" s="643"/>
      <c r="X16" s="643"/>
      <c r="Y16" s="644"/>
      <c r="Z16" s="675">
        <v>0.1</v>
      </c>
      <c r="AA16" s="675"/>
      <c r="AB16" s="675"/>
      <c r="AC16" s="675"/>
      <c r="AD16" s="676">
        <v>19720</v>
      </c>
      <c r="AE16" s="676"/>
      <c r="AF16" s="676"/>
      <c r="AG16" s="676"/>
      <c r="AH16" s="676"/>
      <c r="AI16" s="676"/>
      <c r="AJ16" s="676"/>
      <c r="AK16" s="676"/>
      <c r="AL16" s="645">
        <v>0.1</v>
      </c>
      <c r="AM16" s="646"/>
      <c r="AN16" s="646"/>
      <c r="AO16" s="677"/>
      <c r="AP16" s="639" t="s">
        <v>262</v>
      </c>
      <c r="AQ16" s="640"/>
      <c r="AR16" s="640"/>
      <c r="AS16" s="640"/>
      <c r="AT16" s="640"/>
      <c r="AU16" s="640"/>
      <c r="AV16" s="640"/>
      <c r="AW16" s="640"/>
      <c r="AX16" s="640"/>
      <c r="AY16" s="640"/>
      <c r="AZ16" s="640"/>
      <c r="BA16" s="640"/>
      <c r="BB16" s="640"/>
      <c r="BC16" s="640"/>
      <c r="BD16" s="640"/>
      <c r="BE16" s="640"/>
      <c r="BF16" s="641"/>
      <c r="BG16" s="642" t="s">
        <v>127</v>
      </c>
      <c r="BH16" s="643"/>
      <c r="BI16" s="643"/>
      <c r="BJ16" s="643"/>
      <c r="BK16" s="643"/>
      <c r="BL16" s="643"/>
      <c r="BM16" s="643"/>
      <c r="BN16" s="644"/>
      <c r="BO16" s="675" t="s">
        <v>127</v>
      </c>
      <c r="BP16" s="675"/>
      <c r="BQ16" s="675"/>
      <c r="BR16" s="675"/>
      <c r="BS16" s="648" t="s">
        <v>238</v>
      </c>
      <c r="BT16" s="643"/>
      <c r="BU16" s="643"/>
      <c r="BV16" s="643"/>
      <c r="BW16" s="643"/>
      <c r="BX16" s="643"/>
      <c r="BY16" s="643"/>
      <c r="BZ16" s="643"/>
      <c r="CA16" s="643"/>
      <c r="CB16" s="689"/>
      <c r="CD16" s="681" t="s">
        <v>263</v>
      </c>
      <c r="CE16" s="682"/>
      <c r="CF16" s="682"/>
      <c r="CG16" s="682"/>
      <c r="CH16" s="682"/>
      <c r="CI16" s="682"/>
      <c r="CJ16" s="682"/>
      <c r="CK16" s="682"/>
      <c r="CL16" s="682"/>
      <c r="CM16" s="682"/>
      <c r="CN16" s="682"/>
      <c r="CO16" s="682"/>
      <c r="CP16" s="682"/>
      <c r="CQ16" s="683"/>
      <c r="CR16" s="642">
        <v>193676</v>
      </c>
      <c r="CS16" s="643"/>
      <c r="CT16" s="643"/>
      <c r="CU16" s="643"/>
      <c r="CV16" s="643"/>
      <c r="CW16" s="643"/>
      <c r="CX16" s="643"/>
      <c r="CY16" s="644"/>
      <c r="CZ16" s="675">
        <v>0.5</v>
      </c>
      <c r="DA16" s="675"/>
      <c r="DB16" s="675"/>
      <c r="DC16" s="675"/>
      <c r="DD16" s="648" t="s">
        <v>127</v>
      </c>
      <c r="DE16" s="643"/>
      <c r="DF16" s="643"/>
      <c r="DG16" s="643"/>
      <c r="DH16" s="643"/>
      <c r="DI16" s="643"/>
      <c r="DJ16" s="643"/>
      <c r="DK16" s="643"/>
      <c r="DL16" s="643"/>
      <c r="DM16" s="643"/>
      <c r="DN16" s="643"/>
      <c r="DO16" s="643"/>
      <c r="DP16" s="644"/>
      <c r="DQ16" s="648">
        <v>72167</v>
      </c>
      <c r="DR16" s="643"/>
      <c r="DS16" s="643"/>
      <c r="DT16" s="643"/>
      <c r="DU16" s="643"/>
      <c r="DV16" s="643"/>
      <c r="DW16" s="643"/>
      <c r="DX16" s="643"/>
      <c r="DY16" s="643"/>
      <c r="DZ16" s="643"/>
      <c r="EA16" s="643"/>
      <c r="EB16" s="643"/>
      <c r="EC16" s="689"/>
    </row>
    <row r="17" spans="2:133" ht="11.25" customHeight="1" x14ac:dyDescent="0.2">
      <c r="B17" s="639" t="s">
        <v>264</v>
      </c>
      <c r="C17" s="640"/>
      <c r="D17" s="640"/>
      <c r="E17" s="640"/>
      <c r="F17" s="640"/>
      <c r="G17" s="640"/>
      <c r="H17" s="640"/>
      <c r="I17" s="640"/>
      <c r="J17" s="640"/>
      <c r="K17" s="640"/>
      <c r="L17" s="640"/>
      <c r="M17" s="640"/>
      <c r="N17" s="640"/>
      <c r="O17" s="640"/>
      <c r="P17" s="640"/>
      <c r="Q17" s="641"/>
      <c r="R17" s="642">
        <v>65788</v>
      </c>
      <c r="S17" s="643"/>
      <c r="T17" s="643"/>
      <c r="U17" s="643"/>
      <c r="V17" s="643"/>
      <c r="W17" s="643"/>
      <c r="X17" s="643"/>
      <c r="Y17" s="644"/>
      <c r="Z17" s="675">
        <v>0.2</v>
      </c>
      <c r="AA17" s="675"/>
      <c r="AB17" s="675"/>
      <c r="AC17" s="675"/>
      <c r="AD17" s="676">
        <v>65788</v>
      </c>
      <c r="AE17" s="676"/>
      <c r="AF17" s="676"/>
      <c r="AG17" s="676"/>
      <c r="AH17" s="676"/>
      <c r="AI17" s="676"/>
      <c r="AJ17" s="676"/>
      <c r="AK17" s="676"/>
      <c r="AL17" s="645">
        <v>0.4</v>
      </c>
      <c r="AM17" s="646"/>
      <c r="AN17" s="646"/>
      <c r="AO17" s="677"/>
      <c r="AP17" s="639" t="s">
        <v>265</v>
      </c>
      <c r="AQ17" s="640"/>
      <c r="AR17" s="640"/>
      <c r="AS17" s="640"/>
      <c r="AT17" s="640"/>
      <c r="AU17" s="640"/>
      <c r="AV17" s="640"/>
      <c r="AW17" s="640"/>
      <c r="AX17" s="640"/>
      <c r="AY17" s="640"/>
      <c r="AZ17" s="640"/>
      <c r="BA17" s="640"/>
      <c r="BB17" s="640"/>
      <c r="BC17" s="640"/>
      <c r="BD17" s="640"/>
      <c r="BE17" s="640"/>
      <c r="BF17" s="641"/>
      <c r="BG17" s="642" t="s">
        <v>238</v>
      </c>
      <c r="BH17" s="643"/>
      <c r="BI17" s="643"/>
      <c r="BJ17" s="643"/>
      <c r="BK17" s="643"/>
      <c r="BL17" s="643"/>
      <c r="BM17" s="643"/>
      <c r="BN17" s="644"/>
      <c r="BO17" s="675" t="s">
        <v>238</v>
      </c>
      <c r="BP17" s="675"/>
      <c r="BQ17" s="675"/>
      <c r="BR17" s="675"/>
      <c r="BS17" s="648" t="s">
        <v>238</v>
      </c>
      <c r="BT17" s="643"/>
      <c r="BU17" s="643"/>
      <c r="BV17" s="643"/>
      <c r="BW17" s="643"/>
      <c r="BX17" s="643"/>
      <c r="BY17" s="643"/>
      <c r="BZ17" s="643"/>
      <c r="CA17" s="643"/>
      <c r="CB17" s="689"/>
      <c r="CD17" s="681" t="s">
        <v>266</v>
      </c>
      <c r="CE17" s="682"/>
      <c r="CF17" s="682"/>
      <c r="CG17" s="682"/>
      <c r="CH17" s="682"/>
      <c r="CI17" s="682"/>
      <c r="CJ17" s="682"/>
      <c r="CK17" s="682"/>
      <c r="CL17" s="682"/>
      <c r="CM17" s="682"/>
      <c r="CN17" s="682"/>
      <c r="CO17" s="682"/>
      <c r="CP17" s="682"/>
      <c r="CQ17" s="683"/>
      <c r="CR17" s="642">
        <v>3086281</v>
      </c>
      <c r="CS17" s="643"/>
      <c r="CT17" s="643"/>
      <c r="CU17" s="643"/>
      <c r="CV17" s="643"/>
      <c r="CW17" s="643"/>
      <c r="CX17" s="643"/>
      <c r="CY17" s="644"/>
      <c r="CZ17" s="675">
        <v>8.1</v>
      </c>
      <c r="DA17" s="675"/>
      <c r="DB17" s="675"/>
      <c r="DC17" s="675"/>
      <c r="DD17" s="648" t="s">
        <v>127</v>
      </c>
      <c r="DE17" s="643"/>
      <c r="DF17" s="643"/>
      <c r="DG17" s="643"/>
      <c r="DH17" s="643"/>
      <c r="DI17" s="643"/>
      <c r="DJ17" s="643"/>
      <c r="DK17" s="643"/>
      <c r="DL17" s="643"/>
      <c r="DM17" s="643"/>
      <c r="DN17" s="643"/>
      <c r="DO17" s="643"/>
      <c r="DP17" s="644"/>
      <c r="DQ17" s="648">
        <v>3024664</v>
      </c>
      <c r="DR17" s="643"/>
      <c r="DS17" s="643"/>
      <c r="DT17" s="643"/>
      <c r="DU17" s="643"/>
      <c r="DV17" s="643"/>
      <c r="DW17" s="643"/>
      <c r="DX17" s="643"/>
      <c r="DY17" s="643"/>
      <c r="DZ17" s="643"/>
      <c r="EA17" s="643"/>
      <c r="EB17" s="643"/>
      <c r="EC17" s="689"/>
    </row>
    <row r="18" spans="2:133" ht="11.25" customHeight="1" x14ac:dyDescent="0.2">
      <c r="B18" s="639" t="s">
        <v>267</v>
      </c>
      <c r="C18" s="640"/>
      <c r="D18" s="640"/>
      <c r="E18" s="640"/>
      <c r="F18" s="640"/>
      <c r="G18" s="640"/>
      <c r="H18" s="640"/>
      <c r="I18" s="640"/>
      <c r="J18" s="640"/>
      <c r="K18" s="640"/>
      <c r="L18" s="640"/>
      <c r="M18" s="640"/>
      <c r="N18" s="640"/>
      <c r="O18" s="640"/>
      <c r="P18" s="640"/>
      <c r="Q18" s="641"/>
      <c r="R18" s="642">
        <v>50491</v>
      </c>
      <c r="S18" s="643"/>
      <c r="T18" s="643"/>
      <c r="U18" s="643"/>
      <c r="V18" s="643"/>
      <c r="W18" s="643"/>
      <c r="X18" s="643"/>
      <c r="Y18" s="644"/>
      <c r="Z18" s="675">
        <v>0.1</v>
      </c>
      <c r="AA18" s="675"/>
      <c r="AB18" s="675"/>
      <c r="AC18" s="675"/>
      <c r="AD18" s="676">
        <v>50491</v>
      </c>
      <c r="AE18" s="676"/>
      <c r="AF18" s="676"/>
      <c r="AG18" s="676"/>
      <c r="AH18" s="676"/>
      <c r="AI18" s="676"/>
      <c r="AJ18" s="676"/>
      <c r="AK18" s="676"/>
      <c r="AL18" s="645">
        <v>0.3</v>
      </c>
      <c r="AM18" s="646"/>
      <c r="AN18" s="646"/>
      <c r="AO18" s="677"/>
      <c r="AP18" s="639" t="s">
        <v>268</v>
      </c>
      <c r="AQ18" s="640"/>
      <c r="AR18" s="640"/>
      <c r="AS18" s="640"/>
      <c r="AT18" s="640"/>
      <c r="AU18" s="640"/>
      <c r="AV18" s="640"/>
      <c r="AW18" s="640"/>
      <c r="AX18" s="640"/>
      <c r="AY18" s="640"/>
      <c r="AZ18" s="640"/>
      <c r="BA18" s="640"/>
      <c r="BB18" s="640"/>
      <c r="BC18" s="640"/>
      <c r="BD18" s="640"/>
      <c r="BE18" s="640"/>
      <c r="BF18" s="641"/>
      <c r="BG18" s="642" t="s">
        <v>127</v>
      </c>
      <c r="BH18" s="643"/>
      <c r="BI18" s="643"/>
      <c r="BJ18" s="643"/>
      <c r="BK18" s="643"/>
      <c r="BL18" s="643"/>
      <c r="BM18" s="643"/>
      <c r="BN18" s="644"/>
      <c r="BO18" s="675" t="s">
        <v>127</v>
      </c>
      <c r="BP18" s="675"/>
      <c r="BQ18" s="675"/>
      <c r="BR18" s="675"/>
      <c r="BS18" s="648" t="s">
        <v>127</v>
      </c>
      <c r="BT18" s="643"/>
      <c r="BU18" s="643"/>
      <c r="BV18" s="643"/>
      <c r="BW18" s="643"/>
      <c r="BX18" s="643"/>
      <c r="BY18" s="643"/>
      <c r="BZ18" s="643"/>
      <c r="CA18" s="643"/>
      <c r="CB18" s="689"/>
      <c r="CD18" s="681" t="s">
        <v>269</v>
      </c>
      <c r="CE18" s="682"/>
      <c r="CF18" s="682"/>
      <c r="CG18" s="682"/>
      <c r="CH18" s="682"/>
      <c r="CI18" s="682"/>
      <c r="CJ18" s="682"/>
      <c r="CK18" s="682"/>
      <c r="CL18" s="682"/>
      <c r="CM18" s="682"/>
      <c r="CN18" s="682"/>
      <c r="CO18" s="682"/>
      <c r="CP18" s="682"/>
      <c r="CQ18" s="683"/>
      <c r="CR18" s="642" t="s">
        <v>238</v>
      </c>
      <c r="CS18" s="643"/>
      <c r="CT18" s="643"/>
      <c r="CU18" s="643"/>
      <c r="CV18" s="643"/>
      <c r="CW18" s="643"/>
      <c r="CX18" s="643"/>
      <c r="CY18" s="644"/>
      <c r="CZ18" s="675" t="s">
        <v>127</v>
      </c>
      <c r="DA18" s="675"/>
      <c r="DB18" s="675"/>
      <c r="DC18" s="675"/>
      <c r="DD18" s="648" t="s">
        <v>127</v>
      </c>
      <c r="DE18" s="643"/>
      <c r="DF18" s="643"/>
      <c r="DG18" s="643"/>
      <c r="DH18" s="643"/>
      <c r="DI18" s="643"/>
      <c r="DJ18" s="643"/>
      <c r="DK18" s="643"/>
      <c r="DL18" s="643"/>
      <c r="DM18" s="643"/>
      <c r="DN18" s="643"/>
      <c r="DO18" s="643"/>
      <c r="DP18" s="644"/>
      <c r="DQ18" s="648" t="s">
        <v>238</v>
      </c>
      <c r="DR18" s="643"/>
      <c r="DS18" s="643"/>
      <c r="DT18" s="643"/>
      <c r="DU18" s="643"/>
      <c r="DV18" s="643"/>
      <c r="DW18" s="643"/>
      <c r="DX18" s="643"/>
      <c r="DY18" s="643"/>
      <c r="DZ18" s="643"/>
      <c r="EA18" s="643"/>
      <c r="EB18" s="643"/>
      <c r="EC18" s="689"/>
    </row>
    <row r="19" spans="2:133" ht="11.25" customHeight="1" x14ac:dyDescent="0.2">
      <c r="B19" s="639" t="s">
        <v>270</v>
      </c>
      <c r="C19" s="640"/>
      <c r="D19" s="640"/>
      <c r="E19" s="640"/>
      <c r="F19" s="640"/>
      <c r="G19" s="640"/>
      <c r="H19" s="640"/>
      <c r="I19" s="640"/>
      <c r="J19" s="640"/>
      <c r="K19" s="640"/>
      <c r="L19" s="640"/>
      <c r="M19" s="640"/>
      <c r="N19" s="640"/>
      <c r="O19" s="640"/>
      <c r="P19" s="640"/>
      <c r="Q19" s="641"/>
      <c r="R19" s="642">
        <v>37967</v>
      </c>
      <c r="S19" s="643"/>
      <c r="T19" s="643"/>
      <c r="U19" s="643"/>
      <c r="V19" s="643"/>
      <c r="W19" s="643"/>
      <c r="X19" s="643"/>
      <c r="Y19" s="644"/>
      <c r="Z19" s="675">
        <v>0.1</v>
      </c>
      <c r="AA19" s="675"/>
      <c r="AB19" s="675"/>
      <c r="AC19" s="675"/>
      <c r="AD19" s="676">
        <v>37967</v>
      </c>
      <c r="AE19" s="676"/>
      <c r="AF19" s="676"/>
      <c r="AG19" s="676"/>
      <c r="AH19" s="676"/>
      <c r="AI19" s="676"/>
      <c r="AJ19" s="676"/>
      <c r="AK19" s="676"/>
      <c r="AL19" s="645">
        <v>0.2</v>
      </c>
      <c r="AM19" s="646"/>
      <c r="AN19" s="646"/>
      <c r="AO19" s="677"/>
      <c r="AP19" s="639" t="s">
        <v>271</v>
      </c>
      <c r="AQ19" s="640"/>
      <c r="AR19" s="640"/>
      <c r="AS19" s="640"/>
      <c r="AT19" s="640"/>
      <c r="AU19" s="640"/>
      <c r="AV19" s="640"/>
      <c r="AW19" s="640"/>
      <c r="AX19" s="640"/>
      <c r="AY19" s="640"/>
      <c r="AZ19" s="640"/>
      <c r="BA19" s="640"/>
      <c r="BB19" s="640"/>
      <c r="BC19" s="640"/>
      <c r="BD19" s="640"/>
      <c r="BE19" s="640"/>
      <c r="BF19" s="641"/>
      <c r="BG19" s="642">
        <v>138442</v>
      </c>
      <c r="BH19" s="643"/>
      <c r="BI19" s="643"/>
      <c r="BJ19" s="643"/>
      <c r="BK19" s="643"/>
      <c r="BL19" s="643"/>
      <c r="BM19" s="643"/>
      <c r="BN19" s="644"/>
      <c r="BO19" s="675">
        <v>2.2999999999999998</v>
      </c>
      <c r="BP19" s="675"/>
      <c r="BQ19" s="675"/>
      <c r="BR19" s="675"/>
      <c r="BS19" s="648" t="s">
        <v>238</v>
      </c>
      <c r="BT19" s="643"/>
      <c r="BU19" s="643"/>
      <c r="BV19" s="643"/>
      <c r="BW19" s="643"/>
      <c r="BX19" s="643"/>
      <c r="BY19" s="643"/>
      <c r="BZ19" s="643"/>
      <c r="CA19" s="643"/>
      <c r="CB19" s="689"/>
      <c r="CD19" s="681" t="s">
        <v>272</v>
      </c>
      <c r="CE19" s="682"/>
      <c r="CF19" s="682"/>
      <c r="CG19" s="682"/>
      <c r="CH19" s="682"/>
      <c r="CI19" s="682"/>
      <c r="CJ19" s="682"/>
      <c r="CK19" s="682"/>
      <c r="CL19" s="682"/>
      <c r="CM19" s="682"/>
      <c r="CN19" s="682"/>
      <c r="CO19" s="682"/>
      <c r="CP19" s="682"/>
      <c r="CQ19" s="683"/>
      <c r="CR19" s="642" t="s">
        <v>238</v>
      </c>
      <c r="CS19" s="643"/>
      <c r="CT19" s="643"/>
      <c r="CU19" s="643"/>
      <c r="CV19" s="643"/>
      <c r="CW19" s="643"/>
      <c r="CX19" s="643"/>
      <c r="CY19" s="644"/>
      <c r="CZ19" s="675" t="s">
        <v>238</v>
      </c>
      <c r="DA19" s="675"/>
      <c r="DB19" s="675"/>
      <c r="DC19" s="675"/>
      <c r="DD19" s="648" t="s">
        <v>127</v>
      </c>
      <c r="DE19" s="643"/>
      <c r="DF19" s="643"/>
      <c r="DG19" s="643"/>
      <c r="DH19" s="643"/>
      <c r="DI19" s="643"/>
      <c r="DJ19" s="643"/>
      <c r="DK19" s="643"/>
      <c r="DL19" s="643"/>
      <c r="DM19" s="643"/>
      <c r="DN19" s="643"/>
      <c r="DO19" s="643"/>
      <c r="DP19" s="644"/>
      <c r="DQ19" s="648" t="s">
        <v>238</v>
      </c>
      <c r="DR19" s="643"/>
      <c r="DS19" s="643"/>
      <c r="DT19" s="643"/>
      <c r="DU19" s="643"/>
      <c r="DV19" s="643"/>
      <c r="DW19" s="643"/>
      <c r="DX19" s="643"/>
      <c r="DY19" s="643"/>
      <c r="DZ19" s="643"/>
      <c r="EA19" s="643"/>
      <c r="EB19" s="643"/>
      <c r="EC19" s="689"/>
    </row>
    <row r="20" spans="2:133" ht="11.25" customHeight="1" x14ac:dyDescent="0.2">
      <c r="B20" s="639" t="s">
        <v>273</v>
      </c>
      <c r="C20" s="640"/>
      <c r="D20" s="640"/>
      <c r="E20" s="640"/>
      <c r="F20" s="640"/>
      <c r="G20" s="640"/>
      <c r="H20" s="640"/>
      <c r="I20" s="640"/>
      <c r="J20" s="640"/>
      <c r="K20" s="640"/>
      <c r="L20" s="640"/>
      <c r="M20" s="640"/>
      <c r="N20" s="640"/>
      <c r="O20" s="640"/>
      <c r="P20" s="640"/>
      <c r="Q20" s="641"/>
      <c r="R20" s="642">
        <v>8847</v>
      </c>
      <c r="S20" s="643"/>
      <c r="T20" s="643"/>
      <c r="U20" s="643"/>
      <c r="V20" s="643"/>
      <c r="W20" s="643"/>
      <c r="X20" s="643"/>
      <c r="Y20" s="644"/>
      <c r="Z20" s="675">
        <v>0</v>
      </c>
      <c r="AA20" s="675"/>
      <c r="AB20" s="675"/>
      <c r="AC20" s="675"/>
      <c r="AD20" s="676">
        <v>8847</v>
      </c>
      <c r="AE20" s="676"/>
      <c r="AF20" s="676"/>
      <c r="AG20" s="676"/>
      <c r="AH20" s="676"/>
      <c r="AI20" s="676"/>
      <c r="AJ20" s="676"/>
      <c r="AK20" s="676"/>
      <c r="AL20" s="645">
        <v>0.1</v>
      </c>
      <c r="AM20" s="646"/>
      <c r="AN20" s="646"/>
      <c r="AO20" s="677"/>
      <c r="AP20" s="639" t="s">
        <v>274</v>
      </c>
      <c r="AQ20" s="640"/>
      <c r="AR20" s="640"/>
      <c r="AS20" s="640"/>
      <c r="AT20" s="640"/>
      <c r="AU20" s="640"/>
      <c r="AV20" s="640"/>
      <c r="AW20" s="640"/>
      <c r="AX20" s="640"/>
      <c r="AY20" s="640"/>
      <c r="AZ20" s="640"/>
      <c r="BA20" s="640"/>
      <c r="BB20" s="640"/>
      <c r="BC20" s="640"/>
      <c r="BD20" s="640"/>
      <c r="BE20" s="640"/>
      <c r="BF20" s="641"/>
      <c r="BG20" s="642">
        <v>138442</v>
      </c>
      <c r="BH20" s="643"/>
      <c r="BI20" s="643"/>
      <c r="BJ20" s="643"/>
      <c r="BK20" s="643"/>
      <c r="BL20" s="643"/>
      <c r="BM20" s="643"/>
      <c r="BN20" s="644"/>
      <c r="BO20" s="675">
        <v>2.2999999999999998</v>
      </c>
      <c r="BP20" s="675"/>
      <c r="BQ20" s="675"/>
      <c r="BR20" s="675"/>
      <c r="BS20" s="648" t="s">
        <v>127</v>
      </c>
      <c r="BT20" s="643"/>
      <c r="BU20" s="643"/>
      <c r="BV20" s="643"/>
      <c r="BW20" s="643"/>
      <c r="BX20" s="643"/>
      <c r="BY20" s="643"/>
      <c r="BZ20" s="643"/>
      <c r="CA20" s="643"/>
      <c r="CB20" s="689"/>
      <c r="CD20" s="681" t="s">
        <v>275</v>
      </c>
      <c r="CE20" s="682"/>
      <c r="CF20" s="682"/>
      <c r="CG20" s="682"/>
      <c r="CH20" s="682"/>
      <c r="CI20" s="682"/>
      <c r="CJ20" s="682"/>
      <c r="CK20" s="682"/>
      <c r="CL20" s="682"/>
      <c r="CM20" s="682"/>
      <c r="CN20" s="682"/>
      <c r="CO20" s="682"/>
      <c r="CP20" s="682"/>
      <c r="CQ20" s="683"/>
      <c r="CR20" s="642">
        <v>38033655</v>
      </c>
      <c r="CS20" s="643"/>
      <c r="CT20" s="643"/>
      <c r="CU20" s="643"/>
      <c r="CV20" s="643"/>
      <c r="CW20" s="643"/>
      <c r="CX20" s="643"/>
      <c r="CY20" s="644"/>
      <c r="CZ20" s="675">
        <v>100</v>
      </c>
      <c r="DA20" s="675"/>
      <c r="DB20" s="675"/>
      <c r="DC20" s="675"/>
      <c r="DD20" s="648">
        <v>5145480</v>
      </c>
      <c r="DE20" s="643"/>
      <c r="DF20" s="643"/>
      <c r="DG20" s="643"/>
      <c r="DH20" s="643"/>
      <c r="DI20" s="643"/>
      <c r="DJ20" s="643"/>
      <c r="DK20" s="643"/>
      <c r="DL20" s="643"/>
      <c r="DM20" s="643"/>
      <c r="DN20" s="643"/>
      <c r="DO20" s="643"/>
      <c r="DP20" s="644"/>
      <c r="DQ20" s="648">
        <v>19165159</v>
      </c>
      <c r="DR20" s="643"/>
      <c r="DS20" s="643"/>
      <c r="DT20" s="643"/>
      <c r="DU20" s="643"/>
      <c r="DV20" s="643"/>
      <c r="DW20" s="643"/>
      <c r="DX20" s="643"/>
      <c r="DY20" s="643"/>
      <c r="DZ20" s="643"/>
      <c r="EA20" s="643"/>
      <c r="EB20" s="643"/>
      <c r="EC20" s="689"/>
    </row>
    <row r="21" spans="2:133" ht="11.25" customHeight="1" x14ac:dyDescent="0.2">
      <c r="B21" s="639" t="s">
        <v>276</v>
      </c>
      <c r="C21" s="640"/>
      <c r="D21" s="640"/>
      <c r="E21" s="640"/>
      <c r="F21" s="640"/>
      <c r="G21" s="640"/>
      <c r="H21" s="640"/>
      <c r="I21" s="640"/>
      <c r="J21" s="640"/>
      <c r="K21" s="640"/>
      <c r="L21" s="640"/>
      <c r="M21" s="640"/>
      <c r="N21" s="640"/>
      <c r="O21" s="640"/>
      <c r="P21" s="640"/>
      <c r="Q21" s="641"/>
      <c r="R21" s="642">
        <v>3677</v>
      </c>
      <c r="S21" s="643"/>
      <c r="T21" s="643"/>
      <c r="U21" s="643"/>
      <c r="V21" s="643"/>
      <c r="W21" s="643"/>
      <c r="X21" s="643"/>
      <c r="Y21" s="644"/>
      <c r="Z21" s="675">
        <v>0</v>
      </c>
      <c r="AA21" s="675"/>
      <c r="AB21" s="675"/>
      <c r="AC21" s="675"/>
      <c r="AD21" s="676">
        <v>3677</v>
      </c>
      <c r="AE21" s="676"/>
      <c r="AF21" s="676"/>
      <c r="AG21" s="676"/>
      <c r="AH21" s="676"/>
      <c r="AI21" s="676"/>
      <c r="AJ21" s="676"/>
      <c r="AK21" s="676"/>
      <c r="AL21" s="645">
        <v>0</v>
      </c>
      <c r="AM21" s="646"/>
      <c r="AN21" s="646"/>
      <c r="AO21" s="677"/>
      <c r="AP21" s="736" t="s">
        <v>277</v>
      </c>
      <c r="AQ21" s="744"/>
      <c r="AR21" s="744"/>
      <c r="AS21" s="744"/>
      <c r="AT21" s="744"/>
      <c r="AU21" s="744"/>
      <c r="AV21" s="744"/>
      <c r="AW21" s="744"/>
      <c r="AX21" s="744"/>
      <c r="AY21" s="744"/>
      <c r="AZ21" s="744"/>
      <c r="BA21" s="744"/>
      <c r="BB21" s="744"/>
      <c r="BC21" s="744"/>
      <c r="BD21" s="744"/>
      <c r="BE21" s="744"/>
      <c r="BF21" s="738"/>
      <c r="BG21" s="642">
        <v>50</v>
      </c>
      <c r="BH21" s="643"/>
      <c r="BI21" s="643"/>
      <c r="BJ21" s="643"/>
      <c r="BK21" s="643"/>
      <c r="BL21" s="643"/>
      <c r="BM21" s="643"/>
      <c r="BN21" s="644"/>
      <c r="BO21" s="675">
        <v>0</v>
      </c>
      <c r="BP21" s="675"/>
      <c r="BQ21" s="675"/>
      <c r="BR21" s="675"/>
      <c r="BS21" s="648" t="s">
        <v>127</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2">
      <c r="B22" s="639" t="s">
        <v>278</v>
      </c>
      <c r="C22" s="640"/>
      <c r="D22" s="640"/>
      <c r="E22" s="640"/>
      <c r="F22" s="640"/>
      <c r="G22" s="640"/>
      <c r="H22" s="640"/>
      <c r="I22" s="640"/>
      <c r="J22" s="640"/>
      <c r="K22" s="640"/>
      <c r="L22" s="640"/>
      <c r="M22" s="640"/>
      <c r="N22" s="640"/>
      <c r="O22" s="640"/>
      <c r="P22" s="640"/>
      <c r="Q22" s="641"/>
      <c r="R22" s="642">
        <v>8925260</v>
      </c>
      <c r="S22" s="643"/>
      <c r="T22" s="643"/>
      <c r="U22" s="643"/>
      <c r="V22" s="643"/>
      <c r="W22" s="643"/>
      <c r="X22" s="643"/>
      <c r="Y22" s="644"/>
      <c r="Z22" s="675">
        <v>22.8</v>
      </c>
      <c r="AA22" s="675"/>
      <c r="AB22" s="675"/>
      <c r="AC22" s="675"/>
      <c r="AD22" s="676">
        <v>8060655</v>
      </c>
      <c r="AE22" s="676"/>
      <c r="AF22" s="676"/>
      <c r="AG22" s="676"/>
      <c r="AH22" s="676"/>
      <c r="AI22" s="676"/>
      <c r="AJ22" s="676"/>
      <c r="AK22" s="676"/>
      <c r="AL22" s="645">
        <v>51</v>
      </c>
      <c r="AM22" s="646"/>
      <c r="AN22" s="646"/>
      <c r="AO22" s="677"/>
      <c r="AP22" s="736" t="s">
        <v>279</v>
      </c>
      <c r="AQ22" s="744"/>
      <c r="AR22" s="744"/>
      <c r="AS22" s="744"/>
      <c r="AT22" s="744"/>
      <c r="AU22" s="744"/>
      <c r="AV22" s="744"/>
      <c r="AW22" s="744"/>
      <c r="AX22" s="744"/>
      <c r="AY22" s="744"/>
      <c r="AZ22" s="744"/>
      <c r="BA22" s="744"/>
      <c r="BB22" s="744"/>
      <c r="BC22" s="744"/>
      <c r="BD22" s="744"/>
      <c r="BE22" s="744"/>
      <c r="BF22" s="738"/>
      <c r="BG22" s="642" t="s">
        <v>127</v>
      </c>
      <c r="BH22" s="643"/>
      <c r="BI22" s="643"/>
      <c r="BJ22" s="643"/>
      <c r="BK22" s="643"/>
      <c r="BL22" s="643"/>
      <c r="BM22" s="643"/>
      <c r="BN22" s="644"/>
      <c r="BO22" s="675" t="s">
        <v>127</v>
      </c>
      <c r="BP22" s="675"/>
      <c r="BQ22" s="675"/>
      <c r="BR22" s="675"/>
      <c r="BS22" s="648" t="s">
        <v>238</v>
      </c>
      <c r="BT22" s="643"/>
      <c r="BU22" s="643"/>
      <c r="BV22" s="643"/>
      <c r="BW22" s="643"/>
      <c r="BX22" s="643"/>
      <c r="BY22" s="643"/>
      <c r="BZ22" s="643"/>
      <c r="CA22" s="643"/>
      <c r="CB22" s="689"/>
      <c r="CD22" s="746" t="s">
        <v>280</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2">
      <c r="B23" s="639" t="s">
        <v>281</v>
      </c>
      <c r="C23" s="640"/>
      <c r="D23" s="640"/>
      <c r="E23" s="640"/>
      <c r="F23" s="640"/>
      <c r="G23" s="640"/>
      <c r="H23" s="640"/>
      <c r="I23" s="640"/>
      <c r="J23" s="640"/>
      <c r="K23" s="640"/>
      <c r="L23" s="640"/>
      <c r="M23" s="640"/>
      <c r="N23" s="640"/>
      <c r="O23" s="640"/>
      <c r="P23" s="640"/>
      <c r="Q23" s="641"/>
      <c r="R23" s="642">
        <v>8060655</v>
      </c>
      <c r="S23" s="643"/>
      <c r="T23" s="643"/>
      <c r="U23" s="643"/>
      <c r="V23" s="643"/>
      <c r="W23" s="643"/>
      <c r="X23" s="643"/>
      <c r="Y23" s="644"/>
      <c r="Z23" s="675">
        <v>20.6</v>
      </c>
      <c r="AA23" s="675"/>
      <c r="AB23" s="675"/>
      <c r="AC23" s="675"/>
      <c r="AD23" s="676">
        <v>8060655</v>
      </c>
      <c r="AE23" s="676"/>
      <c r="AF23" s="676"/>
      <c r="AG23" s="676"/>
      <c r="AH23" s="676"/>
      <c r="AI23" s="676"/>
      <c r="AJ23" s="676"/>
      <c r="AK23" s="676"/>
      <c r="AL23" s="645">
        <v>51</v>
      </c>
      <c r="AM23" s="646"/>
      <c r="AN23" s="646"/>
      <c r="AO23" s="677"/>
      <c r="AP23" s="736" t="s">
        <v>282</v>
      </c>
      <c r="AQ23" s="744"/>
      <c r="AR23" s="744"/>
      <c r="AS23" s="744"/>
      <c r="AT23" s="744"/>
      <c r="AU23" s="744"/>
      <c r="AV23" s="744"/>
      <c r="AW23" s="744"/>
      <c r="AX23" s="744"/>
      <c r="AY23" s="744"/>
      <c r="AZ23" s="744"/>
      <c r="BA23" s="744"/>
      <c r="BB23" s="744"/>
      <c r="BC23" s="744"/>
      <c r="BD23" s="744"/>
      <c r="BE23" s="744"/>
      <c r="BF23" s="738"/>
      <c r="BG23" s="642">
        <v>138392</v>
      </c>
      <c r="BH23" s="643"/>
      <c r="BI23" s="643"/>
      <c r="BJ23" s="643"/>
      <c r="BK23" s="643"/>
      <c r="BL23" s="643"/>
      <c r="BM23" s="643"/>
      <c r="BN23" s="644"/>
      <c r="BO23" s="675">
        <v>2.2999999999999998</v>
      </c>
      <c r="BP23" s="675"/>
      <c r="BQ23" s="675"/>
      <c r="BR23" s="675"/>
      <c r="BS23" s="648" t="s">
        <v>238</v>
      </c>
      <c r="BT23" s="643"/>
      <c r="BU23" s="643"/>
      <c r="BV23" s="643"/>
      <c r="BW23" s="643"/>
      <c r="BX23" s="643"/>
      <c r="BY23" s="643"/>
      <c r="BZ23" s="643"/>
      <c r="CA23" s="643"/>
      <c r="CB23" s="689"/>
      <c r="CD23" s="746" t="s">
        <v>221</v>
      </c>
      <c r="CE23" s="747"/>
      <c r="CF23" s="747"/>
      <c r="CG23" s="747"/>
      <c r="CH23" s="747"/>
      <c r="CI23" s="747"/>
      <c r="CJ23" s="747"/>
      <c r="CK23" s="747"/>
      <c r="CL23" s="747"/>
      <c r="CM23" s="747"/>
      <c r="CN23" s="747"/>
      <c r="CO23" s="747"/>
      <c r="CP23" s="747"/>
      <c r="CQ23" s="748"/>
      <c r="CR23" s="746" t="s">
        <v>283</v>
      </c>
      <c r="CS23" s="747"/>
      <c r="CT23" s="747"/>
      <c r="CU23" s="747"/>
      <c r="CV23" s="747"/>
      <c r="CW23" s="747"/>
      <c r="CX23" s="747"/>
      <c r="CY23" s="748"/>
      <c r="CZ23" s="746" t="s">
        <v>284</v>
      </c>
      <c r="DA23" s="747"/>
      <c r="DB23" s="747"/>
      <c r="DC23" s="748"/>
      <c r="DD23" s="746" t="s">
        <v>285</v>
      </c>
      <c r="DE23" s="747"/>
      <c r="DF23" s="747"/>
      <c r="DG23" s="747"/>
      <c r="DH23" s="747"/>
      <c r="DI23" s="747"/>
      <c r="DJ23" s="747"/>
      <c r="DK23" s="748"/>
      <c r="DL23" s="755" t="s">
        <v>286</v>
      </c>
      <c r="DM23" s="756"/>
      <c r="DN23" s="756"/>
      <c r="DO23" s="756"/>
      <c r="DP23" s="756"/>
      <c r="DQ23" s="756"/>
      <c r="DR23" s="756"/>
      <c r="DS23" s="756"/>
      <c r="DT23" s="756"/>
      <c r="DU23" s="756"/>
      <c r="DV23" s="757"/>
      <c r="DW23" s="746" t="s">
        <v>287</v>
      </c>
      <c r="DX23" s="747"/>
      <c r="DY23" s="747"/>
      <c r="DZ23" s="747"/>
      <c r="EA23" s="747"/>
      <c r="EB23" s="747"/>
      <c r="EC23" s="748"/>
    </row>
    <row r="24" spans="2:133" ht="11.25" customHeight="1" x14ac:dyDescent="0.2">
      <c r="B24" s="639" t="s">
        <v>288</v>
      </c>
      <c r="C24" s="640"/>
      <c r="D24" s="640"/>
      <c r="E24" s="640"/>
      <c r="F24" s="640"/>
      <c r="G24" s="640"/>
      <c r="H24" s="640"/>
      <c r="I24" s="640"/>
      <c r="J24" s="640"/>
      <c r="K24" s="640"/>
      <c r="L24" s="640"/>
      <c r="M24" s="640"/>
      <c r="N24" s="640"/>
      <c r="O24" s="640"/>
      <c r="P24" s="640"/>
      <c r="Q24" s="641"/>
      <c r="R24" s="642">
        <v>864605</v>
      </c>
      <c r="S24" s="643"/>
      <c r="T24" s="643"/>
      <c r="U24" s="643"/>
      <c r="V24" s="643"/>
      <c r="W24" s="643"/>
      <c r="X24" s="643"/>
      <c r="Y24" s="644"/>
      <c r="Z24" s="675">
        <v>2.2000000000000002</v>
      </c>
      <c r="AA24" s="675"/>
      <c r="AB24" s="675"/>
      <c r="AC24" s="675"/>
      <c r="AD24" s="676" t="s">
        <v>238</v>
      </c>
      <c r="AE24" s="676"/>
      <c r="AF24" s="676"/>
      <c r="AG24" s="676"/>
      <c r="AH24" s="676"/>
      <c r="AI24" s="676"/>
      <c r="AJ24" s="676"/>
      <c r="AK24" s="676"/>
      <c r="AL24" s="645" t="s">
        <v>127</v>
      </c>
      <c r="AM24" s="646"/>
      <c r="AN24" s="646"/>
      <c r="AO24" s="677"/>
      <c r="AP24" s="736" t="s">
        <v>289</v>
      </c>
      <c r="AQ24" s="744"/>
      <c r="AR24" s="744"/>
      <c r="AS24" s="744"/>
      <c r="AT24" s="744"/>
      <c r="AU24" s="744"/>
      <c r="AV24" s="744"/>
      <c r="AW24" s="744"/>
      <c r="AX24" s="744"/>
      <c r="AY24" s="744"/>
      <c r="AZ24" s="744"/>
      <c r="BA24" s="744"/>
      <c r="BB24" s="744"/>
      <c r="BC24" s="744"/>
      <c r="BD24" s="744"/>
      <c r="BE24" s="744"/>
      <c r="BF24" s="738"/>
      <c r="BG24" s="642" t="s">
        <v>238</v>
      </c>
      <c r="BH24" s="643"/>
      <c r="BI24" s="643"/>
      <c r="BJ24" s="643"/>
      <c r="BK24" s="643"/>
      <c r="BL24" s="643"/>
      <c r="BM24" s="643"/>
      <c r="BN24" s="644"/>
      <c r="BO24" s="675" t="s">
        <v>238</v>
      </c>
      <c r="BP24" s="675"/>
      <c r="BQ24" s="675"/>
      <c r="BR24" s="675"/>
      <c r="BS24" s="648" t="s">
        <v>127</v>
      </c>
      <c r="BT24" s="643"/>
      <c r="BU24" s="643"/>
      <c r="BV24" s="643"/>
      <c r="BW24" s="643"/>
      <c r="BX24" s="643"/>
      <c r="BY24" s="643"/>
      <c r="BZ24" s="643"/>
      <c r="CA24" s="643"/>
      <c r="CB24" s="689"/>
      <c r="CD24" s="700" t="s">
        <v>290</v>
      </c>
      <c r="CE24" s="701"/>
      <c r="CF24" s="701"/>
      <c r="CG24" s="701"/>
      <c r="CH24" s="701"/>
      <c r="CI24" s="701"/>
      <c r="CJ24" s="701"/>
      <c r="CK24" s="701"/>
      <c r="CL24" s="701"/>
      <c r="CM24" s="701"/>
      <c r="CN24" s="701"/>
      <c r="CO24" s="701"/>
      <c r="CP24" s="701"/>
      <c r="CQ24" s="702"/>
      <c r="CR24" s="697">
        <v>16458207</v>
      </c>
      <c r="CS24" s="698"/>
      <c r="CT24" s="698"/>
      <c r="CU24" s="698"/>
      <c r="CV24" s="698"/>
      <c r="CW24" s="698"/>
      <c r="CX24" s="698"/>
      <c r="CY24" s="741"/>
      <c r="CZ24" s="742">
        <v>43.3</v>
      </c>
      <c r="DA24" s="713"/>
      <c r="DB24" s="713"/>
      <c r="DC24" s="745"/>
      <c r="DD24" s="740">
        <v>10537698</v>
      </c>
      <c r="DE24" s="698"/>
      <c r="DF24" s="698"/>
      <c r="DG24" s="698"/>
      <c r="DH24" s="698"/>
      <c r="DI24" s="698"/>
      <c r="DJ24" s="698"/>
      <c r="DK24" s="741"/>
      <c r="DL24" s="740">
        <v>10408555</v>
      </c>
      <c r="DM24" s="698"/>
      <c r="DN24" s="698"/>
      <c r="DO24" s="698"/>
      <c r="DP24" s="698"/>
      <c r="DQ24" s="698"/>
      <c r="DR24" s="698"/>
      <c r="DS24" s="698"/>
      <c r="DT24" s="698"/>
      <c r="DU24" s="698"/>
      <c r="DV24" s="741"/>
      <c r="DW24" s="742">
        <v>63.3</v>
      </c>
      <c r="DX24" s="713"/>
      <c r="DY24" s="713"/>
      <c r="DZ24" s="713"/>
      <c r="EA24" s="713"/>
      <c r="EB24" s="713"/>
      <c r="EC24" s="743"/>
    </row>
    <row r="25" spans="2:133" ht="11.25" customHeight="1" x14ac:dyDescent="0.2">
      <c r="B25" s="639" t="s">
        <v>291</v>
      </c>
      <c r="C25" s="640"/>
      <c r="D25" s="640"/>
      <c r="E25" s="640"/>
      <c r="F25" s="640"/>
      <c r="G25" s="640"/>
      <c r="H25" s="640"/>
      <c r="I25" s="640"/>
      <c r="J25" s="640"/>
      <c r="K25" s="640"/>
      <c r="L25" s="640"/>
      <c r="M25" s="640"/>
      <c r="N25" s="640"/>
      <c r="O25" s="640"/>
      <c r="P25" s="640"/>
      <c r="Q25" s="641"/>
      <c r="R25" s="642" t="s">
        <v>238</v>
      </c>
      <c r="S25" s="643"/>
      <c r="T25" s="643"/>
      <c r="U25" s="643"/>
      <c r="V25" s="643"/>
      <c r="W25" s="643"/>
      <c r="X25" s="643"/>
      <c r="Y25" s="644"/>
      <c r="Z25" s="675" t="s">
        <v>127</v>
      </c>
      <c r="AA25" s="675"/>
      <c r="AB25" s="675"/>
      <c r="AC25" s="675"/>
      <c r="AD25" s="676" t="s">
        <v>127</v>
      </c>
      <c r="AE25" s="676"/>
      <c r="AF25" s="676"/>
      <c r="AG25" s="676"/>
      <c r="AH25" s="676"/>
      <c r="AI25" s="676"/>
      <c r="AJ25" s="676"/>
      <c r="AK25" s="676"/>
      <c r="AL25" s="645" t="s">
        <v>238</v>
      </c>
      <c r="AM25" s="646"/>
      <c r="AN25" s="646"/>
      <c r="AO25" s="677"/>
      <c r="AP25" s="736" t="s">
        <v>292</v>
      </c>
      <c r="AQ25" s="744"/>
      <c r="AR25" s="744"/>
      <c r="AS25" s="744"/>
      <c r="AT25" s="744"/>
      <c r="AU25" s="744"/>
      <c r="AV25" s="744"/>
      <c r="AW25" s="744"/>
      <c r="AX25" s="744"/>
      <c r="AY25" s="744"/>
      <c r="AZ25" s="744"/>
      <c r="BA25" s="744"/>
      <c r="BB25" s="744"/>
      <c r="BC25" s="744"/>
      <c r="BD25" s="744"/>
      <c r="BE25" s="744"/>
      <c r="BF25" s="738"/>
      <c r="BG25" s="642" t="s">
        <v>127</v>
      </c>
      <c r="BH25" s="643"/>
      <c r="BI25" s="643"/>
      <c r="BJ25" s="643"/>
      <c r="BK25" s="643"/>
      <c r="BL25" s="643"/>
      <c r="BM25" s="643"/>
      <c r="BN25" s="644"/>
      <c r="BO25" s="675" t="s">
        <v>127</v>
      </c>
      <c r="BP25" s="675"/>
      <c r="BQ25" s="675"/>
      <c r="BR25" s="675"/>
      <c r="BS25" s="648" t="s">
        <v>127</v>
      </c>
      <c r="BT25" s="643"/>
      <c r="BU25" s="643"/>
      <c r="BV25" s="643"/>
      <c r="BW25" s="643"/>
      <c r="BX25" s="643"/>
      <c r="BY25" s="643"/>
      <c r="BZ25" s="643"/>
      <c r="CA25" s="643"/>
      <c r="CB25" s="689"/>
      <c r="CD25" s="681" t="s">
        <v>293</v>
      </c>
      <c r="CE25" s="682"/>
      <c r="CF25" s="682"/>
      <c r="CG25" s="682"/>
      <c r="CH25" s="682"/>
      <c r="CI25" s="682"/>
      <c r="CJ25" s="682"/>
      <c r="CK25" s="682"/>
      <c r="CL25" s="682"/>
      <c r="CM25" s="682"/>
      <c r="CN25" s="682"/>
      <c r="CO25" s="682"/>
      <c r="CP25" s="682"/>
      <c r="CQ25" s="683"/>
      <c r="CR25" s="642">
        <v>5843315</v>
      </c>
      <c r="CS25" s="661"/>
      <c r="CT25" s="661"/>
      <c r="CU25" s="661"/>
      <c r="CV25" s="661"/>
      <c r="CW25" s="661"/>
      <c r="CX25" s="661"/>
      <c r="CY25" s="662"/>
      <c r="CZ25" s="645">
        <v>15.4</v>
      </c>
      <c r="DA25" s="663"/>
      <c r="DB25" s="663"/>
      <c r="DC25" s="664"/>
      <c r="DD25" s="648">
        <v>5409644</v>
      </c>
      <c r="DE25" s="661"/>
      <c r="DF25" s="661"/>
      <c r="DG25" s="661"/>
      <c r="DH25" s="661"/>
      <c r="DI25" s="661"/>
      <c r="DJ25" s="661"/>
      <c r="DK25" s="662"/>
      <c r="DL25" s="648">
        <v>5284384</v>
      </c>
      <c r="DM25" s="661"/>
      <c r="DN25" s="661"/>
      <c r="DO25" s="661"/>
      <c r="DP25" s="661"/>
      <c r="DQ25" s="661"/>
      <c r="DR25" s="661"/>
      <c r="DS25" s="661"/>
      <c r="DT25" s="661"/>
      <c r="DU25" s="661"/>
      <c r="DV25" s="662"/>
      <c r="DW25" s="645">
        <v>32.1</v>
      </c>
      <c r="DX25" s="663"/>
      <c r="DY25" s="663"/>
      <c r="DZ25" s="663"/>
      <c r="EA25" s="663"/>
      <c r="EB25" s="663"/>
      <c r="EC25" s="684"/>
    </row>
    <row r="26" spans="2:133" ht="11.25" customHeight="1" x14ac:dyDescent="0.2">
      <c r="B26" s="639" t="s">
        <v>294</v>
      </c>
      <c r="C26" s="640"/>
      <c r="D26" s="640"/>
      <c r="E26" s="640"/>
      <c r="F26" s="640"/>
      <c r="G26" s="640"/>
      <c r="H26" s="640"/>
      <c r="I26" s="640"/>
      <c r="J26" s="640"/>
      <c r="K26" s="640"/>
      <c r="L26" s="640"/>
      <c r="M26" s="640"/>
      <c r="N26" s="640"/>
      <c r="O26" s="640"/>
      <c r="P26" s="640"/>
      <c r="Q26" s="641"/>
      <c r="R26" s="642">
        <v>16760545</v>
      </c>
      <c r="S26" s="643"/>
      <c r="T26" s="643"/>
      <c r="U26" s="643"/>
      <c r="V26" s="643"/>
      <c r="W26" s="643"/>
      <c r="X26" s="643"/>
      <c r="Y26" s="644"/>
      <c r="Z26" s="675">
        <v>42.8</v>
      </c>
      <c r="AA26" s="675"/>
      <c r="AB26" s="675"/>
      <c r="AC26" s="675"/>
      <c r="AD26" s="676">
        <v>15757548</v>
      </c>
      <c r="AE26" s="676"/>
      <c r="AF26" s="676"/>
      <c r="AG26" s="676"/>
      <c r="AH26" s="676"/>
      <c r="AI26" s="676"/>
      <c r="AJ26" s="676"/>
      <c r="AK26" s="676"/>
      <c r="AL26" s="645">
        <v>99.8</v>
      </c>
      <c r="AM26" s="646"/>
      <c r="AN26" s="646"/>
      <c r="AO26" s="677"/>
      <c r="AP26" s="736" t="s">
        <v>295</v>
      </c>
      <c r="AQ26" s="737"/>
      <c r="AR26" s="737"/>
      <c r="AS26" s="737"/>
      <c r="AT26" s="737"/>
      <c r="AU26" s="737"/>
      <c r="AV26" s="737"/>
      <c r="AW26" s="737"/>
      <c r="AX26" s="737"/>
      <c r="AY26" s="737"/>
      <c r="AZ26" s="737"/>
      <c r="BA26" s="737"/>
      <c r="BB26" s="737"/>
      <c r="BC26" s="737"/>
      <c r="BD26" s="737"/>
      <c r="BE26" s="737"/>
      <c r="BF26" s="738"/>
      <c r="BG26" s="642" t="s">
        <v>127</v>
      </c>
      <c r="BH26" s="643"/>
      <c r="BI26" s="643"/>
      <c r="BJ26" s="643"/>
      <c r="BK26" s="643"/>
      <c r="BL26" s="643"/>
      <c r="BM26" s="643"/>
      <c r="BN26" s="644"/>
      <c r="BO26" s="675" t="s">
        <v>238</v>
      </c>
      <c r="BP26" s="675"/>
      <c r="BQ26" s="675"/>
      <c r="BR26" s="675"/>
      <c r="BS26" s="648" t="s">
        <v>238</v>
      </c>
      <c r="BT26" s="643"/>
      <c r="BU26" s="643"/>
      <c r="BV26" s="643"/>
      <c r="BW26" s="643"/>
      <c r="BX26" s="643"/>
      <c r="BY26" s="643"/>
      <c r="BZ26" s="643"/>
      <c r="CA26" s="643"/>
      <c r="CB26" s="689"/>
      <c r="CD26" s="681" t="s">
        <v>296</v>
      </c>
      <c r="CE26" s="682"/>
      <c r="CF26" s="682"/>
      <c r="CG26" s="682"/>
      <c r="CH26" s="682"/>
      <c r="CI26" s="682"/>
      <c r="CJ26" s="682"/>
      <c r="CK26" s="682"/>
      <c r="CL26" s="682"/>
      <c r="CM26" s="682"/>
      <c r="CN26" s="682"/>
      <c r="CO26" s="682"/>
      <c r="CP26" s="682"/>
      <c r="CQ26" s="683"/>
      <c r="CR26" s="642">
        <v>3579148</v>
      </c>
      <c r="CS26" s="643"/>
      <c r="CT26" s="643"/>
      <c r="CU26" s="643"/>
      <c r="CV26" s="643"/>
      <c r="CW26" s="643"/>
      <c r="CX26" s="643"/>
      <c r="CY26" s="644"/>
      <c r="CZ26" s="645">
        <v>9.4</v>
      </c>
      <c r="DA26" s="663"/>
      <c r="DB26" s="663"/>
      <c r="DC26" s="664"/>
      <c r="DD26" s="648">
        <v>3328133</v>
      </c>
      <c r="DE26" s="643"/>
      <c r="DF26" s="643"/>
      <c r="DG26" s="643"/>
      <c r="DH26" s="643"/>
      <c r="DI26" s="643"/>
      <c r="DJ26" s="643"/>
      <c r="DK26" s="644"/>
      <c r="DL26" s="648" t="s">
        <v>238</v>
      </c>
      <c r="DM26" s="643"/>
      <c r="DN26" s="643"/>
      <c r="DO26" s="643"/>
      <c r="DP26" s="643"/>
      <c r="DQ26" s="643"/>
      <c r="DR26" s="643"/>
      <c r="DS26" s="643"/>
      <c r="DT26" s="643"/>
      <c r="DU26" s="643"/>
      <c r="DV26" s="644"/>
      <c r="DW26" s="645" t="s">
        <v>238</v>
      </c>
      <c r="DX26" s="663"/>
      <c r="DY26" s="663"/>
      <c r="DZ26" s="663"/>
      <c r="EA26" s="663"/>
      <c r="EB26" s="663"/>
      <c r="EC26" s="684"/>
    </row>
    <row r="27" spans="2:133" ht="11.25" customHeight="1" x14ac:dyDescent="0.2">
      <c r="B27" s="639" t="s">
        <v>297</v>
      </c>
      <c r="C27" s="640"/>
      <c r="D27" s="640"/>
      <c r="E27" s="640"/>
      <c r="F27" s="640"/>
      <c r="G27" s="640"/>
      <c r="H27" s="640"/>
      <c r="I27" s="640"/>
      <c r="J27" s="640"/>
      <c r="K27" s="640"/>
      <c r="L27" s="640"/>
      <c r="M27" s="640"/>
      <c r="N27" s="640"/>
      <c r="O27" s="640"/>
      <c r="P27" s="640"/>
      <c r="Q27" s="641"/>
      <c r="R27" s="642">
        <v>7373</v>
      </c>
      <c r="S27" s="643"/>
      <c r="T27" s="643"/>
      <c r="U27" s="643"/>
      <c r="V27" s="643"/>
      <c r="W27" s="643"/>
      <c r="X27" s="643"/>
      <c r="Y27" s="644"/>
      <c r="Z27" s="675">
        <v>0</v>
      </c>
      <c r="AA27" s="675"/>
      <c r="AB27" s="675"/>
      <c r="AC27" s="675"/>
      <c r="AD27" s="676">
        <v>7373</v>
      </c>
      <c r="AE27" s="676"/>
      <c r="AF27" s="676"/>
      <c r="AG27" s="676"/>
      <c r="AH27" s="676"/>
      <c r="AI27" s="676"/>
      <c r="AJ27" s="676"/>
      <c r="AK27" s="676"/>
      <c r="AL27" s="645">
        <v>0</v>
      </c>
      <c r="AM27" s="646"/>
      <c r="AN27" s="646"/>
      <c r="AO27" s="677"/>
      <c r="AP27" s="639" t="s">
        <v>298</v>
      </c>
      <c r="AQ27" s="640"/>
      <c r="AR27" s="640"/>
      <c r="AS27" s="640"/>
      <c r="AT27" s="640"/>
      <c r="AU27" s="640"/>
      <c r="AV27" s="640"/>
      <c r="AW27" s="640"/>
      <c r="AX27" s="640"/>
      <c r="AY27" s="640"/>
      <c r="AZ27" s="640"/>
      <c r="BA27" s="640"/>
      <c r="BB27" s="640"/>
      <c r="BC27" s="640"/>
      <c r="BD27" s="640"/>
      <c r="BE27" s="640"/>
      <c r="BF27" s="641"/>
      <c r="BG27" s="642">
        <v>6142876</v>
      </c>
      <c r="BH27" s="643"/>
      <c r="BI27" s="643"/>
      <c r="BJ27" s="643"/>
      <c r="BK27" s="643"/>
      <c r="BL27" s="643"/>
      <c r="BM27" s="643"/>
      <c r="BN27" s="644"/>
      <c r="BO27" s="675">
        <v>100</v>
      </c>
      <c r="BP27" s="675"/>
      <c r="BQ27" s="675"/>
      <c r="BR27" s="675"/>
      <c r="BS27" s="648">
        <v>88905</v>
      </c>
      <c r="BT27" s="643"/>
      <c r="BU27" s="643"/>
      <c r="BV27" s="643"/>
      <c r="BW27" s="643"/>
      <c r="BX27" s="643"/>
      <c r="BY27" s="643"/>
      <c r="BZ27" s="643"/>
      <c r="CA27" s="643"/>
      <c r="CB27" s="689"/>
      <c r="CD27" s="681" t="s">
        <v>299</v>
      </c>
      <c r="CE27" s="682"/>
      <c r="CF27" s="682"/>
      <c r="CG27" s="682"/>
      <c r="CH27" s="682"/>
      <c r="CI27" s="682"/>
      <c r="CJ27" s="682"/>
      <c r="CK27" s="682"/>
      <c r="CL27" s="682"/>
      <c r="CM27" s="682"/>
      <c r="CN27" s="682"/>
      <c r="CO27" s="682"/>
      <c r="CP27" s="682"/>
      <c r="CQ27" s="683"/>
      <c r="CR27" s="642">
        <v>7528611</v>
      </c>
      <c r="CS27" s="661"/>
      <c r="CT27" s="661"/>
      <c r="CU27" s="661"/>
      <c r="CV27" s="661"/>
      <c r="CW27" s="661"/>
      <c r="CX27" s="661"/>
      <c r="CY27" s="662"/>
      <c r="CZ27" s="645">
        <v>19.8</v>
      </c>
      <c r="DA27" s="663"/>
      <c r="DB27" s="663"/>
      <c r="DC27" s="664"/>
      <c r="DD27" s="648">
        <v>2103390</v>
      </c>
      <c r="DE27" s="661"/>
      <c r="DF27" s="661"/>
      <c r="DG27" s="661"/>
      <c r="DH27" s="661"/>
      <c r="DI27" s="661"/>
      <c r="DJ27" s="661"/>
      <c r="DK27" s="662"/>
      <c r="DL27" s="648">
        <v>2099507</v>
      </c>
      <c r="DM27" s="661"/>
      <c r="DN27" s="661"/>
      <c r="DO27" s="661"/>
      <c r="DP27" s="661"/>
      <c r="DQ27" s="661"/>
      <c r="DR27" s="661"/>
      <c r="DS27" s="661"/>
      <c r="DT27" s="661"/>
      <c r="DU27" s="661"/>
      <c r="DV27" s="662"/>
      <c r="DW27" s="645">
        <v>12.8</v>
      </c>
      <c r="DX27" s="663"/>
      <c r="DY27" s="663"/>
      <c r="DZ27" s="663"/>
      <c r="EA27" s="663"/>
      <c r="EB27" s="663"/>
      <c r="EC27" s="684"/>
    </row>
    <row r="28" spans="2:133" ht="11.25" customHeight="1" x14ac:dyDescent="0.2">
      <c r="B28" s="639" t="s">
        <v>300</v>
      </c>
      <c r="C28" s="640"/>
      <c r="D28" s="640"/>
      <c r="E28" s="640"/>
      <c r="F28" s="640"/>
      <c r="G28" s="640"/>
      <c r="H28" s="640"/>
      <c r="I28" s="640"/>
      <c r="J28" s="640"/>
      <c r="K28" s="640"/>
      <c r="L28" s="640"/>
      <c r="M28" s="640"/>
      <c r="N28" s="640"/>
      <c r="O28" s="640"/>
      <c r="P28" s="640"/>
      <c r="Q28" s="641"/>
      <c r="R28" s="642">
        <v>152990</v>
      </c>
      <c r="S28" s="643"/>
      <c r="T28" s="643"/>
      <c r="U28" s="643"/>
      <c r="V28" s="643"/>
      <c r="W28" s="643"/>
      <c r="X28" s="643"/>
      <c r="Y28" s="644"/>
      <c r="Z28" s="675">
        <v>0.4</v>
      </c>
      <c r="AA28" s="675"/>
      <c r="AB28" s="675"/>
      <c r="AC28" s="675"/>
      <c r="AD28" s="676" t="s">
        <v>238</v>
      </c>
      <c r="AE28" s="676"/>
      <c r="AF28" s="676"/>
      <c r="AG28" s="676"/>
      <c r="AH28" s="676"/>
      <c r="AI28" s="676"/>
      <c r="AJ28" s="676"/>
      <c r="AK28" s="676"/>
      <c r="AL28" s="645" t="s">
        <v>238</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301</v>
      </c>
      <c r="CE28" s="682"/>
      <c r="CF28" s="682"/>
      <c r="CG28" s="682"/>
      <c r="CH28" s="682"/>
      <c r="CI28" s="682"/>
      <c r="CJ28" s="682"/>
      <c r="CK28" s="682"/>
      <c r="CL28" s="682"/>
      <c r="CM28" s="682"/>
      <c r="CN28" s="682"/>
      <c r="CO28" s="682"/>
      <c r="CP28" s="682"/>
      <c r="CQ28" s="683"/>
      <c r="CR28" s="642">
        <v>3086281</v>
      </c>
      <c r="CS28" s="643"/>
      <c r="CT28" s="643"/>
      <c r="CU28" s="643"/>
      <c r="CV28" s="643"/>
      <c r="CW28" s="643"/>
      <c r="CX28" s="643"/>
      <c r="CY28" s="644"/>
      <c r="CZ28" s="645">
        <v>8.1</v>
      </c>
      <c r="DA28" s="663"/>
      <c r="DB28" s="663"/>
      <c r="DC28" s="664"/>
      <c r="DD28" s="648">
        <v>3024664</v>
      </c>
      <c r="DE28" s="643"/>
      <c r="DF28" s="643"/>
      <c r="DG28" s="643"/>
      <c r="DH28" s="643"/>
      <c r="DI28" s="643"/>
      <c r="DJ28" s="643"/>
      <c r="DK28" s="644"/>
      <c r="DL28" s="648">
        <v>3024664</v>
      </c>
      <c r="DM28" s="643"/>
      <c r="DN28" s="643"/>
      <c r="DO28" s="643"/>
      <c r="DP28" s="643"/>
      <c r="DQ28" s="643"/>
      <c r="DR28" s="643"/>
      <c r="DS28" s="643"/>
      <c r="DT28" s="643"/>
      <c r="DU28" s="643"/>
      <c r="DV28" s="644"/>
      <c r="DW28" s="645">
        <v>18.399999999999999</v>
      </c>
      <c r="DX28" s="663"/>
      <c r="DY28" s="663"/>
      <c r="DZ28" s="663"/>
      <c r="EA28" s="663"/>
      <c r="EB28" s="663"/>
      <c r="EC28" s="684"/>
    </row>
    <row r="29" spans="2:133" ht="11.25" customHeight="1" x14ac:dyDescent="0.2">
      <c r="B29" s="639" t="s">
        <v>302</v>
      </c>
      <c r="C29" s="640"/>
      <c r="D29" s="640"/>
      <c r="E29" s="640"/>
      <c r="F29" s="640"/>
      <c r="G29" s="640"/>
      <c r="H29" s="640"/>
      <c r="I29" s="640"/>
      <c r="J29" s="640"/>
      <c r="K29" s="640"/>
      <c r="L29" s="640"/>
      <c r="M29" s="640"/>
      <c r="N29" s="640"/>
      <c r="O29" s="640"/>
      <c r="P29" s="640"/>
      <c r="Q29" s="641"/>
      <c r="R29" s="642">
        <v>408253</v>
      </c>
      <c r="S29" s="643"/>
      <c r="T29" s="643"/>
      <c r="U29" s="643"/>
      <c r="V29" s="643"/>
      <c r="W29" s="643"/>
      <c r="X29" s="643"/>
      <c r="Y29" s="644"/>
      <c r="Z29" s="675">
        <v>1</v>
      </c>
      <c r="AA29" s="675"/>
      <c r="AB29" s="675"/>
      <c r="AC29" s="675"/>
      <c r="AD29" s="676">
        <v>28090</v>
      </c>
      <c r="AE29" s="676"/>
      <c r="AF29" s="676"/>
      <c r="AG29" s="676"/>
      <c r="AH29" s="676"/>
      <c r="AI29" s="676"/>
      <c r="AJ29" s="676"/>
      <c r="AK29" s="676"/>
      <c r="AL29" s="645">
        <v>0.2</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30" t="s">
        <v>303</v>
      </c>
      <c r="CE29" s="731"/>
      <c r="CF29" s="681" t="s">
        <v>68</v>
      </c>
      <c r="CG29" s="682"/>
      <c r="CH29" s="682"/>
      <c r="CI29" s="682"/>
      <c r="CJ29" s="682"/>
      <c r="CK29" s="682"/>
      <c r="CL29" s="682"/>
      <c r="CM29" s="682"/>
      <c r="CN29" s="682"/>
      <c r="CO29" s="682"/>
      <c r="CP29" s="682"/>
      <c r="CQ29" s="683"/>
      <c r="CR29" s="642">
        <v>3086281</v>
      </c>
      <c r="CS29" s="661"/>
      <c r="CT29" s="661"/>
      <c r="CU29" s="661"/>
      <c r="CV29" s="661"/>
      <c r="CW29" s="661"/>
      <c r="CX29" s="661"/>
      <c r="CY29" s="662"/>
      <c r="CZ29" s="645">
        <v>8.1</v>
      </c>
      <c r="DA29" s="663"/>
      <c r="DB29" s="663"/>
      <c r="DC29" s="664"/>
      <c r="DD29" s="648">
        <v>3024664</v>
      </c>
      <c r="DE29" s="661"/>
      <c r="DF29" s="661"/>
      <c r="DG29" s="661"/>
      <c r="DH29" s="661"/>
      <c r="DI29" s="661"/>
      <c r="DJ29" s="661"/>
      <c r="DK29" s="662"/>
      <c r="DL29" s="648">
        <v>3024664</v>
      </c>
      <c r="DM29" s="661"/>
      <c r="DN29" s="661"/>
      <c r="DO29" s="661"/>
      <c r="DP29" s="661"/>
      <c r="DQ29" s="661"/>
      <c r="DR29" s="661"/>
      <c r="DS29" s="661"/>
      <c r="DT29" s="661"/>
      <c r="DU29" s="661"/>
      <c r="DV29" s="662"/>
      <c r="DW29" s="645">
        <v>18.399999999999999</v>
      </c>
      <c r="DX29" s="663"/>
      <c r="DY29" s="663"/>
      <c r="DZ29" s="663"/>
      <c r="EA29" s="663"/>
      <c r="EB29" s="663"/>
      <c r="EC29" s="684"/>
    </row>
    <row r="30" spans="2:133" ht="11.25" customHeight="1" x14ac:dyDescent="0.2">
      <c r="B30" s="639" t="s">
        <v>304</v>
      </c>
      <c r="C30" s="640"/>
      <c r="D30" s="640"/>
      <c r="E30" s="640"/>
      <c r="F30" s="640"/>
      <c r="G30" s="640"/>
      <c r="H30" s="640"/>
      <c r="I30" s="640"/>
      <c r="J30" s="640"/>
      <c r="K30" s="640"/>
      <c r="L30" s="640"/>
      <c r="M30" s="640"/>
      <c r="N30" s="640"/>
      <c r="O30" s="640"/>
      <c r="P30" s="640"/>
      <c r="Q30" s="641"/>
      <c r="R30" s="642">
        <v>215070</v>
      </c>
      <c r="S30" s="643"/>
      <c r="T30" s="643"/>
      <c r="U30" s="643"/>
      <c r="V30" s="643"/>
      <c r="W30" s="643"/>
      <c r="X30" s="643"/>
      <c r="Y30" s="644"/>
      <c r="Z30" s="675">
        <v>0.5</v>
      </c>
      <c r="AA30" s="675"/>
      <c r="AB30" s="675"/>
      <c r="AC30" s="675"/>
      <c r="AD30" s="676" t="s">
        <v>127</v>
      </c>
      <c r="AE30" s="676"/>
      <c r="AF30" s="676"/>
      <c r="AG30" s="676"/>
      <c r="AH30" s="676"/>
      <c r="AI30" s="676"/>
      <c r="AJ30" s="676"/>
      <c r="AK30" s="676"/>
      <c r="AL30" s="645" t="s">
        <v>127</v>
      </c>
      <c r="AM30" s="646"/>
      <c r="AN30" s="646"/>
      <c r="AO30" s="677"/>
      <c r="AP30" s="703" t="s">
        <v>221</v>
      </c>
      <c r="AQ30" s="704"/>
      <c r="AR30" s="704"/>
      <c r="AS30" s="704"/>
      <c r="AT30" s="704"/>
      <c r="AU30" s="704"/>
      <c r="AV30" s="704"/>
      <c r="AW30" s="704"/>
      <c r="AX30" s="704"/>
      <c r="AY30" s="704"/>
      <c r="AZ30" s="704"/>
      <c r="BA30" s="704"/>
      <c r="BB30" s="704"/>
      <c r="BC30" s="704"/>
      <c r="BD30" s="704"/>
      <c r="BE30" s="704"/>
      <c r="BF30" s="705"/>
      <c r="BG30" s="703" t="s">
        <v>305</v>
      </c>
      <c r="BH30" s="728"/>
      <c r="BI30" s="728"/>
      <c r="BJ30" s="728"/>
      <c r="BK30" s="728"/>
      <c r="BL30" s="728"/>
      <c r="BM30" s="728"/>
      <c r="BN30" s="728"/>
      <c r="BO30" s="728"/>
      <c r="BP30" s="728"/>
      <c r="BQ30" s="729"/>
      <c r="BR30" s="703" t="s">
        <v>306</v>
      </c>
      <c r="BS30" s="728"/>
      <c r="BT30" s="728"/>
      <c r="BU30" s="728"/>
      <c r="BV30" s="728"/>
      <c r="BW30" s="728"/>
      <c r="BX30" s="728"/>
      <c r="BY30" s="728"/>
      <c r="BZ30" s="728"/>
      <c r="CA30" s="728"/>
      <c r="CB30" s="729"/>
      <c r="CD30" s="732"/>
      <c r="CE30" s="733"/>
      <c r="CF30" s="681" t="s">
        <v>307</v>
      </c>
      <c r="CG30" s="682"/>
      <c r="CH30" s="682"/>
      <c r="CI30" s="682"/>
      <c r="CJ30" s="682"/>
      <c r="CK30" s="682"/>
      <c r="CL30" s="682"/>
      <c r="CM30" s="682"/>
      <c r="CN30" s="682"/>
      <c r="CO30" s="682"/>
      <c r="CP30" s="682"/>
      <c r="CQ30" s="683"/>
      <c r="CR30" s="642">
        <v>2980394</v>
      </c>
      <c r="CS30" s="643"/>
      <c r="CT30" s="643"/>
      <c r="CU30" s="643"/>
      <c r="CV30" s="643"/>
      <c r="CW30" s="643"/>
      <c r="CX30" s="643"/>
      <c r="CY30" s="644"/>
      <c r="CZ30" s="645">
        <v>7.8</v>
      </c>
      <c r="DA30" s="663"/>
      <c r="DB30" s="663"/>
      <c r="DC30" s="664"/>
      <c r="DD30" s="648">
        <v>2922983</v>
      </c>
      <c r="DE30" s="643"/>
      <c r="DF30" s="643"/>
      <c r="DG30" s="643"/>
      <c r="DH30" s="643"/>
      <c r="DI30" s="643"/>
      <c r="DJ30" s="643"/>
      <c r="DK30" s="644"/>
      <c r="DL30" s="648">
        <v>2922983</v>
      </c>
      <c r="DM30" s="643"/>
      <c r="DN30" s="643"/>
      <c r="DO30" s="643"/>
      <c r="DP30" s="643"/>
      <c r="DQ30" s="643"/>
      <c r="DR30" s="643"/>
      <c r="DS30" s="643"/>
      <c r="DT30" s="643"/>
      <c r="DU30" s="643"/>
      <c r="DV30" s="644"/>
      <c r="DW30" s="645">
        <v>17.8</v>
      </c>
      <c r="DX30" s="663"/>
      <c r="DY30" s="663"/>
      <c r="DZ30" s="663"/>
      <c r="EA30" s="663"/>
      <c r="EB30" s="663"/>
      <c r="EC30" s="684"/>
    </row>
    <row r="31" spans="2:133" ht="11.25" customHeight="1" x14ac:dyDescent="0.2">
      <c r="B31" s="639" t="s">
        <v>308</v>
      </c>
      <c r="C31" s="640"/>
      <c r="D31" s="640"/>
      <c r="E31" s="640"/>
      <c r="F31" s="640"/>
      <c r="G31" s="640"/>
      <c r="H31" s="640"/>
      <c r="I31" s="640"/>
      <c r="J31" s="640"/>
      <c r="K31" s="640"/>
      <c r="L31" s="640"/>
      <c r="M31" s="640"/>
      <c r="N31" s="640"/>
      <c r="O31" s="640"/>
      <c r="P31" s="640"/>
      <c r="Q31" s="641"/>
      <c r="R31" s="642">
        <v>11404782</v>
      </c>
      <c r="S31" s="643"/>
      <c r="T31" s="643"/>
      <c r="U31" s="643"/>
      <c r="V31" s="643"/>
      <c r="W31" s="643"/>
      <c r="X31" s="643"/>
      <c r="Y31" s="644"/>
      <c r="Z31" s="675">
        <v>29.1</v>
      </c>
      <c r="AA31" s="675"/>
      <c r="AB31" s="675"/>
      <c r="AC31" s="675"/>
      <c r="AD31" s="676" t="s">
        <v>238</v>
      </c>
      <c r="AE31" s="676"/>
      <c r="AF31" s="676"/>
      <c r="AG31" s="676"/>
      <c r="AH31" s="676"/>
      <c r="AI31" s="676"/>
      <c r="AJ31" s="676"/>
      <c r="AK31" s="676"/>
      <c r="AL31" s="645" t="s">
        <v>238</v>
      </c>
      <c r="AM31" s="646"/>
      <c r="AN31" s="646"/>
      <c r="AO31" s="677"/>
      <c r="AP31" s="716" t="s">
        <v>309</v>
      </c>
      <c r="AQ31" s="717"/>
      <c r="AR31" s="717"/>
      <c r="AS31" s="717"/>
      <c r="AT31" s="722" t="s">
        <v>310</v>
      </c>
      <c r="AU31" s="231"/>
      <c r="AV31" s="231"/>
      <c r="AW31" s="231"/>
      <c r="AX31" s="708" t="s">
        <v>186</v>
      </c>
      <c r="AY31" s="709"/>
      <c r="AZ31" s="709"/>
      <c r="BA31" s="709"/>
      <c r="BB31" s="709"/>
      <c r="BC31" s="709"/>
      <c r="BD31" s="709"/>
      <c r="BE31" s="709"/>
      <c r="BF31" s="710"/>
      <c r="BG31" s="711">
        <v>98.3</v>
      </c>
      <c r="BH31" s="712"/>
      <c r="BI31" s="712"/>
      <c r="BJ31" s="712"/>
      <c r="BK31" s="712"/>
      <c r="BL31" s="712"/>
      <c r="BM31" s="713">
        <v>96.5</v>
      </c>
      <c r="BN31" s="712"/>
      <c r="BO31" s="712"/>
      <c r="BP31" s="712"/>
      <c r="BQ31" s="714"/>
      <c r="BR31" s="711">
        <v>99.2</v>
      </c>
      <c r="BS31" s="712"/>
      <c r="BT31" s="712"/>
      <c r="BU31" s="712"/>
      <c r="BV31" s="712"/>
      <c r="BW31" s="712"/>
      <c r="BX31" s="713">
        <v>97.3</v>
      </c>
      <c r="BY31" s="712"/>
      <c r="BZ31" s="712"/>
      <c r="CA31" s="712"/>
      <c r="CB31" s="714"/>
      <c r="CD31" s="732"/>
      <c r="CE31" s="733"/>
      <c r="CF31" s="681" t="s">
        <v>311</v>
      </c>
      <c r="CG31" s="682"/>
      <c r="CH31" s="682"/>
      <c r="CI31" s="682"/>
      <c r="CJ31" s="682"/>
      <c r="CK31" s="682"/>
      <c r="CL31" s="682"/>
      <c r="CM31" s="682"/>
      <c r="CN31" s="682"/>
      <c r="CO31" s="682"/>
      <c r="CP31" s="682"/>
      <c r="CQ31" s="683"/>
      <c r="CR31" s="642">
        <v>105887</v>
      </c>
      <c r="CS31" s="661"/>
      <c r="CT31" s="661"/>
      <c r="CU31" s="661"/>
      <c r="CV31" s="661"/>
      <c r="CW31" s="661"/>
      <c r="CX31" s="661"/>
      <c r="CY31" s="662"/>
      <c r="CZ31" s="645">
        <v>0.3</v>
      </c>
      <c r="DA31" s="663"/>
      <c r="DB31" s="663"/>
      <c r="DC31" s="664"/>
      <c r="DD31" s="648">
        <v>101681</v>
      </c>
      <c r="DE31" s="661"/>
      <c r="DF31" s="661"/>
      <c r="DG31" s="661"/>
      <c r="DH31" s="661"/>
      <c r="DI31" s="661"/>
      <c r="DJ31" s="661"/>
      <c r="DK31" s="662"/>
      <c r="DL31" s="648">
        <v>101681</v>
      </c>
      <c r="DM31" s="661"/>
      <c r="DN31" s="661"/>
      <c r="DO31" s="661"/>
      <c r="DP31" s="661"/>
      <c r="DQ31" s="661"/>
      <c r="DR31" s="661"/>
      <c r="DS31" s="661"/>
      <c r="DT31" s="661"/>
      <c r="DU31" s="661"/>
      <c r="DV31" s="662"/>
      <c r="DW31" s="645">
        <v>0.6</v>
      </c>
      <c r="DX31" s="663"/>
      <c r="DY31" s="663"/>
      <c r="DZ31" s="663"/>
      <c r="EA31" s="663"/>
      <c r="EB31" s="663"/>
      <c r="EC31" s="684"/>
    </row>
    <row r="32" spans="2:133" ht="11.25" customHeight="1" x14ac:dyDescent="0.2">
      <c r="B32" s="725" t="s">
        <v>312</v>
      </c>
      <c r="C32" s="726"/>
      <c r="D32" s="726"/>
      <c r="E32" s="726"/>
      <c r="F32" s="726"/>
      <c r="G32" s="726"/>
      <c r="H32" s="726"/>
      <c r="I32" s="726"/>
      <c r="J32" s="726"/>
      <c r="K32" s="726"/>
      <c r="L32" s="726"/>
      <c r="M32" s="726"/>
      <c r="N32" s="726"/>
      <c r="O32" s="726"/>
      <c r="P32" s="726"/>
      <c r="Q32" s="727"/>
      <c r="R32" s="642" t="s">
        <v>127</v>
      </c>
      <c r="S32" s="643"/>
      <c r="T32" s="643"/>
      <c r="U32" s="643"/>
      <c r="V32" s="643"/>
      <c r="W32" s="643"/>
      <c r="X32" s="643"/>
      <c r="Y32" s="644"/>
      <c r="Z32" s="675" t="s">
        <v>127</v>
      </c>
      <c r="AA32" s="675"/>
      <c r="AB32" s="675"/>
      <c r="AC32" s="675"/>
      <c r="AD32" s="676" t="s">
        <v>238</v>
      </c>
      <c r="AE32" s="676"/>
      <c r="AF32" s="676"/>
      <c r="AG32" s="676"/>
      <c r="AH32" s="676"/>
      <c r="AI32" s="676"/>
      <c r="AJ32" s="676"/>
      <c r="AK32" s="676"/>
      <c r="AL32" s="645" t="s">
        <v>238</v>
      </c>
      <c r="AM32" s="646"/>
      <c r="AN32" s="646"/>
      <c r="AO32" s="677"/>
      <c r="AP32" s="718"/>
      <c r="AQ32" s="719"/>
      <c r="AR32" s="719"/>
      <c r="AS32" s="719"/>
      <c r="AT32" s="723"/>
      <c r="AU32" s="230" t="s">
        <v>313</v>
      </c>
      <c r="AV32" s="230"/>
      <c r="AW32" s="230"/>
      <c r="AX32" s="639" t="s">
        <v>314</v>
      </c>
      <c r="AY32" s="640"/>
      <c r="AZ32" s="640"/>
      <c r="BA32" s="640"/>
      <c r="BB32" s="640"/>
      <c r="BC32" s="640"/>
      <c r="BD32" s="640"/>
      <c r="BE32" s="640"/>
      <c r="BF32" s="641"/>
      <c r="BG32" s="715">
        <v>99.5</v>
      </c>
      <c r="BH32" s="661"/>
      <c r="BI32" s="661"/>
      <c r="BJ32" s="661"/>
      <c r="BK32" s="661"/>
      <c r="BL32" s="661"/>
      <c r="BM32" s="646">
        <v>98.2</v>
      </c>
      <c r="BN32" s="707"/>
      <c r="BO32" s="707"/>
      <c r="BP32" s="707"/>
      <c r="BQ32" s="688"/>
      <c r="BR32" s="715">
        <v>99.4</v>
      </c>
      <c r="BS32" s="661"/>
      <c r="BT32" s="661"/>
      <c r="BU32" s="661"/>
      <c r="BV32" s="661"/>
      <c r="BW32" s="661"/>
      <c r="BX32" s="646">
        <v>98.1</v>
      </c>
      <c r="BY32" s="707"/>
      <c r="BZ32" s="707"/>
      <c r="CA32" s="707"/>
      <c r="CB32" s="688"/>
      <c r="CD32" s="734"/>
      <c r="CE32" s="735"/>
      <c r="CF32" s="681" t="s">
        <v>315</v>
      </c>
      <c r="CG32" s="682"/>
      <c r="CH32" s="682"/>
      <c r="CI32" s="682"/>
      <c r="CJ32" s="682"/>
      <c r="CK32" s="682"/>
      <c r="CL32" s="682"/>
      <c r="CM32" s="682"/>
      <c r="CN32" s="682"/>
      <c r="CO32" s="682"/>
      <c r="CP32" s="682"/>
      <c r="CQ32" s="683"/>
      <c r="CR32" s="642" t="s">
        <v>127</v>
      </c>
      <c r="CS32" s="643"/>
      <c r="CT32" s="643"/>
      <c r="CU32" s="643"/>
      <c r="CV32" s="643"/>
      <c r="CW32" s="643"/>
      <c r="CX32" s="643"/>
      <c r="CY32" s="644"/>
      <c r="CZ32" s="645" t="s">
        <v>127</v>
      </c>
      <c r="DA32" s="663"/>
      <c r="DB32" s="663"/>
      <c r="DC32" s="664"/>
      <c r="DD32" s="648" t="s">
        <v>127</v>
      </c>
      <c r="DE32" s="643"/>
      <c r="DF32" s="643"/>
      <c r="DG32" s="643"/>
      <c r="DH32" s="643"/>
      <c r="DI32" s="643"/>
      <c r="DJ32" s="643"/>
      <c r="DK32" s="644"/>
      <c r="DL32" s="648" t="s">
        <v>238</v>
      </c>
      <c r="DM32" s="643"/>
      <c r="DN32" s="643"/>
      <c r="DO32" s="643"/>
      <c r="DP32" s="643"/>
      <c r="DQ32" s="643"/>
      <c r="DR32" s="643"/>
      <c r="DS32" s="643"/>
      <c r="DT32" s="643"/>
      <c r="DU32" s="643"/>
      <c r="DV32" s="644"/>
      <c r="DW32" s="645" t="s">
        <v>127</v>
      </c>
      <c r="DX32" s="663"/>
      <c r="DY32" s="663"/>
      <c r="DZ32" s="663"/>
      <c r="EA32" s="663"/>
      <c r="EB32" s="663"/>
      <c r="EC32" s="684"/>
    </row>
    <row r="33" spans="2:133" ht="11.25" customHeight="1" x14ac:dyDescent="0.2">
      <c r="B33" s="639" t="s">
        <v>316</v>
      </c>
      <c r="C33" s="640"/>
      <c r="D33" s="640"/>
      <c r="E33" s="640"/>
      <c r="F33" s="640"/>
      <c r="G33" s="640"/>
      <c r="H33" s="640"/>
      <c r="I33" s="640"/>
      <c r="J33" s="640"/>
      <c r="K33" s="640"/>
      <c r="L33" s="640"/>
      <c r="M33" s="640"/>
      <c r="N33" s="640"/>
      <c r="O33" s="640"/>
      <c r="P33" s="640"/>
      <c r="Q33" s="641"/>
      <c r="R33" s="642">
        <v>3161649</v>
      </c>
      <c r="S33" s="643"/>
      <c r="T33" s="643"/>
      <c r="U33" s="643"/>
      <c r="V33" s="643"/>
      <c r="W33" s="643"/>
      <c r="X33" s="643"/>
      <c r="Y33" s="644"/>
      <c r="Z33" s="675">
        <v>8.1</v>
      </c>
      <c r="AA33" s="675"/>
      <c r="AB33" s="675"/>
      <c r="AC33" s="675"/>
      <c r="AD33" s="676" t="s">
        <v>127</v>
      </c>
      <c r="AE33" s="676"/>
      <c r="AF33" s="676"/>
      <c r="AG33" s="676"/>
      <c r="AH33" s="676"/>
      <c r="AI33" s="676"/>
      <c r="AJ33" s="676"/>
      <c r="AK33" s="676"/>
      <c r="AL33" s="645" t="s">
        <v>238</v>
      </c>
      <c r="AM33" s="646"/>
      <c r="AN33" s="646"/>
      <c r="AO33" s="677"/>
      <c r="AP33" s="720"/>
      <c r="AQ33" s="721"/>
      <c r="AR33" s="721"/>
      <c r="AS33" s="721"/>
      <c r="AT33" s="724"/>
      <c r="AU33" s="232"/>
      <c r="AV33" s="232"/>
      <c r="AW33" s="232"/>
      <c r="AX33" s="623" t="s">
        <v>317</v>
      </c>
      <c r="AY33" s="624"/>
      <c r="AZ33" s="624"/>
      <c r="BA33" s="624"/>
      <c r="BB33" s="624"/>
      <c r="BC33" s="624"/>
      <c r="BD33" s="624"/>
      <c r="BE33" s="624"/>
      <c r="BF33" s="625"/>
      <c r="BG33" s="706">
        <v>97</v>
      </c>
      <c r="BH33" s="627"/>
      <c r="BI33" s="627"/>
      <c r="BJ33" s="627"/>
      <c r="BK33" s="627"/>
      <c r="BL33" s="627"/>
      <c r="BM33" s="669">
        <v>94.5</v>
      </c>
      <c r="BN33" s="627"/>
      <c r="BO33" s="627"/>
      <c r="BP33" s="627"/>
      <c r="BQ33" s="671"/>
      <c r="BR33" s="706">
        <v>99.1</v>
      </c>
      <c r="BS33" s="627"/>
      <c r="BT33" s="627"/>
      <c r="BU33" s="627"/>
      <c r="BV33" s="627"/>
      <c r="BW33" s="627"/>
      <c r="BX33" s="669">
        <v>96.4</v>
      </c>
      <c r="BY33" s="627"/>
      <c r="BZ33" s="627"/>
      <c r="CA33" s="627"/>
      <c r="CB33" s="671"/>
      <c r="CD33" s="681" t="s">
        <v>318</v>
      </c>
      <c r="CE33" s="682"/>
      <c r="CF33" s="682"/>
      <c r="CG33" s="682"/>
      <c r="CH33" s="682"/>
      <c r="CI33" s="682"/>
      <c r="CJ33" s="682"/>
      <c r="CK33" s="682"/>
      <c r="CL33" s="682"/>
      <c r="CM33" s="682"/>
      <c r="CN33" s="682"/>
      <c r="CO33" s="682"/>
      <c r="CP33" s="682"/>
      <c r="CQ33" s="683"/>
      <c r="CR33" s="642">
        <v>16236292</v>
      </c>
      <c r="CS33" s="661"/>
      <c r="CT33" s="661"/>
      <c r="CU33" s="661"/>
      <c r="CV33" s="661"/>
      <c r="CW33" s="661"/>
      <c r="CX33" s="661"/>
      <c r="CY33" s="662"/>
      <c r="CZ33" s="645">
        <v>42.7</v>
      </c>
      <c r="DA33" s="663"/>
      <c r="DB33" s="663"/>
      <c r="DC33" s="664"/>
      <c r="DD33" s="648">
        <v>7774319</v>
      </c>
      <c r="DE33" s="661"/>
      <c r="DF33" s="661"/>
      <c r="DG33" s="661"/>
      <c r="DH33" s="661"/>
      <c r="DI33" s="661"/>
      <c r="DJ33" s="661"/>
      <c r="DK33" s="662"/>
      <c r="DL33" s="648">
        <v>5359757</v>
      </c>
      <c r="DM33" s="661"/>
      <c r="DN33" s="661"/>
      <c r="DO33" s="661"/>
      <c r="DP33" s="661"/>
      <c r="DQ33" s="661"/>
      <c r="DR33" s="661"/>
      <c r="DS33" s="661"/>
      <c r="DT33" s="661"/>
      <c r="DU33" s="661"/>
      <c r="DV33" s="662"/>
      <c r="DW33" s="645">
        <v>32.6</v>
      </c>
      <c r="DX33" s="663"/>
      <c r="DY33" s="663"/>
      <c r="DZ33" s="663"/>
      <c r="EA33" s="663"/>
      <c r="EB33" s="663"/>
      <c r="EC33" s="684"/>
    </row>
    <row r="34" spans="2:133" ht="11.25" customHeight="1" x14ac:dyDescent="0.2">
      <c r="B34" s="639" t="s">
        <v>319</v>
      </c>
      <c r="C34" s="640"/>
      <c r="D34" s="640"/>
      <c r="E34" s="640"/>
      <c r="F34" s="640"/>
      <c r="G34" s="640"/>
      <c r="H34" s="640"/>
      <c r="I34" s="640"/>
      <c r="J34" s="640"/>
      <c r="K34" s="640"/>
      <c r="L34" s="640"/>
      <c r="M34" s="640"/>
      <c r="N34" s="640"/>
      <c r="O34" s="640"/>
      <c r="P34" s="640"/>
      <c r="Q34" s="641"/>
      <c r="R34" s="642">
        <v>150628</v>
      </c>
      <c r="S34" s="643"/>
      <c r="T34" s="643"/>
      <c r="U34" s="643"/>
      <c r="V34" s="643"/>
      <c r="W34" s="643"/>
      <c r="X34" s="643"/>
      <c r="Y34" s="644"/>
      <c r="Z34" s="675">
        <v>0.4</v>
      </c>
      <c r="AA34" s="675"/>
      <c r="AB34" s="675"/>
      <c r="AC34" s="675"/>
      <c r="AD34" s="676" t="s">
        <v>127</v>
      </c>
      <c r="AE34" s="676"/>
      <c r="AF34" s="676"/>
      <c r="AG34" s="676"/>
      <c r="AH34" s="676"/>
      <c r="AI34" s="676"/>
      <c r="AJ34" s="676"/>
      <c r="AK34" s="676"/>
      <c r="AL34" s="645" t="s">
        <v>127</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320</v>
      </c>
      <c r="CE34" s="682"/>
      <c r="CF34" s="682"/>
      <c r="CG34" s="682"/>
      <c r="CH34" s="682"/>
      <c r="CI34" s="682"/>
      <c r="CJ34" s="682"/>
      <c r="CK34" s="682"/>
      <c r="CL34" s="682"/>
      <c r="CM34" s="682"/>
      <c r="CN34" s="682"/>
      <c r="CO34" s="682"/>
      <c r="CP34" s="682"/>
      <c r="CQ34" s="683"/>
      <c r="CR34" s="642">
        <v>3413901</v>
      </c>
      <c r="CS34" s="643"/>
      <c r="CT34" s="643"/>
      <c r="CU34" s="643"/>
      <c r="CV34" s="643"/>
      <c r="CW34" s="643"/>
      <c r="CX34" s="643"/>
      <c r="CY34" s="644"/>
      <c r="CZ34" s="645">
        <v>9</v>
      </c>
      <c r="DA34" s="663"/>
      <c r="DB34" s="663"/>
      <c r="DC34" s="664"/>
      <c r="DD34" s="648">
        <v>2549289</v>
      </c>
      <c r="DE34" s="643"/>
      <c r="DF34" s="643"/>
      <c r="DG34" s="643"/>
      <c r="DH34" s="643"/>
      <c r="DI34" s="643"/>
      <c r="DJ34" s="643"/>
      <c r="DK34" s="644"/>
      <c r="DL34" s="648">
        <v>2085292</v>
      </c>
      <c r="DM34" s="643"/>
      <c r="DN34" s="643"/>
      <c r="DO34" s="643"/>
      <c r="DP34" s="643"/>
      <c r="DQ34" s="643"/>
      <c r="DR34" s="643"/>
      <c r="DS34" s="643"/>
      <c r="DT34" s="643"/>
      <c r="DU34" s="643"/>
      <c r="DV34" s="644"/>
      <c r="DW34" s="645">
        <v>12.7</v>
      </c>
      <c r="DX34" s="663"/>
      <c r="DY34" s="663"/>
      <c r="DZ34" s="663"/>
      <c r="EA34" s="663"/>
      <c r="EB34" s="663"/>
      <c r="EC34" s="684"/>
    </row>
    <row r="35" spans="2:133" ht="11.25" customHeight="1" x14ac:dyDescent="0.2">
      <c r="B35" s="639" t="s">
        <v>321</v>
      </c>
      <c r="C35" s="640"/>
      <c r="D35" s="640"/>
      <c r="E35" s="640"/>
      <c r="F35" s="640"/>
      <c r="G35" s="640"/>
      <c r="H35" s="640"/>
      <c r="I35" s="640"/>
      <c r="J35" s="640"/>
      <c r="K35" s="640"/>
      <c r="L35" s="640"/>
      <c r="M35" s="640"/>
      <c r="N35" s="640"/>
      <c r="O35" s="640"/>
      <c r="P35" s="640"/>
      <c r="Q35" s="641"/>
      <c r="R35" s="642">
        <v>272490</v>
      </c>
      <c r="S35" s="643"/>
      <c r="T35" s="643"/>
      <c r="U35" s="643"/>
      <c r="V35" s="643"/>
      <c r="W35" s="643"/>
      <c r="X35" s="643"/>
      <c r="Y35" s="644"/>
      <c r="Z35" s="675">
        <v>0.7</v>
      </c>
      <c r="AA35" s="675"/>
      <c r="AB35" s="675"/>
      <c r="AC35" s="675"/>
      <c r="AD35" s="676" t="s">
        <v>238</v>
      </c>
      <c r="AE35" s="676"/>
      <c r="AF35" s="676"/>
      <c r="AG35" s="676"/>
      <c r="AH35" s="676"/>
      <c r="AI35" s="676"/>
      <c r="AJ35" s="676"/>
      <c r="AK35" s="676"/>
      <c r="AL35" s="645" t="s">
        <v>127</v>
      </c>
      <c r="AM35" s="646"/>
      <c r="AN35" s="646"/>
      <c r="AO35" s="677"/>
      <c r="AP35" s="235"/>
      <c r="AQ35" s="703" t="s">
        <v>322</v>
      </c>
      <c r="AR35" s="704"/>
      <c r="AS35" s="704"/>
      <c r="AT35" s="704"/>
      <c r="AU35" s="704"/>
      <c r="AV35" s="704"/>
      <c r="AW35" s="704"/>
      <c r="AX35" s="704"/>
      <c r="AY35" s="704"/>
      <c r="AZ35" s="704"/>
      <c r="BA35" s="704"/>
      <c r="BB35" s="704"/>
      <c r="BC35" s="704"/>
      <c r="BD35" s="704"/>
      <c r="BE35" s="704"/>
      <c r="BF35" s="705"/>
      <c r="BG35" s="703" t="s">
        <v>323</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324</v>
      </c>
      <c r="CE35" s="682"/>
      <c r="CF35" s="682"/>
      <c r="CG35" s="682"/>
      <c r="CH35" s="682"/>
      <c r="CI35" s="682"/>
      <c r="CJ35" s="682"/>
      <c r="CK35" s="682"/>
      <c r="CL35" s="682"/>
      <c r="CM35" s="682"/>
      <c r="CN35" s="682"/>
      <c r="CO35" s="682"/>
      <c r="CP35" s="682"/>
      <c r="CQ35" s="683"/>
      <c r="CR35" s="642">
        <v>284477</v>
      </c>
      <c r="CS35" s="661"/>
      <c r="CT35" s="661"/>
      <c r="CU35" s="661"/>
      <c r="CV35" s="661"/>
      <c r="CW35" s="661"/>
      <c r="CX35" s="661"/>
      <c r="CY35" s="662"/>
      <c r="CZ35" s="645">
        <v>0.7</v>
      </c>
      <c r="DA35" s="663"/>
      <c r="DB35" s="663"/>
      <c r="DC35" s="664"/>
      <c r="DD35" s="648">
        <v>179209</v>
      </c>
      <c r="DE35" s="661"/>
      <c r="DF35" s="661"/>
      <c r="DG35" s="661"/>
      <c r="DH35" s="661"/>
      <c r="DI35" s="661"/>
      <c r="DJ35" s="661"/>
      <c r="DK35" s="662"/>
      <c r="DL35" s="648">
        <v>179209</v>
      </c>
      <c r="DM35" s="661"/>
      <c r="DN35" s="661"/>
      <c r="DO35" s="661"/>
      <c r="DP35" s="661"/>
      <c r="DQ35" s="661"/>
      <c r="DR35" s="661"/>
      <c r="DS35" s="661"/>
      <c r="DT35" s="661"/>
      <c r="DU35" s="661"/>
      <c r="DV35" s="662"/>
      <c r="DW35" s="645">
        <v>1.1000000000000001</v>
      </c>
      <c r="DX35" s="663"/>
      <c r="DY35" s="663"/>
      <c r="DZ35" s="663"/>
      <c r="EA35" s="663"/>
      <c r="EB35" s="663"/>
      <c r="EC35" s="684"/>
    </row>
    <row r="36" spans="2:133" ht="11.25" customHeight="1" x14ac:dyDescent="0.2">
      <c r="B36" s="639" t="s">
        <v>325</v>
      </c>
      <c r="C36" s="640"/>
      <c r="D36" s="640"/>
      <c r="E36" s="640"/>
      <c r="F36" s="640"/>
      <c r="G36" s="640"/>
      <c r="H36" s="640"/>
      <c r="I36" s="640"/>
      <c r="J36" s="640"/>
      <c r="K36" s="640"/>
      <c r="L36" s="640"/>
      <c r="M36" s="640"/>
      <c r="N36" s="640"/>
      <c r="O36" s="640"/>
      <c r="P36" s="640"/>
      <c r="Q36" s="641"/>
      <c r="R36" s="642">
        <v>2469671</v>
      </c>
      <c r="S36" s="643"/>
      <c r="T36" s="643"/>
      <c r="U36" s="643"/>
      <c r="V36" s="643"/>
      <c r="W36" s="643"/>
      <c r="X36" s="643"/>
      <c r="Y36" s="644"/>
      <c r="Z36" s="675">
        <v>6.3</v>
      </c>
      <c r="AA36" s="675"/>
      <c r="AB36" s="675"/>
      <c r="AC36" s="675"/>
      <c r="AD36" s="676" t="s">
        <v>238</v>
      </c>
      <c r="AE36" s="676"/>
      <c r="AF36" s="676"/>
      <c r="AG36" s="676"/>
      <c r="AH36" s="676"/>
      <c r="AI36" s="676"/>
      <c r="AJ36" s="676"/>
      <c r="AK36" s="676"/>
      <c r="AL36" s="645" t="s">
        <v>238</v>
      </c>
      <c r="AM36" s="646"/>
      <c r="AN36" s="646"/>
      <c r="AO36" s="677"/>
      <c r="AP36" s="235"/>
      <c r="AQ36" s="694" t="s">
        <v>326</v>
      </c>
      <c r="AR36" s="695"/>
      <c r="AS36" s="695"/>
      <c r="AT36" s="695"/>
      <c r="AU36" s="695"/>
      <c r="AV36" s="695"/>
      <c r="AW36" s="695"/>
      <c r="AX36" s="695"/>
      <c r="AY36" s="696"/>
      <c r="AZ36" s="697">
        <v>3894181</v>
      </c>
      <c r="BA36" s="698"/>
      <c r="BB36" s="698"/>
      <c r="BC36" s="698"/>
      <c r="BD36" s="698"/>
      <c r="BE36" s="698"/>
      <c r="BF36" s="699"/>
      <c r="BG36" s="700" t="s">
        <v>327</v>
      </c>
      <c r="BH36" s="701"/>
      <c r="BI36" s="701"/>
      <c r="BJ36" s="701"/>
      <c r="BK36" s="701"/>
      <c r="BL36" s="701"/>
      <c r="BM36" s="701"/>
      <c r="BN36" s="701"/>
      <c r="BO36" s="701"/>
      <c r="BP36" s="701"/>
      <c r="BQ36" s="701"/>
      <c r="BR36" s="701"/>
      <c r="BS36" s="701"/>
      <c r="BT36" s="701"/>
      <c r="BU36" s="702"/>
      <c r="BV36" s="697">
        <v>93921</v>
      </c>
      <c r="BW36" s="698"/>
      <c r="BX36" s="698"/>
      <c r="BY36" s="698"/>
      <c r="BZ36" s="698"/>
      <c r="CA36" s="698"/>
      <c r="CB36" s="699"/>
      <c r="CD36" s="681" t="s">
        <v>328</v>
      </c>
      <c r="CE36" s="682"/>
      <c r="CF36" s="682"/>
      <c r="CG36" s="682"/>
      <c r="CH36" s="682"/>
      <c r="CI36" s="682"/>
      <c r="CJ36" s="682"/>
      <c r="CK36" s="682"/>
      <c r="CL36" s="682"/>
      <c r="CM36" s="682"/>
      <c r="CN36" s="682"/>
      <c r="CO36" s="682"/>
      <c r="CP36" s="682"/>
      <c r="CQ36" s="683"/>
      <c r="CR36" s="642">
        <v>9086782</v>
      </c>
      <c r="CS36" s="643"/>
      <c r="CT36" s="643"/>
      <c r="CU36" s="643"/>
      <c r="CV36" s="643"/>
      <c r="CW36" s="643"/>
      <c r="CX36" s="643"/>
      <c r="CY36" s="644"/>
      <c r="CZ36" s="645">
        <v>23.9</v>
      </c>
      <c r="DA36" s="663"/>
      <c r="DB36" s="663"/>
      <c r="DC36" s="664"/>
      <c r="DD36" s="648">
        <v>2631716</v>
      </c>
      <c r="DE36" s="643"/>
      <c r="DF36" s="643"/>
      <c r="DG36" s="643"/>
      <c r="DH36" s="643"/>
      <c r="DI36" s="643"/>
      <c r="DJ36" s="643"/>
      <c r="DK36" s="644"/>
      <c r="DL36" s="648">
        <v>931432</v>
      </c>
      <c r="DM36" s="643"/>
      <c r="DN36" s="643"/>
      <c r="DO36" s="643"/>
      <c r="DP36" s="643"/>
      <c r="DQ36" s="643"/>
      <c r="DR36" s="643"/>
      <c r="DS36" s="643"/>
      <c r="DT36" s="643"/>
      <c r="DU36" s="643"/>
      <c r="DV36" s="644"/>
      <c r="DW36" s="645">
        <v>5.7</v>
      </c>
      <c r="DX36" s="663"/>
      <c r="DY36" s="663"/>
      <c r="DZ36" s="663"/>
      <c r="EA36" s="663"/>
      <c r="EB36" s="663"/>
      <c r="EC36" s="684"/>
    </row>
    <row r="37" spans="2:133" ht="11.25" customHeight="1" x14ac:dyDescent="0.2">
      <c r="B37" s="639" t="s">
        <v>329</v>
      </c>
      <c r="C37" s="640"/>
      <c r="D37" s="640"/>
      <c r="E37" s="640"/>
      <c r="F37" s="640"/>
      <c r="G37" s="640"/>
      <c r="H37" s="640"/>
      <c r="I37" s="640"/>
      <c r="J37" s="640"/>
      <c r="K37" s="640"/>
      <c r="L37" s="640"/>
      <c r="M37" s="640"/>
      <c r="N37" s="640"/>
      <c r="O37" s="640"/>
      <c r="P37" s="640"/>
      <c r="Q37" s="641"/>
      <c r="R37" s="642">
        <v>763963</v>
      </c>
      <c r="S37" s="643"/>
      <c r="T37" s="643"/>
      <c r="U37" s="643"/>
      <c r="V37" s="643"/>
      <c r="W37" s="643"/>
      <c r="X37" s="643"/>
      <c r="Y37" s="644"/>
      <c r="Z37" s="675">
        <v>1.9</v>
      </c>
      <c r="AA37" s="675"/>
      <c r="AB37" s="675"/>
      <c r="AC37" s="675"/>
      <c r="AD37" s="676" t="s">
        <v>127</v>
      </c>
      <c r="AE37" s="676"/>
      <c r="AF37" s="676"/>
      <c r="AG37" s="676"/>
      <c r="AH37" s="676"/>
      <c r="AI37" s="676"/>
      <c r="AJ37" s="676"/>
      <c r="AK37" s="676"/>
      <c r="AL37" s="645" t="s">
        <v>238</v>
      </c>
      <c r="AM37" s="646"/>
      <c r="AN37" s="646"/>
      <c r="AO37" s="677"/>
      <c r="AQ37" s="685" t="s">
        <v>330</v>
      </c>
      <c r="AR37" s="686"/>
      <c r="AS37" s="686"/>
      <c r="AT37" s="686"/>
      <c r="AU37" s="686"/>
      <c r="AV37" s="686"/>
      <c r="AW37" s="686"/>
      <c r="AX37" s="686"/>
      <c r="AY37" s="687"/>
      <c r="AZ37" s="642">
        <v>750652</v>
      </c>
      <c r="BA37" s="643"/>
      <c r="BB37" s="643"/>
      <c r="BC37" s="643"/>
      <c r="BD37" s="661"/>
      <c r="BE37" s="661"/>
      <c r="BF37" s="688"/>
      <c r="BG37" s="681" t="s">
        <v>331</v>
      </c>
      <c r="BH37" s="682"/>
      <c r="BI37" s="682"/>
      <c r="BJ37" s="682"/>
      <c r="BK37" s="682"/>
      <c r="BL37" s="682"/>
      <c r="BM37" s="682"/>
      <c r="BN37" s="682"/>
      <c r="BO37" s="682"/>
      <c r="BP37" s="682"/>
      <c r="BQ37" s="682"/>
      <c r="BR37" s="682"/>
      <c r="BS37" s="682"/>
      <c r="BT37" s="682"/>
      <c r="BU37" s="683"/>
      <c r="BV37" s="642">
        <v>-15151</v>
      </c>
      <c r="BW37" s="643"/>
      <c r="BX37" s="643"/>
      <c r="BY37" s="643"/>
      <c r="BZ37" s="643"/>
      <c r="CA37" s="643"/>
      <c r="CB37" s="689"/>
      <c r="CD37" s="681" t="s">
        <v>332</v>
      </c>
      <c r="CE37" s="682"/>
      <c r="CF37" s="682"/>
      <c r="CG37" s="682"/>
      <c r="CH37" s="682"/>
      <c r="CI37" s="682"/>
      <c r="CJ37" s="682"/>
      <c r="CK37" s="682"/>
      <c r="CL37" s="682"/>
      <c r="CM37" s="682"/>
      <c r="CN37" s="682"/>
      <c r="CO37" s="682"/>
      <c r="CP37" s="682"/>
      <c r="CQ37" s="683"/>
      <c r="CR37" s="642">
        <v>72599</v>
      </c>
      <c r="CS37" s="661"/>
      <c r="CT37" s="661"/>
      <c r="CU37" s="661"/>
      <c r="CV37" s="661"/>
      <c r="CW37" s="661"/>
      <c r="CX37" s="661"/>
      <c r="CY37" s="662"/>
      <c r="CZ37" s="645">
        <v>0.2</v>
      </c>
      <c r="DA37" s="663"/>
      <c r="DB37" s="663"/>
      <c r="DC37" s="664"/>
      <c r="DD37" s="648">
        <v>72599</v>
      </c>
      <c r="DE37" s="661"/>
      <c r="DF37" s="661"/>
      <c r="DG37" s="661"/>
      <c r="DH37" s="661"/>
      <c r="DI37" s="661"/>
      <c r="DJ37" s="661"/>
      <c r="DK37" s="662"/>
      <c r="DL37" s="648">
        <v>66593</v>
      </c>
      <c r="DM37" s="661"/>
      <c r="DN37" s="661"/>
      <c r="DO37" s="661"/>
      <c r="DP37" s="661"/>
      <c r="DQ37" s="661"/>
      <c r="DR37" s="661"/>
      <c r="DS37" s="661"/>
      <c r="DT37" s="661"/>
      <c r="DU37" s="661"/>
      <c r="DV37" s="662"/>
      <c r="DW37" s="645">
        <v>0.4</v>
      </c>
      <c r="DX37" s="663"/>
      <c r="DY37" s="663"/>
      <c r="DZ37" s="663"/>
      <c r="EA37" s="663"/>
      <c r="EB37" s="663"/>
      <c r="EC37" s="684"/>
    </row>
    <row r="38" spans="2:133" ht="11.25" customHeight="1" x14ac:dyDescent="0.2">
      <c r="B38" s="639" t="s">
        <v>333</v>
      </c>
      <c r="C38" s="640"/>
      <c r="D38" s="640"/>
      <c r="E38" s="640"/>
      <c r="F38" s="640"/>
      <c r="G38" s="640"/>
      <c r="H38" s="640"/>
      <c r="I38" s="640"/>
      <c r="J38" s="640"/>
      <c r="K38" s="640"/>
      <c r="L38" s="640"/>
      <c r="M38" s="640"/>
      <c r="N38" s="640"/>
      <c r="O38" s="640"/>
      <c r="P38" s="640"/>
      <c r="Q38" s="641"/>
      <c r="R38" s="642">
        <v>299961</v>
      </c>
      <c r="S38" s="643"/>
      <c r="T38" s="643"/>
      <c r="U38" s="643"/>
      <c r="V38" s="643"/>
      <c r="W38" s="643"/>
      <c r="X38" s="643"/>
      <c r="Y38" s="644"/>
      <c r="Z38" s="675">
        <v>0.8</v>
      </c>
      <c r="AA38" s="675"/>
      <c r="AB38" s="675"/>
      <c r="AC38" s="675"/>
      <c r="AD38" s="676">
        <v>408</v>
      </c>
      <c r="AE38" s="676"/>
      <c r="AF38" s="676"/>
      <c r="AG38" s="676"/>
      <c r="AH38" s="676"/>
      <c r="AI38" s="676"/>
      <c r="AJ38" s="676"/>
      <c r="AK38" s="676"/>
      <c r="AL38" s="645">
        <v>0</v>
      </c>
      <c r="AM38" s="646"/>
      <c r="AN38" s="646"/>
      <c r="AO38" s="677"/>
      <c r="AQ38" s="685" t="s">
        <v>334</v>
      </c>
      <c r="AR38" s="686"/>
      <c r="AS38" s="686"/>
      <c r="AT38" s="686"/>
      <c r="AU38" s="686"/>
      <c r="AV38" s="686"/>
      <c r="AW38" s="686"/>
      <c r="AX38" s="686"/>
      <c r="AY38" s="687"/>
      <c r="AZ38" s="642">
        <v>252822</v>
      </c>
      <c r="BA38" s="643"/>
      <c r="BB38" s="643"/>
      <c r="BC38" s="643"/>
      <c r="BD38" s="661"/>
      <c r="BE38" s="661"/>
      <c r="BF38" s="688"/>
      <c r="BG38" s="681" t="s">
        <v>335</v>
      </c>
      <c r="BH38" s="682"/>
      <c r="BI38" s="682"/>
      <c r="BJ38" s="682"/>
      <c r="BK38" s="682"/>
      <c r="BL38" s="682"/>
      <c r="BM38" s="682"/>
      <c r="BN38" s="682"/>
      <c r="BO38" s="682"/>
      <c r="BP38" s="682"/>
      <c r="BQ38" s="682"/>
      <c r="BR38" s="682"/>
      <c r="BS38" s="682"/>
      <c r="BT38" s="682"/>
      <c r="BU38" s="683"/>
      <c r="BV38" s="642">
        <v>7837</v>
      </c>
      <c r="BW38" s="643"/>
      <c r="BX38" s="643"/>
      <c r="BY38" s="643"/>
      <c r="BZ38" s="643"/>
      <c r="CA38" s="643"/>
      <c r="CB38" s="689"/>
      <c r="CD38" s="681" t="s">
        <v>336</v>
      </c>
      <c r="CE38" s="682"/>
      <c r="CF38" s="682"/>
      <c r="CG38" s="682"/>
      <c r="CH38" s="682"/>
      <c r="CI38" s="682"/>
      <c r="CJ38" s="682"/>
      <c r="CK38" s="682"/>
      <c r="CL38" s="682"/>
      <c r="CM38" s="682"/>
      <c r="CN38" s="682"/>
      <c r="CO38" s="682"/>
      <c r="CP38" s="682"/>
      <c r="CQ38" s="683"/>
      <c r="CR38" s="642">
        <v>2890707</v>
      </c>
      <c r="CS38" s="643"/>
      <c r="CT38" s="643"/>
      <c r="CU38" s="643"/>
      <c r="CV38" s="643"/>
      <c r="CW38" s="643"/>
      <c r="CX38" s="643"/>
      <c r="CY38" s="644"/>
      <c r="CZ38" s="645">
        <v>7.6</v>
      </c>
      <c r="DA38" s="663"/>
      <c r="DB38" s="663"/>
      <c r="DC38" s="664"/>
      <c r="DD38" s="648">
        <v>2287242</v>
      </c>
      <c r="DE38" s="643"/>
      <c r="DF38" s="643"/>
      <c r="DG38" s="643"/>
      <c r="DH38" s="643"/>
      <c r="DI38" s="643"/>
      <c r="DJ38" s="643"/>
      <c r="DK38" s="644"/>
      <c r="DL38" s="648">
        <v>2163824</v>
      </c>
      <c r="DM38" s="643"/>
      <c r="DN38" s="643"/>
      <c r="DO38" s="643"/>
      <c r="DP38" s="643"/>
      <c r="DQ38" s="643"/>
      <c r="DR38" s="643"/>
      <c r="DS38" s="643"/>
      <c r="DT38" s="643"/>
      <c r="DU38" s="643"/>
      <c r="DV38" s="644"/>
      <c r="DW38" s="645">
        <v>13.2</v>
      </c>
      <c r="DX38" s="663"/>
      <c r="DY38" s="663"/>
      <c r="DZ38" s="663"/>
      <c r="EA38" s="663"/>
      <c r="EB38" s="663"/>
      <c r="EC38" s="684"/>
    </row>
    <row r="39" spans="2:133" ht="11.25" customHeight="1" x14ac:dyDescent="0.2">
      <c r="B39" s="639" t="s">
        <v>337</v>
      </c>
      <c r="C39" s="640"/>
      <c r="D39" s="640"/>
      <c r="E39" s="640"/>
      <c r="F39" s="640"/>
      <c r="G39" s="640"/>
      <c r="H39" s="640"/>
      <c r="I39" s="640"/>
      <c r="J39" s="640"/>
      <c r="K39" s="640"/>
      <c r="L39" s="640"/>
      <c r="M39" s="640"/>
      <c r="N39" s="640"/>
      <c r="O39" s="640"/>
      <c r="P39" s="640"/>
      <c r="Q39" s="641"/>
      <c r="R39" s="642">
        <v>3116395</v>
      </c>
      <c r="S39" s="643"/>
      <c r="T39" s="643"/>
      <c r="U39" s="643"/>
      <c r="V39" s="643"/>
      <c r="W39" s="643"/>
      <c r="X39" s="643"/>
      <c r="Y39" s="644"/>
      <c r="Z39" s="675">
        <v>8</v>
      </c>
      <c r="AA39" s="675"/>
      <c r="AB39" s="675"/>
      <c r="AC39" s="675"/>
      <c r="AD39" s="676" t="s">
        <v>127</v>
      </c>
      <c r="AE39" s="676"/>
      <c r="AF39" s="676"/>
      <c r="AG39" s="676"/>
      <c r="AH39" s="676"/>
      <c r="AI39" s="676"/>
      <c r="AJ39" s="676"/>
      <c r="AK39" s="676"/>
      <c r="AL39" s="645" t="s">
        <v>238</v>
      </c>
      <c r="AM39" s="646"/>
      <c r="AN39" s="646"/>
      <c r="AO39" s="677"/>
      <c r="AQ39" s="685" t="s">
        <v>338</v>
      </c>
      <c r="AR39" s="686"/>
      <c r="AS39" s="686"/>
      <c r="AT39" s="686"/>
      <c r="AU39" s="686"/>
      <c r="AV39" s="686"/>
      <c r="AW39" s="686"/>
      <c r="AX39" s="686"/>
      <c r="AY39" s="687"/>
      <c r="AZ39" s="642">
        <v>19453</v>
      </c>
      <c r="BA39" s="643"/>
      <c r="BB39" s="643"/>
      <c r="BC39" s="643"/>
      <c r="BD39" s="661"/>
      <c r="BE39" s="661"/>
      <c r="BF39" s="688"/>
      <c r="BG39" s="681" t="s">
        <v>339</v>
      </c>
      <c r="BH39" s="682"/>
      <c r="BI39" s="682"/>
      <c r="BJ39" s="682"/>
      <c r="BK39" s="682"/>
      <c r="BL39" s="682"/>
      <c r="BM39" s="682"/>
      <c r="BN39" s="682"/>
      <c r="BO39" s="682"/>
      <c r="BP39" s="682"/>
      <c r="BQ39" s="682"/>
      <c r="BR39" s="682"/>
      <c r="BS39" s="682"/>
      <c r="BT39" s="682"/>
      <c r="BU39" s="683"/>
      <c r="BV39" s="642">
        <v>11828</v>
      </c>
      <c r="BW39" s="643"/>
      <c r="BX39" s="643"/>
      <c r="BY39" s="643"/>
      <c r="BZ39" s="643"/>
      <c r="CA39" s="643"/>
      <c r="CB39" s="689"/>
      <c r="CD39" s="681" t="s">
        <v>340</v>
      </c>
      <c r="CE39" s="682"/>
      <c r="CF39" s="682"/>
      <c r="CG39" s="682"/>
      <c r="CH39" s="682"/>
      <c r="CI39" s="682"/>
      <c r="CJ39" s="682"/>
      <c r="CK39" s="682"/>
      <c r="CL39" s="682"/>
      <c r="CM39" s="682"/>
      <c r="CN39" s="682"/>
      <c r="CO39" s="682"/>
      <c r="CP39" s="682"/>
      <c r="CQ39" s="683"/>
      <c r="CR39" s="642">
        <v>496425</v>
      </c>
      <c r="CS39" s="661"/>
      <c r="CT39" s="661"/>
      <c r="CU39" s="661"/>
      <c r="CV39" s="661"/>
      <c r="CW39" s="661"/>
      <c r="CX39" s="661"/>
      <c r="CY39" s="662"/>
      <c r="CZ39" s="645">
        <v>1.3</v>
      </c>
      <c r="DA39" s="663"/>
      <c r="DB39" s="663"/>
      <c r="DC39" s="664"/>
      <c r="DD39" s="648">
        <v>126863</v>
      </c>
      <c r="DE39" s="661"/>
      <c r="DF39" s="661"/>
      <c r="DG39" s="661"/>
      <c r="DH39" s="661"/>
      <c r="DI39" s="661"/>
      <c r="DJ39" s="661"/>
      <c r="DK39" s="662"/>
      <c r="DL39" s="648" t="s">
        <v>127</v>
      </c>
      <c r="DM39" s="661"/>
      <c r="DN39" s="661"/>
      <c r="DO39" s="661"/>
      <c r="DP39" s="661"/>
      <c r="DQ39" s="661"/>
      <c r="DR39" s="661"/>
      <c r="DS39" s="661"/>
      <c r="DT39" s="661"/>
      <c r="DU39" s="661"/>
      <c r="DV39" s="662"/>
      <c r="DW39" s="645" t="s">
        <v>127</v>
      </c>
      <c r="DX39" s="663"/>
      <c r="DY39" s="663"/>
      <c r="DZ39" s="663"/>
      <c r="EA39" s="663"/>
      <c r="EB39" s="663"/>
      <c r="EC39" s="684"/>
    </row>
    <row r="40" spans="2:133" ht="11.25" customHeight="1" x14ac:dyDescent="0.2">
      <c r="B40" s="639" t="s">
        <v>341</v>
      </c>
      <c r="C40" s="640"/>
      <c r="D40" s="640"/>
      <c r="E40" s="640"/>
      <c r="F40" s="640"/>
      <c r="G40" s="640"/>
      <c r="H40" s="640"/>
      <c r="I40" s="640"/>
      <c r="J40" s="640"/>
      <c r="K40" s="640"/>
      <c r="L40" s="640"/>
      <c r="M40" s="640"/>
      <c r="N40" s="640"/>
      <c r="O40" s="640"/>
      <c r="P40" s="640"/>
      <c r="Q40" s="641"/>
      <c r="R40" s="642" t="s">
        <v>238</v>
      </c>
      <c r="S40" s="643"/>
      <c r="T40" s="643"/>
      <c r="U40" s="643"/>
      <c r="V40" s="643"/>
      <c r="W40" s="643"/>
      <c r="X40" s="643"/>
      <c r="Y40" s="644"/>
      <c r="Z40" s="675" t="s">
        <v>238</v>
      </c>
      <c r="AA40" s="675"/>
      <c r="AB40" s="675"/>
      <c r="AC40" s="675"/>
      <c r="AD40" s="676" t="s">
        <v>238</v>
      </c>
      <c r="AE40" s="676"/>
      <c r="AF40" s="676"/>
      <c r="AG40" s="676"/>
      <c r="AH40" s="676"/>
      <c r="AI40" s="676"/>
      <c r="AJ40" s="676"/>
      <c r="AK40" s="676"/>
      <c r="AL40" s="645" t="s">
        <v>127</v>
      </c>
      <c r="AM40" s="646"/>
      <c r="AN40" s="646"/>
      <c r="AO40" s="677"/>
      <c r="AQ40" s="685" t="s">
        <v>342</v>
      </c>
      <c r="AR40" s="686"/>
      <c r="AS40" s="686"/>
      <c r="AT40" s="686"/>
      <c r="AU40" s="686"/>
      <c r="AV40" s="686"/>
      <c r="AW40" s="686"/>
      <c r="AX40" s="686"/>
      <c r="AY40" s="687"/>
      <c r="AZ40" s="642" t="s">
        <v>238</v>
      </c>
      <c r="BA40" s="643"/>
      <c r="BB40" s="643"/>
      <c r="BC40" s="643"/>
      <c r="BD40" s="661"/>
      <c r="BE40" s="661"/>
      <c r="BF40" s="688"/>
      <c r="BG40" s="690" t="s">
        <v>343</v>
      </c>
      <c r="BH40" s="691"/>
      <c r="BI40" s="691"/>
      <c r="BJ40" s="691"/>
      <c r="BK40" s="691"/>
      <c r="BL40" s="236"/>
      <c r="BM40" s="682" t="s">
        <v>344</v>
      </c>
      <c r="BN40" s="682"/>
      <c r="BO40" s="682"/>
      <c r="BP40" s="682"/>
      <c r="BQ40" s="682"/>
      <c r="BR40" s="682"/>
      <c r="BS40" s="682"/>
      <c r="BT40" s="682"/>
      <c r="BU40" s="683"/>
      <c r="BV40" s="642">
        <v>78</v>
      </c>
      <c r="BW40" s="643"/>
      <c r="BX40" s="643"/>
      <c r="BY40" s="643"/>
      <c r="BZ40" s="643"/>
      <c r="CA40" s="643"/>
      <c r="CB40" s="689"/>
      <c r="CD40" s="681" t="s">
        <v>345</v>
      </c>
      <c r="CE40" s="682"/>
      <c r="CF40" s="682"/>
      <c r="CG40" s="682"/>
      <c r="CH40" s="682"/>
      <c r="CI40" s="682"/>
      <c r="CJ40" s="682"/>
      <c r="CK40" s="682"/>
      <c r="CL40" s="682"/>
      <c r="CM40" s="682"/>
      <c r="CN40" s="682"/>
      <c r="CO40" s="682"/>
      <c r="CP40" s="682"/>
      <c r="CQ40" s="683"/>
      <c r="CR40" s="642">
        <v>64000</v>
      </c>
      <c r="CS40" s="643"/>
      <c r="CT40" s="643"/>
      <c r="CU40" s="643"/>
      <c r="CV40" s="643"/>
      <c r="CW40" s="643"/>
      <c r="CX40" s="643"/>
      <c r="CY40" s="644"/>
      <c r="CZ40" s="645">
        <v>0.2</v>
      </c>
      <c r="DA40" s="663"/>
      <c r="DB40" s="663"/>
      <c r="DC40" s="664"/>
      <c r="DD40" s="648" t="s">
        <v>127</v>
      </c>
      <c r="DE40" s="643"/>
      <c r="DF40" s="643"/>
      <c r="DG40" s="643"/>
      <c r="DH40" s="643"/>
      <c r="DI40" s="643"/>
      <c r="DJ40" s="643"/>
      <c r="DK40" s="644"/>
      <c r="DL40" s="648" t="s">
        <v>127</v>
      </c>
      <c r="DM40" s="643"/>
      <c r="DN40" s="643"/>
      <c r="DO40" s="643"/>
      <c r="DP40" s="643"/>
      <c r="DQ40" s="643"/>
      <c r="DR40" s="643"/>
      <c r="DS40" s="643"/>
      <c r="DT40" s="643"/>
      <c r="DU40" s="643"/>
      <c r="DV40" s="644"/>
      <c r="DW40" s="645" t="s">
        <v>127</v>
      </c>
      <c r="DX40" s="663"/>
      <c r="DY40" s="663"/>
      <c r="DZ40" s="663"/>
      <c r="EA40" s="663"/>
      <c r="EB40" s="663"/>
      <c r="EC40" s="684"/>
    </row>
    <row r="41" spans="2:133" ht="11.25" customHeight="1" x14ac:dyDescent="0.2">
      <c r="B41" s="639" t="s">
        <v>346</v>
      </c>
      <c r="C41" s="640"/>
      <c r="D41" s="640"/>
      <c r="E41" s="640"/>
      <c r="F41" s="640"/>
      <c r="G41" s="640"/>
      <c r="H41" s="640"/>
      <c r="I41" s="640"/>
      <c r="J41" s="640"/>
      <c r="K41" s="640"/>
      <c r="L41" s="640"/>
      <c r="M41" s="640"/>
      <c r="N41" s="640"/>
      <c r="O41" s="640"/>
      <c r="P41" s="640"/>
      <c r="Q41" s="641"/>
      <c r="R41" s="642" t="s">
        <v>127</v>
      </c>
      <c r="S41" s="643"/>
      <c r="T41" s="643"/>
      <c r="U41" s="643"/>
      <c r="V41" s="643"/>
      <c r="W41" s="643"/>
      <c r="X41" s="643"/>
      <c r="Y41" s="644"/>
      <c r="Z41" s="675" t="s">
        <v>127</v>
      </c>
      <c r="AA41" s="675"/>
      <c r="AB41" s="675"/>
      <c r="AC41" s="675"/>
      <c r="AD41" s="676" t="s">
        <v>127</v>
      </c>
      <c r="AE41" s="676"/>
      <c r="AF41" s="676"/>
      <c r="AG41" s="676"/>
      <c r="AH41" s="676"/>
      <c r="AI41" s="676"/>
      <c r="AJ41" s="676"/>
      <c r="AK41" s="676"/>
      <c r="AL41" s="645" t="s">
        <v>127</v>
      </c>
      <c r="AM41" s="646"/>
      <c r="AN41" s="646"/>
      <c r="AO41" s="677"/>
      <c r="AQ41" s="685" t="s">
        <v>347</v>
      </c>
      <c r="AR41" s="686"/>
      <c r="AS41" s="686"/>
      <c r="AT41" s="686"/>
      <c r="AU41" s="686"/>
      <c r="AV41" s="686"/>
      <c r="AW41" s="686"/>
      <c r="AX41" s="686"/>
      <c r="AY41" s="687"/>
      <c r="AZ41" s="642">
        <v>575344</v>
      </c>
      <c r="BA41" s="643"/>
      <c r="BB41" s="643"/>
      <c r="BC41" s="643"/>
      <c r="BD41" s="661"/>
      <c r="BE41" s="661"/>
      <c r="BF41" s="688"/>
      <c r="BG41" s="690"/>
      <c r="BH41" s="691"/>
      <c r="BI41" s="691"/>
      <c r="BJ41" s="691"/>
      <c r="BK41" s="691"/>
      <c r="BL41" s="236"/>
      <c r="BM41" s="682" t="s">
        <v>348</v>
      </c>
      <c r="BN41" s="682"/>
      <c r="BO41" s="682"/>
      <c r="BP41" s="682"/>
      <c r="BQ41" s="682"/>
      <c r="BR41" s="682"/>
      <c r="BS41" s="682"/>
      <c r="BT41" s="682"/>
      <c r="BU41" s="683"/>
      <c r="BV41" s="642">
        <v>1</v>
      </c>
      <c r="BW41" s="643"/>
      <c r="BX41" s="643"/>
      <c r="BY41" s="643"/>
      <c r="BZ41" s="643"/>
      <c r="CA41" s="643"/>
      <c r="CB41" s="689"/>
      <c r="CD41" s="681" t="s">
        <v>349</v>
      </c>
      <c r="CE41" s="682"/>
      <c r="CF41" s="682"/>
      <c r="CG41" s="682"/>
      <c r="CH41" s="682"/>
      <c r="CI41" s="682"/>
      <c r="CJ41" s="682"/>
      <c r="CK41" s="682"/>
      <c r="CL41" s="682"/>
      <c r="CM41" s="682"/>
      <c r="CN41" s="682"/>
      <c r="CO41" s="682"/>
      <c r="CP41" s="682"/>
      <c r="CQ41" s="683"/>
      <c r="CR41" s="642" t="s">
        <v>127</v>
      </c>
      <c r="CS41" s="661"/>
      <c r="CT41" s="661"/>
      <c r="CU41" s="661"/>
      <c r="CV41" s="661"/>
      <c r="CW41" s="661"/>
      <c r="CX41" s="661"/>
      <c r="CY41" s="662"/>
      <c r="CZ41" s="645" t="s">
        <v>238</v>
      </c>
      <c r="DA41" s="663"/>
      <c r="DB41" s="663"/>
      <c r="DC41" s="664"/>
      <c r="DD41" s="648" t="s">
        <v>127</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2">
      <c r="B42" s="639" t="s">
        <v>350</v>
      </c>
      <c r="C42" s="640"/>
      <c r="D42" s="640"/>
      <c r="E42" s="640"/>
      <c r="F42" s="640"/>
      <c r="G42" s="640"/>
      <c r="H42" s="640"/>
      <c r="I42" s="640"/>
      <c r="J42" s="640"/>
      <c r="K42" s="640"/>
      <c r="L42" s="640"/>
      <c r="M42" s="640"/>
      <c r="N42" s="640"/>
      <c r="O42" s="640"/>
      <c r="P42" s="640"/>
      <c r="Q42" s="641"/>
      <c r="R42" s="642">
        <v>653193</v>
      </c>
      <c r="S42" s="643"/>
      <c r="T42" s="643"/>
      <c r="U42" s="643"/>
      <c r="V42" s="643"/>
      <c r="W42" s="643"/>
      <c r="X42" s="643"/>
      <c r="Y42" s="644"/>
      <c r="Z42" s="675">
        <v>1.7</v>
      </c>
      <c r="AA42" s="675"/>
      <c r="AB42" s="675"/>
      <c r="AC42" s="675"/>
      <c r="AD42" s="676" t="s">
        <v>127</v>
      </c>
      <c r="AE42" s="676"/>
      <c r="AF42" s="676"/>
      <c r="AG42" s="676"/>
      <c r="AH42" s="676"/>
      <c r="AI42" s="676"/>
      <c r="AJ42" s="676"/>
      <c r="AK42" s="676"/>
      <c r="AL42" s="645" t="s">
        <v>127</v>
      </c>
      <c r="AM42" s="646"/>
      <c r="AN42" s="646"/>
      <c r="AO42" s="677"/>
      <c r="AQ42" s="678" t="s">
        <v>351</v>
      </c>
      <c r="AR42" s="679"/>
      <c r="AS42" s="679"/>
      <c r="AT42" s="679"/>
      <c r="AU42" s="679"/>
      <c r="AV42" s="679"/>
      <c r="AW42" s="679"/>
      <c r="AX42" s="679"/>
      <c r="AY42" s="680"/>
      <c r="AZ42" s="626">
        <v>2295910</v>
      </c>
      <c r="BA42" s="665"/>
      <c r="BB42" s="665"/>
      <c r="BC42" s="665"/>
      <c r="BD42" s="627"/>
      <c r="BE42" s="627"/>
      <c r="BF42" s="671"/>
      <c r="BG42" s="692"/>
      <c r="BH42" s="693"/>
      <c r="BI42" s="693"/>
      <c r="BJ42" s="693"/>
      <c r="BK42" s="693"/>
      <c r="BL42" s="237"/>
      <c r="BM42" s="672" t="s">
        <v>352</v>
      </c>
      <c r="BN42" s="672"/>
      <c r="BO42" s="672"/>
      <c r="BP42" s="672"/>
      <c r="BQ42" s="672"/>
      <c r="BR42" s="672"/>
      <c r="BS42" s="672"/>
      <c r="BT42" s="672"/>
      <c r="BU42" s="673"/>
      <c r="BV42" s="626">
        <v>405</v>
      </c>
      <c r="BW42" s="665"/>
      <c r="BX42" s="665"/>
      <c r="BY42" s="665"/>
      <c r="BZ42" s="665"/>
      <c r="CA42" s="665"/>
      <c r="CB42" s="674"/>
      <c r="CD42" s="639" t="s">
        <v>353</v>
      </c>
      <c r="CE42" s="640"/>
      <c r="CF42" s="640"/>
      <c r="CG42" s="640"/>
      <c r="CH42" s="640"/>
      <c r="CI42" s="640"/>
      <c r="CJ42" s="640"/>
      <c r="CK42" s="640"/>
      <c r="CL42" s="640"/>
      <c r="CM42" s="640"/>
      <c r="CN42" s="640"/>
      <c r="CO42" s="640"/>
      <c r="CP42" s="640"/>
      <c r="CQ42" s="641"/>
      <c r="CR42" s="642">
        <v>5339156</v>
      </c>
      <c r="CS42" s="643"/>
      <c r="CT42" s="643"/>
      <c r="CU42" s="643"/>
      <c r="CV42" s="643"/>
      <c r="CW42" s="643"/>
      <c r="CX42" s="643"/>
      <c r="CY42" s="644"/>
      <c r="CZ42" s="645">
        <v>14</v>
      </c>
      <c r="DA42" s="646"/>
      <c r="DB42" s="646"/>
      <c r="DC42" s="647"/>
      <c r="DD42" s="648">
        <v>853142</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2">
      <c r="B43" s="623" t="s">
        <v>354</v>
      </c>
      <c r="C43" s="624"/>
      <c r="D43" s="624"/>
      <c r="E43" s="624"/>
      <c r="F43" s="624"/>
      <c r="G43" s="624"/>
      <c r="H43" s="624"/>
      <c r="I43" s="624"/>
      <c r="J43" s="624"/>
      <c r="K43" s="624"/>
      <c r="L43" s="624"/>
      <c r="M43" s="624"/>
      <c r="N43" s="624"/>
      <c r="O43" s="624"/>
      <c r="P43" s="624"/>
      <c r="Q43" s="625"/>
      <c r="R43" s="626">
        <v>39183770</v>
      </c>
      <c r="S43" s="665"/>
      <c r="T43" s="665"/>
      <c r="U43" s="665"/>
      <c r="V43" s="665"/>
      <c r="W43" s="665"/>
      <c r="X43" s="665"/>
      <c r="Y43" s="666"/>
      <c r="Z43" s="667">
        <v>100</v>
      </c>
      <c r="AA43" s="667"/>
      <c r="AB43" s="667"/>
      <c r="AC43" s="667"/>
      <c r="AD43" s="668">
        <v>15793419</v>
      </c>
      <c r="AE43" s="668"/>
      <c r="AF43" s="668"/>
      <c r="AG43" s="668"/>
      <c r="AH43" s="668"/>
      <c r="AI43" s="668"/>
      <c r="AJ43" s="668"/>
      <c r="AK43" s="668"/>
      <c r="AL43" s="629">
        <v>100</v>
      </c>
      <c r="AM43" s="669"/>
      <c r="AN43" s="669"/>
      <c r="AO43" s="670"/>
      <c r="BV43" s="238"/>
      <c r="BW43" s="238"/>
      <c r="BX43" s="238"/>
      <c r="BY43" s="238"/>
      <c r="BZ43" s="238"/>
      <c r="CA43" s="238"/>
      <c r="CB43" s="238"/>
      <c r="CD43" s="639" t="s">
        <v>355</v>
      </c>
      <c r="CE43" s="640"/>
      <c r="CF43" s="640"/>
      <c r="CG43" s="640"/>
      <c r="CH43" s="640"/>
      <c r="CI43" s="640"/>
      <c r="CJ43" s="640"/>
      <c r="CK43" s="640"/>
      <c r="CL43" s="640"/>
      <c r="CM43" s="640"/>
      <c r="CN43" s="640"/>
      <c r="CO43" s="640"/>
      <c r="CP43" s="640"/>
      <c r="CQ43" s="641"/>
      <c r="CR43" s="642">
        <v>86600</v>
      </c>
      <c r="CS43" s="661"/>
      <c r="CT43" s="661"/>
      <c r="CU43" s="661"/>
      <c r="CV43" s="661"/>
      <c r="CW43" s="661"/>
      <c r="CX43" s="661"/>
      <c r="CY43" s="662"/>
      <c r="CZ43" s="645">
        <v>0.2</v>
      </c>
      <c r="DA43" s="663"/>
      <c r="DB43" s="663"/>
      <c r="DC43" s="664"/>
      <c r="DD43" s="648">
        <v>86600</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303</v>
      </c>
      <c r="CE44" s="656"/>
      <c r="CF44" s="639" t="s">
        <v>356</v>
      </c>
      <c r="CG44" s="640"/>
      <c r="CH44" s="640"/>
      <c r="CI44" s="640"/>
      <c r="CJ44" s="640"/>
      <c r="CK44" s="640"/>
      <c r="CL44" s="640"/>
      <c r="CM44" s="640"/>
      <c r="CN44" s="640"/>
      <c r="CO44" s="640"/>
      <c r="CP44" s="640"/>
      <c r="CQ44" s="641"/>
      <c r="CR44" s="642">
        <v>5145480</v>
      </c>
      <c r="CS44" s="643"/>
      <c r="CT44" s="643"/>
      <c r="CU44" s="643"/>
      <c r="CV44" s="643"/>
      <c r="CW44" s="643"/>
      <c r="CX44" s="643"/>
      <c r="CY44" s="644"/>
      <c r="CZ44" s="645">
        <v>13.5</v>
      </c>
      <c r="DA44" s="646"/>
      <c r="DB44" s="646"/>
      <c r="DC44" s="647"/>
      <c r="DD44" s="648">
        <v>780975</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2">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358</v>
      </c>
      <c r="CG45" s="640"/>
      <c r="CH45" s="640"/>
      <c r="CI45" s="640"/>
      <c r="CJ45" s="640"/>
      <c r="CK45" s="640"/>
      <c r="CL45" s="640"/>
      <c r="CM45" s="640"/>
      <c r="CN45" s="640"/>
      <c r="CO45" s="640"/>
      <c r="CP45" s="640"/>
      <c r="CQ45" s="641"/>
      <c r="CR45" s="642">
        <v>2213409</v>
      </c>
      <c r="CS45" s="661"/>
      <c r="CT45" s="661"/>
      <c r="CU45" s="661"/>
      <c r="CV45" s="661"/>
      <c r="CW45" s="661"/>
      <c r="CX45" s="661"/>
      <c r="CY45" s="662"/>
      <c r="CZ45" s="645">
        <v>5.8</v>
      </c>
      <c r="DA45" s="663"/>
      <c r="DB45" s="663"/>
      <c r="DC45" s="664"/>
      <c r="DD45" s="648">
        <v>327261</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2">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360</v>
      </c>
      <c r="CG46" s="640"/>
      <c r="CH46" s="640"/>
      <c r="CI46" s="640"/>
      <c r="CJ46" s="640"/>
      <c r="CK46" s="640"/>
      <c r="CL46" s="640"/>
      <c r="CM46" s="640"/>
      <c r="CN46" s="640"/>
      <c r="CO46" s="640"/>
      <c r="CP46" s="640"/>
      <c r="CQ46" s="641"/>
      <c r="CR46" s="642">
        <v>2487950</v>
      </c>
      <c r="CS46" s="643"/>
      <c r="CT46" s="643"/>
      <c r="CU46" s="643"/>
      <c r="CV46" s="643"/>
      <c r="CW46" s="643"/>
      <c r="CX46" s="643"/>
      <c r="CY46" s="644"/>
      <c r="CZ46" s="645">
        <v>6.5</v>
      </c>
      <c r="DA46" s="646"/>
      <c r="DB46" s="646"/>
      <c r="DC46" s="647"/>
      <c r="DD46" s="648">
        <v>346635</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2">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362</v>
      </c>
      <c r="CG47" s="640"/>
      <c r="CH47" s="640"/>
      <c r="CI47" s="640"/>
      <c r="CJ47" s="640"/>
      <c r="CK47" s="640"/>
      <c r="CL47" s="640"/>
      <c r="CM47" s="640"/>
      <c r="CN47" s="640"/>
      <c r="CO47" s="640"/>
      <c r="CP47" s="640"/>
      <c r="CQ47" s="641"/>
      <c r="CR47" s="642">
        <v>193676</v>
      </c>
      <c r="CS47" s="661"/>
      <c r="CT47" s="661"/>
      <c r="CU47" s="661"/>
      <c r="CV47" s="661"/>
      <c r="CW47" s="661"/>
      <c r="CX47" s="661"/>
      <c r="CY47" s="662"/>
      <c r="CZ47" s="645">
        <v>0.5</v>
      </c>
      <c r="DA47" s="663"/>
      <c r="DB47" s="663"/>
      <c r="DC47" s="664"/>
      <c r="DD47" s="648">
        <v>72167</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ht="10.8"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363</v>
      </c>
      <c r="CG48" s="640"/>
      <c r="CH48" s="640"/>
      <c r="CI48" s="640"/>
      <c r="CJ48" s="640"/>
      <c r="CK48" s="640"/>
      <c r="CL48" s="640"/>
      <c r="CM48" s="640"/>
      <c r="CN48" s="640"/>
      <c r="CO48" s="640"/>
      <c r="CP48" s="640"/>
      <c r="CQ48" s="641"/>
      <c r="CR48" s="642" t="s">
        <v>238</v>
      </c>
      <c r="CS48" s="643"/>
      <c r="CT48" s="643"/>
      <c r="CU48" s="643"/>
      <c r="CV48" s="643"/>
      <c r="CW48" s="643"/>
      <c r="CX48" s="643"/>
      <c r="CY48" s="644"/>
      <c r="CZ48" s="645" t="s">
        <v>127</v>
      </c>
      <c r="DA48" s="646"/>
      <c r="DB48" s="646"/>
      <c r="DC48" s="647"/>
      <c r="DD48" s="648" t="s">
        <v>238</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364</v>
      </c>
      <c r="CE49" s="624"/>
      <c r="CF49" s="624"/>
      <c r="CG49" s="624"/>
      <c r="CH49" s="624"/>
      <c r="CI49" s="624"/>
      <c r="CJ49" s="624"/>
      <c r="CK49" s="624"/>
      <c r="CL49" s="624"/>
      <c r="CM49" s="624"/>
      <c r="CN49" s="624"/>
      <c r="CO49" s="624"/>
      <c r="CP49" s="624"/>
      <c r="CQ49" s="625"/>
      <c r="CR49" s="626">
        <v>38033655</v>
      </c>
      <c r="CS49" s="627"/>
      <c r="CT49" s="627"/>
      <c r="CU49" s="627"/>
      <c r="CV49" s="627"/>
      <c r="CW49" s="627"/>
      <c r="CX49" s="627"/>
      <c r="CY49" s="628"/>
      <c r="CZ49" s="629">
        <v>100</v>
      </c>
      <c r="DA49" s="630"/>
      <c r="DB49" s="630"/>
      <c r="DC49" s="631"/>
      <c r="DD49" s="632">
        <v>19165159</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KD8DwX/Tii9xSRqaYDoCrHaOIAiGQLqJ5uuNu0kmeRfmps2yE8EJoaR/5n/4H9E3HaRvTcGPnxZ33n8xtk+nLA==" saltValue="9hLXZHrJxio3wADRXSiG+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91" customWidth="1"/>
    <col min="131" max="131" width="1.66406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366</v>
      </c>
      <c r="DK2" s="1168"/>
      <c r="DL2" s="1168"/>
      <c r="DM2" s="1168"/>
      <c r="DN2" s="1168"/>
      <c r="DO2" s="1169"/>
      <c r="DP2" s="251"/>
      <c r="DQ2" s="1167" t="s">
        <v>367</v>
      </c>
      <c r="DR2" s="1168"/>
      <c r="DS2" s="1168"/>
      <c r="DT2" s="1168"/>
      <c r="DU2" s="1168"/>
      <c r="DV2" s="1168"/>
      <c r="DW2" s="1168"/>
      <c r="DX2" s="1168"/>
      <c r="DY2" s="1168"/>
      <c r="DZ2" s="1169"/>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1120" t="s">
        <v>368</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1052" t="s">
        <v>370</v>
      </c>
      <c r="B5" s="1053"/>
      <c r="C5" s="1053"/>
      <c r="D5" s="1053"/>
      <c r="E5" s="1053"/>
      <c r="F5" s="1053"/>
      <c r="G5" s="1053"/>
      <c r="H5" s="1053"/>
      <c r="I5" s="1053"/>
      <c r="J5" s="1053"/>
      <c r="K5" s="1053"/>
      <c r="L5" s="1053"/>
      <c r="M5" s="1053"/>
      <c r="N5" s="1053"/>
      <c r="O5" s="1053"/>
      <c r="P5" s="1054"/>
      <c r="Q5" s="1058" t="s">
        <v>371</v>
      </c>
      <c r="R5" s="1059"/>
      <c r="S5" s="1059"/>
      <c r="T5" s="1059"/>
      <c r="U5" s="1060"/>
      <c r="V5" s="1058" t="s">
        <v>372</v>
      </c>
      <c r="W5" s="1059"/>
      <c r="X5" s="1059"/>
      <c r="Y5" s="1059"/>
      <c r="Z5" s="1060"/>
      <c r="AA5" s="1058" t="s">
        <v>373</v>
      </c>
      <c r="AB5" s="1059"/>
      <c r="AC5" s="1059"/>
      <c r="AD5" s="1059"/>
      <c r="AE5" s="1059"/>
      <c r="AF5" s="1170" t="s">
        <v>374</v>
      </c>
      <c r="AG5" s="1059"/>
      <c r="AH5" s="1059"/>
      <c r="AI5" s="1059"/>
      <c r="AJ5" s="1074"/>
      <c r="AK5" s="1059" t="s">
        <v>375</v>
      </c>
      <c r="AL5" s="1059"/>
      <c r="AM5" s="1059"/>
      <c r="AN5" s="1059"/>
      <c r="AO5" s="1060"/>
      <c r="AP5" s="1058" t="s">
        <v>376</v>
      </c>
      <c r="AQ5" s="1059"/>
      <c r="AR5" s="1059"/>
      <c r="AS5" s="1059"/>
      <c r="AT5" s="1060"/>
      <c r="AU5" s="1058" t="s">
        <v>377</v>
      </c>
      <c r="AV5" s="1059"/>
      <c r="AW5" s="1059"/>
      <c r="AX5" s="1059"/>
      <c r="AY5" s="1074"/>
      <c r="AZ5" s="258"/>
      <c r="BA5" s="258"/>
      <c r="BB5" s="258"/>
      <c r="BC5" s="258"/>
      <c r="BD5" s="258"/>
      <c r="BE5" s="259"/>
      <c r="BF5" s="259"/>
      <c r="BG5" s="259"/>
      <c r="BH5" s="259"/>
      <c r="BI5" s="259"/>
      <c r="BJ5" s="259"/>
      <c r="BK5" s="259"/>
      <c r="BL5" s="259"/>
      <c r="BM5" s="259"/>
      <c r="BN5" s="259"/>
      <c r="BO5" s="259"/>
      <c r="BP5" s="259"/>
      <c r="BQ5" s="1052" t="s">
        <v>378</v>
      </c>
      <c r="BR5" s="1053"/>
      <c r="BS5" s="1053"/>
      <c r="BT5" s="1053"/>
      <c r="BU5" s="1053"/>
      <c r="BV5" s="1053"/>
      <c r="BW5" s="1053"/>
      <c r="BX5" s="1053"/>
      <c r="BY5" s="1053"/>
      <c r="BZ5" s="1053"/>
      <c r="CA5" s="1053"/>
      <c r="CB5" s="1053"/>
      <c r="CC5" s="1053"/>
      <c r="CD5" s="1053"/>
      <c r="CE5" s="1053"/>
      <c r="CF5" s="1053"/>
      <c r="CG5" s="1054"/>
      <c r="CH5" s="1058" t="s">
        <v>379</v>
      </c>
      <c r="CI5" s="1059"/>
      <c r="CJ5" s="1059"/>
      <c r="CK5" s="1059"/>
      <c r="CL5" s="1060"/>
      <c r="CM5" s="1058" t="s">
        <v>380</v>
      </c>
      <c r="CN5" s="1059"/>
      <c r="CO5" s="1059"/>
      <c r="CP5" s="1059"/>
      <c r="CQ5" s="1060"/>
      <c r="CR5" s="1058" t="s">
        <v>381</v>
      </c>
      <c r="CS5" s="1059"/>
      <c r="CT5" s="1059"/>
      <c r="CU5" s="1059"/>
      <c r="CV5" s="1060"/>
      <c r="CW5" s="1058" t="s">
        <v>382</v>
      </c>
      <c r="CX5" s="1059"/>
      <c r="CY5" s="1059"/>
      <c r="CZ5" s="1059"/>
      <c r="DA5" s="1060"/>
      <c r="DB5" s="1058" t="s">
        <v>383</v>
      </c>
      <c r="DC5" s="1059"/>
      <c r="DD5" s="1059"/>
      <c r="DE5" s="1059"/>
      <c r="DF5" s="1060"/>
      <c r="DG5" s="1155" t="s">
        <v>384</v>
      </c>
      <c r="DH5" s="1156"/>
      <c r="DI5" s="1156"/>
      <c r="DJ5" s="1156"/>
      <c r="DK5" s="1157"/>
      <c r="DL5" s="1155" t="s">
        <v>385</v>
      </c>
      <c r="DM5" s="1156"/>
      <c r="DN5" s="1156"/>
      <c r="DO5" s="1156"/>
      <c r="DP5" s="1157"/>
      <c r="DQ5" s="1058" t="s">
        <v>386</v>
      </c>
      <c r="DR5" s="1059"/>
      <c r="DS5" s="1059"/>
      <c r="DT5" s="1059"/>
      <c r="DU5" s="1060"/>
      <c r="DV5" s="1058" t="s">
        <v>377</v>
      </c>
      <c r="DW5" s="1059"/>
      <c r="DX5" s="1059"/>
      <c r="DY5" s="1059"/>
      <c r="DZ5" s="1074"/>
      <c r="EA5" s="256"/>
    </row>
    <row r="6" spans="1:131" s="257" customFormat="1" ht="26.25" customHeight="1" thickBot="1" x14ac:dyDescent="0.25">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2">
      <c r="A7" s="260">
        <v>1</v>
      </c>
      <c r="B7" s="1107" t="s">
        <v>387</v>
      </c>
      <c r="C7" s="1108"/>
      <c r="D7" s="1108"/>
      <c r="E7" s="1108"/>
      <c r="F7" s="1108"/>
      <c r="G7" s="1108"/>
      <c r="H7" s="1108"/>
      <c r="I7" s="1108"/>
      <c r="J7" s="1108"/>
      <c r="K7" s="1108"/>
      <c r="L7" s="1108"/>
      <c r="M7" s="1108"/>
      <c r="N7" s="1108"/>
      <c r="O7" s="1108"/>
      <c r="P7" s="1109"/>
      <c r="Q7" s="1161">
        <v>39191</v>
      </c>
      <c r="R7" s="1162"/>
      <c r="S7" s="1162"/>
      <c r="T7" s="1162"/>
      <c r="U7" s="1162"/>
      <c r="V7" s="1162">
        <v>38041</v>
      </c>
      <c r="W7" s="1162"/>
      <c r="X7" s="1162"/>
      <c r="Y7" s="1162"/>
      <c r="Z7" s="1162"/>
      <c r="AA7" s="1162">
        <v>1150</v>
      </c>
      <c r="AB7" s="1162"/>
      <c r="AC7" s="1162"/>
      <c r="AD7" s="1162"/>
      <c r="AE7" s="1163"/>
      <c r="AF7" s="1164">
        <v>940</v>
      </c>
      <c r="AG7" s="1165"/>
      <c r="AH7" s="1165"/>
      <c r="AI7" s="1165"/>
      <c r="AJ7" s="1166"/>
      <c r="AK7" s="1148">
        <v>2470</v>
      </c>
      <c r="AL7" s="1149"/>
      <c r="AM7" s="1149"/>
      <c r="AN7" s="1149"/>
      <c r="AO7" s="1149"/>
      <c r="AP7" s="1149">
        <v>29544</v>
      </c>
      <c r="AQ7" s="1149"/>
      <c r="AR7" s="1149"/>
      <c r="AS7" s="1149"/>
      <c r="AT7" s="1149"/>
      <c r="AU7" s="1150" t="s">
        <v>595</v>
      </c>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t="s">
        <v>599</v>
      </c>
      <c r="BT7" s="1153"/>
      <c r="BU7" s="1153"/>
      <c r="BV7" s="1153"/>
      <c r="BW7" s="1153"/>
      <c r="BX7" s="1153"/>
      <c r="BY7" s="1153"/>
      <c r="BZ7" s="1153"/>
      <c r="CA7" s="1153"/>
      <c r="CB7" s="1153"/>
      <c r="CC7" s="1153"/>
      <c r="CD7" s="1153"/>
      <c r="CE7" s="1153"/>
      <c r="CF7" s="1153"/>
      <c r="CG7" s="1154"/>
      <c r="CH7" s="1145">
        <v>-10</v>
      </c>
      <c r="CI7" s="1146"/>
      <c r="CJ7" s="1146"/>
      <c r="CK7" s="1146"/>
      <c r="CL7" s="1147"/>
      <c r="CM7" s="1145">
        <v>-318</v>
      </c>
      <c r="CN7" s="1146"/>
      <c r="CO7" s="1146"/>
      <c r="CP7" s="1146"/>
      <c r="CQ7" s="1147"/>
      <c r="CR7" s="1145">
        <v>4</v>
      </c>
      <c r="CS7" s="1146"/>
      <c r="CT7" s="1146"/>
      <c r="CU7" s="1146"/>
      <c r="CV7" s="1147"/>
      <c r="CW7" s="1145" t="s">
        <v>587</v>
      </c>
      <c r="CX7" s="1146"/>
      <c r="CY7" s="1146"/>
      <c r="CZ7" s="1146"/>
      <c r="DA7" s="1147"/>
      <c r="DB7" s="1145" t="s">
        <v>587</v>
      </c>
      <c r="DC7" s="1146"/>
      <c r="DD7" s="1146"/>
      <c r="DE7" s="1146"/>
      <c r="DF7" s="1147"/>
      <c r="DG7" s="1145">
        <v>809</v>
      </c>
      <c r="DH7" s="1146"/>
      <c r="DI7" s="1146"/>
      <c r="DJ7" s="1146"/>
      <c r="DK7" s="1147"/>
      <c r="DL7" s="1145" t="s">
        <v>587</v>
      </c>
      <c r="DM7" s="1146"/>
      <c r="DN7" s="1146"/>
      <c r="DO7" s="1146"/>
      <c r="DP7" s="1147"/>
      <c r="DQ7" s="1145" t="s">
        <v>587</v>
      </c>
      <c r="DR7" s="1146"/>
      <c r="DS7" s="1146"/>
      <c r="DT7" s="1146"/>
      <c r="DU7" s="1147"/>
      <c r="DV7" s="1172"/>
      <c r="DW7" s="1173"/>
      <c r="DX7" s="1173"/>
      <c r="DY7" s="1173"/>
      <c r="DZ7" s="1174"/>
      <c r="EA7" s="256"/>
    </row>
    <row r="8" spans="1:131" s="257" customFormat="1" ht="26.25" customHeight="1" x14ac:dyDescent="0.2">
      <c r="A8" s="263">
        <v>2</v>
      </c>
      <c r="B8" s="1094"/>
      <c r="C8" s="1095"/>
      <c r="D8" s="1095"/>
      <c r="E8" s="1095"/>
      <c r="F8" s="1095"/>
      <c r="G8" s="1095"/>
      <c r="H8" s="1095"/>
      <c r="I8" s="1095"/>
      <c r="J8" s="1095"/>
      <c r="K8" s="1095"/>
      <c r="L8" s="1095"/>
      <c r="M8" s="1095"/>
      <c r="N8" s="1095"/>
      <c r="O8" s="1095"/>
      <c r="P8" s="1096"/>
      <c r="Q8" s="1100"/>
      <c r="R8" s="1101"/>
      <c r="S8" s="1101"/>
      <c r="T8" s="1101"/>
      <c r="U8" s="1101"/>
      <c r="V8" s="1101"/>
      <c r="W8" s="1101"/>
      <c r="X8" s="1101"/>
      <c r="Y8" s="1101"/>
      <c r="Z8" s="1101"/>
      <c r="AA8" s="1101"/>
      <c r="AB8" s="1101"/>
      <c r="AC8" s="1101"/>
      <c r="AD8" s="1101"/>
      <c r="AE8" s="1102"/>
      <c r="AF8" s="1076"/>
      <c r="AG8" s="1077"/>
      <c r="AH8" s="1077"/>
      <c r="AI8" s="1077"/>
      <c r="AJ8" s="1078"/>
      <c r="AK8" s="1143"/>
      <c r="AL8" s="1144"/>
      <c r="AM8" s="1144"/>
      <c r="AN8" s="1144"/>
      <c r="AO8" s="1144"/>
      <c r="AP8" s="1144"/>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t="s">
        <v>600</v>
      </c>
      <c r="BT8" s="1072"/>
      <c r="BU8" s="1072"/>
      <c r="BV8" s="1072"/>
      <c r="BW8" s="1072"/>
      <c r="BX8" s="1072"/>
      <c r="BY8" s="1072"/>
      <c r="BZ8" s="1072"/>
      <c r="CA8" s="1072"/>
      <c r="CB8" s="1072"/>
      <c r="CC8" s="1072"/>
      <c r="CD8" s="1072"/>
      <c r="CE8" s="1072"/>
      <c r="CF8" s="1072"/>
      <c r="CG8" s="1073"/>
      <c r="CH8" s="1046">
        <v>0</v>
      </c>
      <c r="CI8" s="1047"/>
      <c r="CJ8" s="1047"/>
      <c r="CK8" s="1047"/>
      <c r="CL8" s="1048"/>
      <c r="CM8" s="1046">
        <v>16</v>
      </c>
      <c r="CN8" s="1047"/>
      <c r="CO8" s="1047"/>
      <c r="CP8" s="1047"/>
      <c r="CQ8" s="1048"/>
      <c r="CR8" s="1046">
        <v>30</v>
      </c>
      <c r="CS8" s="1047"/>
      <c r="CT8" s="1047"/>
      <c r="CU8" s="1047"/>
      <c r="CV8" s="1048"/>
      <c r="CW8" s="1046">
        <v>18</v>
      </c>
      <c r="CX8" s="1047"/>
      <c r="CY8" s="1047"/>
      <c r="CZ8" s="1047"/>
      <c r="DA8" s="1048"/>
      <c r="DB8" s="1046" t="s">
        <v>587</v>
      </c>
      <c r="DC8" s="1047"/>
      <c r="DD8" s="1047"/>
      <c r="DE8" s="1047"/>
      <c r="DF8" s="1048"/>
      <c r="DG8" s="1046" t="s">
        <v>587</v>
      </c>
      <c r="DH8" s="1047"/>
      <c r="DI8" s="1047"/>
      <c r="DJ8" s="1047"/>
      <c r="DK8" s="1048"/>
      <c r="DL8" s="1046" t="s">
        <v>587</v>
      </c>
      <c r="DM8" s="1047"/>
      <c r="DN8" s="1047"/>
      <c r="DO8" s="1047"/>
      <c r="DP8" s="1048"/>
      <c r="DQ8" s="1046" t="s">
        <v>587</v>
      </c>
      <c r="DR8" s="1047"/>
      <c r="DS8" s="1047"/>
      <c r="DT8" s="1047"/>
      <c r="DU8" s="1048"/>
      <c r="DV8" s="1049"/>
      <c r="DW8" s="1050"/>
      <c r="DX8" s="1050"/>
      <c r="DY8" s="1050"/>
      <c r="DZ8" s="1051"/>
      <c r="EA8" s="256"/>
    </row>
    <row r="9" spans="1:131" s="257" customFormat="1" ht="26.25" customHeight="1" x14ac:dyDescent="0.2">
      <c r="A9" s="263">
        <v>3</v>
      </c>
      <c r="B9" s="1094"/>
      <c r="C9" s="1095"/>
      <c r="D9" s="1095"/>
      <c r="E9" s="1095"/>
      <c r="F9" s="1095"/>
      <c r="G9" s="1095"/>
      <c r="H9" s="1095"/>
      <c r="I9" s="1095"/>
      <c r="J9" s="1095"/>
      <c r="K9" s="1095"/>
      <c r="L9" s="1095"/>
      <c r="M9" s="1095"/>
      <c r="N9" s="1095"/>
      <c r="O9" s="1095"/>
      <c r="P9" s="1096"/>
      <c r="Q9" s="1100"/>
      <c r="R9" s="1101"/>
      <c r="S9" s="1101"/>
      <c r="T9" s="1101"/>
      <c r="U9" s="1101"/>
      <c r="V9" s="1101"/>
      <c r="W9" s="1101"/>
      <c r="X9" s="1101"/>
      <c r="Y9" s="1101"/>
      <c r="Z9" s="1101"/>
      <c r="AA9" s="1101"/>
      <c r="AB9" s="1101"/>
      <c r="AC9" s="1101"/>
      <c r="AD9" s="1101"/>
      <c r="AE9" s="1102"/>
      <c r="AF9" s="1076"/>
      <c r="AG9" s="1077"/>
      <c r="AH9" s="1077"/>
      <c r="AI9" s="1077"/>
      <c r="AJ9" s="1078"/>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t="s">
        <v>601</v>
      </c>
      <c r="BT9" s="1072"/>
      <c r="BU9" s="1072"/>
      <c r="BV9" s="1072"/>
      <c r="BW9" s="1072"/>
      <c r="BX9" s="1072"/>
      <c r="BY9" s="1072"/>
      <c r="BZ9" s="1072"/>
      <c r="CA9" s="1072"/>
      <c r="CB9" s="1072"/>
      <c r="CC9" s="1072"/>
      <c r="CD9" s="1072"/>
      <c r="CE9" s="1072"/>
      <c r="CF9" s="1072"/>
      <c r="CG9" s="1073"/>
      <c r="CH9" s="1046">
        <v>-14</v>
      </c>
      <c r="CI9" s="1047"/>
      <c r="CJ9" s="1047"/>
      <c r="CK9" s="1047"/>
      <c r="CL9" s="1048"/>
      <c r="CM9" s="1046">
        <v>-31</v>
      </c>
      <c r="CN9" s="1047"/>
      <c r="CO9" s="1047"/>
      <c r="CP9" s="1047"/>
      <c r="CQ9" s="1048"/>
      <c r="CR9" s="1046">
        <v>5</v>
      </c>
      <c r="CS9" s="1047"/>
      <c r="CT9" s="1047"/>
      <c r="CU9" s="1047"/>
      <c r="CV9" s="1048"/>
      <c r="CW9" s="1046" t="s">
        <v>604</v>
      </c>
      <c r="CX9" s="1047"/>
      <c r="CY9" s="1047"/>
      <c r="CZ9" s="1047"/>
      <c r="DA9" s="1048"/>
      <c r="DB9" s="1046" t="s">
        <v>604</v>
      </c>
      <c r="DC9" s="1047"/>
      <c r="DD9" s="1047"/>
      <c r="DE9" s="1047"/>
      <c r="DF9" s="1048"/>
      <c r="DG9" s="1046" t="s">
        <v>604</v>
      </c>
      <c r="DH9" s="1047"/>
      <c r="DI9" s="1047"/>
      <c r="DJ9" s="1047"/>
      <c r="DK9" s="1048"/>
      <c r="DL9" s="1046" t="s">
        <v>604</v>
      </c>
      <c r="DM9" s="1047"/>
      <c r="DN9" s="1047"/>
      <c r="DO9" s="1047"/>
      <c r="DP9" s="1048"/>
      <c r="DQ9" s="1046" t="s">
        <v>604</v>
      </c>
      <c r="DR9" s="1047"/>
      <c r="DS9" s="1047"/>
      <c r="DT9" s="1047"/>
      <c r="DU9" s="1048"/>
      <c r="DV9" s="1049"/>
      <c r="DW9" s="1050"/>
      <c r="DX9" s="1050"/>
      <c r="DY9" s="1050"/>
      <c r="DZ9" s="1051"/>
      <c r="EA9" s="256"/>
    </row>
    <row r="10" spans="1:131" s="257" customFormat="1" ht="26.25" customHeight="1" x14ac:dyDescent="0.2">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t="s">
        <v>602</v>
      </c>
      <c r="BT10" s="1072"/>
      <c r="BU10" s="1072"/>
      <c r="BV10" s="1072"/>
      <c r="BW10" s="1072"/>
      <c r="BX10" s="1072"/>
      <c r="BY10" s="1072"/>
      <c r="BZ10" s="1072"/>
      <c r="CA10" s="1072"/>
      <c r="CB10" s="1072"/>
      <c r="CC10" s="1072"/>
      <c r="CD10" s="1072"/>
      <c r="CE10" s="1072"/>
      <c r="CF10" s="1072"/>
      <c r="CG10" s="1073"/>
      <c r="CH10" s="1046">
        <v>-2</v>
      </c>
      <c r="CI10" s="1047"/>
      <c r="CJ10" s="1047"/>
      <c r="CK10" s="1047"/>
      <c r="CL10" s="1048"/>
      <c r="CM10" s="1046">
        <v>154</v>
      </c>
      <c r="CN10" s="1047"/>
      <c r="CO10" s="1047"/>
      <c r="CP10" s="1047"/>
      <c r="CQ10" s="1048"/>
      <c r="CR10" s="1046">
        <v>5</v>
      </c>
      <c r="CS10" s="1047"/>
      <c r="CT10" s="1047"/>
      <c r="CU10" s="1047"/>
      <c r="CV10" s="1048"/>
      <c r="CW10" s="1046" t="s">
        <v>604</v>
      </c>
      <c r="CX10" s="1047"/>
      <c r="CY10" s="1047"/>
      <c r="CZ10" s="1047"/>
      <c r="DA10" s="1048"/>
      <c r="DB10" s="1046" t="s">
        <v>604</v>
      </c>
      <c r="DC10" s="1047"/>
      <c r="DD10" s="1047"/>
      <c r="DE10" s="1047"/>
      <c r="DF10" s="1048"/>
      <c r="DG10" s="1046" t="s">
        <v>604</v>
      </c>
      <c r="DH10" s="1047"/>
      <c r="DI10" s="1047"/>
      <c r="DJ10" s="1047"/>
      <c r="DK10" s="1048"/>
      <c r="DL10" s="1046" t="s">
        <v>604</v>
      </c>
      <c r="DM10" s="1047"/>
      <c r="DN10" s="1047"/>
      <c r="DO10" s="1047"/>
      <c r="DP10" s="1048"/>
      <c r="DQ10" s="1046" t="s">
        <v>604</v>
      </c>
      <c r="DR10" s="1047"/>
      <c r="DS10" s="1047"/>
      <c r="DT10" s="1047"/>
      <c r="DU10" s="1048"/>
      <c r="DV10" s="1049"/>
      <c r="DW10" s="1050"/>
      <c r="DX10" s="1050"/>
      <c r="DY10" s="1050"/>
      <c r="DZ10" s="1051"/>
      <c r="EA10" s="256"/>
    </row>
    <row r="11" spans="1:131" s="257" customFormat="1" ht="26.25" customHeight="1" x14ac:dyDescent="0.2">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t="s">
        <v>603</v>
      </c>
      <c r="BT11" s="1072"/>
      <c r="BU11" s="1072"/>
      <c r="BV11" s="1072"/>
      <c r="BW11" s="1072"/>
      <c r="BX11" s="1072"/>
      <c r="BY11" s="1072"/>
      <c r="BZ11" s="1072"/>
      <c r="CA11" s="1072"/>
      <c r="CB11" s="1072"/>
      <c r="CC11" s="1072"/>
      <c r="CD11" s="1072"/>
      <c r="CE11" s="1072"/>
      <c r="CF11" s="1072"/>
      <c r="CG11" s="1073"/>
      <c r="CH11" s="1046">
        <v>-64</v>
      </c>
      <c r="CI11" s="1047"/>
      <c r="CJ11" s="1047"/>
      <c r="CK11" s="1047"/>
      <c r="CL11" s="1048"/>
      <c r="CM11" s="1046">
        <v>-109</v>
      </c>
      <c r="CN11" s="1047"/>
      <c r="CO11" s="1047"/>
      <c r="CP11" s="1047"/>
      <c r="CQ11" s="1048"/>
      <c r="CR11" s="1046">
        <v>30</v>
      </c>
      <c r="CS11" s="1047"/>
      <c r="CT11" s="1047"/>
      <c r="CU11" s="1047"/>
      <c r="CV11" s="1048"/>
      <c r="CW11" s="1046" t="s">
        <v>604</v>
      </c>
      <c r="CX11" s="1047"/>
      <c r="CY11" s="1047"/>
      <c r="CZ11" s="1047"/>
      <c r="DA11" s="1048"/>
      <c r="DB11" s="1046" t="s">
        <v>604</v>
      </c>
      <c r="DC11" s="1047"/>
      <c r="DD11" s="1047"/>
      <c r="DE11" s="1047"/>
      <c r="DF11" s="1048"/>
      <c r="DG11" s="1046" t="s">
        <v>604</v>
      </c>
      <c r="DH11" s="1047"/>
      <c r="DI11" s="1047"/>
      <c r="DJ11" s="1047"/>
      <c r="DK11" s="1048"/>
      <c r="DL11" s="1046" t="s">
        <v>604</v>
      </c>
      <c r="DM11" s="1047"/>
      <c r="DN11" s="1047"/>
      <c r="DO11" s="1047"/>
      <c r="DP11" s="1048"/>
      <c r="DQ11" s="1046" t="s">
        <v>604</v>
      </c>
      <c r="DR11" s="1047"/>
      <c r="DS11" s="1047"/>
      <c r="DT11" s="1047"/>
      <c r="DU11" s="1048"/>
      <c r="DV11" s="1049"/>
      <c r="DW11" s="1050"/>
      <c r="DX11" s="1050"/>
      <c r="DY11" s="1050"/>
      <c r="DZ11" s="1051"/>
      <c r="EA11" s="256"/>
    </row>
    <row r="12" spans="1:131" s="257" customFormat="1" ht="26.25" customHeight="1" x14ac:dyDescent="0.2">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2">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2">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2">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2">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2">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2">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2">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2">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5">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2">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388</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5">
      <c r="A23" s="266" t="s">
        <v>389</v>
      </c>
      <c r="B23" s="1001" t="s">
        <v>390</v>
      </c>
      <c r="C23" s="1002"/>
      <c r="D23" s="1002"/>
      <c r="E23" s="1002"/>
      <c r="F23" s="1002"/>
      <c r="G23" s="1002"/>
      <c r="H23" s="1002"/>
      <c r="I23" s="1002"/>
      <c r="J23" s="1002"/>
      <c r="K23" s="1002"/>
      <c r="L23" s="1002"/>
      <c r="M23" s="1002"/>
      <c r="N23" s="1002"/>
      <c r="O23" s="1002"/>
      <c r="P23" s="1003"/>
      <c r="Q23" s="1125">
        <v>39191</v>
      </c>
      <c r="R23" s="1126"/>
      <c r="S23" s="1126"/>
      <c r="T23" s="1126"/>
      <c r="U23" s="1126"/>
      <c r="V23" s="1126">
        <v>38041</v>
      </c>
      <c r="W23" s="1126"/>
      <c r="X23" s="1126"/>
      <c r="Y23" s="1126"/>
      <c r="Z23" s="1126"/>
      <c r="AA23" s="1126">
        <v>1150</v>
      </c>
      <c r="AB23" s="1126"/>
      <c r="AC23" s="1126"/>
      <c r="AD23" s="1126"/>
      <c r="AE23" s="1127"/>
      <c r="AF23" s="1128">
        <v>940</v>
      </c>
      <c r="AG23" s="1126"/>
      <c r="AH23" s="1126"/>
      <c r="AI23" s="1126"/>
      <c r="AJ23" s="1129"/>
      <c r="AK23" s="1130"/>
      <c r="AL23" s="1131"/>
      <c r="AM23" s="1131"/>
      <c r="AN23" s="1131"/>
      <c r="AO23" s="1131"/>
      <c r="AP23" s="1126">
        <v>29544</v>
      </c>
      <c r="AQ23" s="1126"/>
      <c r="AR23" s="1126"/>
      <c r="AS23" s="1126"/>
      <c r="AT23" s="1126"/>
      <c r="AU23" s="1132"/>
      <c r="AV23" s="1132"/>
      <c r="AW23" s="1132"/>
      <c r="AX23" s="1132"/>
      <c r="AY23" s="1133"/>
      <c r="AZ23" s="1122" t="s">
        <v>391</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2">
      <c r="A24" s="1121" t="s">
        <v>392</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5">
      <c r="A25" s="1120" t="s">
        <v>393</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2">
      <c r="A26" s="1052" t="s">
        <v>370</v>
      </c>
      <c r="B26" s="1053"/>
      <c r="C26" s="1053"/>
      <c r="D26" s="1053"/>
      <c r="E26" s="1053"/>
      <c r="F26" s="1053"/>
      <c r="G26" s="1053"/>
      <c r="H26" s="1053"/>
      <c r="I26" s="1053"/>
      <c r="J26" s="1053"/>
      <c r="K26" s="1053"/>
      <c r="L26" s="1053"/>
      <c r="M26" s="1053"/>
      <c r="N26" s="1053"/>
      <c r="O26" s="1053"/>
      <c r="P26" s="1054"/>
      <c r="Q26" s="1058" t="s">
        <v>394</v>
      </c>
      <c r="R26" s="1059"/>
      <c r="S26" s="1059"/>
      <c r="T26" s="1059"/>
      <c r="U26" s="1060"/>
      <c r="V26" s="1058" t="s">
        <v>395</v>
      </c>
      <c r="W26" s="1059"/>
      <c r="X26" s="1059"/>
      <c r="Y26" s="1059"/>
      <c r="Z26" s="1060"/>
      <c r="AA26" s="1058" t="s">
        <v>396</v>
      </c>
      <c r="AB26" s="1059"/>
      <c r="AC26" s="1059"/>
      <c r="AD26" s="1059"/>
      <c r="AE26" s="1059"/>
      <c r="AF26" s="1116" t="s">
        <v>397</v>
      </c>
      <c r="AG26" s="1065"/>
      <c r="AH26" s="1065"/>
      <c r="AI26" s="1065"/>
      <c r="AJ26" s="1117"/>
      <c r="AK26" s="1059" t="s">
        <v>398</v>
      </c>
      <c r="AL26" s="1059"/>
      <c r="AM26" s="1059"/>
      <c r="AN26" s="1059"/>
      <c r="AO26" s="1060"/>
      <c r="AP26" s="1058" t="s">
        <v>399</v>
      </c>
      <c r="AQ26" s="1059"/>
      <c r="AR26" s="1059"/>
      <c r="AS26" s="1059"/>
      <c r="AT26" s="1060"/>
      <c r="AU26" s="1058" t="s">
        <v>400</v>
      </c>
      <c r="AV26" s="1059"/>
      <c r="AW26" s="1059"/>
      <c r="AX26" s="1059"/>
      <c r="AY26" s="1060"/>
      <c r="AZ26" s="1058" t="s">
        <v>401</v>
      </c>
      <c r="BA26" s="1059"/>
      <c r="BB26" s="1059"/>
      <c r="BC26" s="1059"/>
      <c r="BD26" s="1060"/>
      <c r="BE26" s="1058" t="s">
        <v>377</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5">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2">
      <c r="A28" s="268">
        <v>1</v>
      </c>
      <c r="B28" s="1107" t="s">
        <v>402</v>
      </c>
      <c r="C28" s="1108"/>
      <c r="D28" s="1108"/>
      <c r="E28" s="1108"/>
      <c r="F28" s="1108"/>
      <c r="G28" s="1108"/>
      <c r="H28" s="1108"/>
      <c r="I28" s="1108"/>
      <c r="J28" s="1108"/>
      <c r="K28" s="1108"/>
      <c r="L28" s="1108"/>
      <c r="M28" s="1108"/>
      <c r="N28" s="1108"/>
      <c r="O28" s="1108"/>
      <c r="P28" s="1109"/>
      <c r="Q28" s="1110">
        <v>6581</v>
      </c>
      <c r="R28" s="1111"/>
      <c r="S28" s="1111"/>
      <c r="T28" s="1111"/>
      <c r="U28" s="1111"/>
      <c r="V28" s="1111">
        <v>6487</v>
      </c>
      <c r="W28" s="1111"/>
      <c r="X28" s="1111"/>
      <c r="Y28" s="1111"/>
      <c r="Z28" s="1111"/>
      <c r="AA28" s="1111">
        <v>94</v>
      </c>
      <c r="AB28" s="1111"/>
      <c r="AC28" s="1111"/>
      <c r="AD28" s="1111"/>
      <c r="AE28" s="1112"/>
      <c r="AF28" s="1113">
        <v>94</v>
      </c>
      <c r="AG28" s="1111"/>
      <c r="AH28" s="1111"/>
      <c r="AI28" s="1111"/>
      <c r="AJ28" s="1114"/>
      <c r="AK28" s="1115">
        <v>575</v>
      </c>
      <c r="AL28" s="1103"/>
      <c r="AM28" s="1103"/>
      <c r="AN28" s="1103"/>
      <c r="AO28" s="1103"/>
      <c r="AP28" s="1103" t="s">
        <v>587</v>
      </c>
      <c r="AQ28" s="1103"/>
      <c r="AR28" s="1103"/>
      <c r="AS28" s="1103"/>
      <c r="AT28" s="1103"/>
      <c r="AU28" s="1103" t="s">
        <v>587</v>
      </c>
      <c r="AV28" s="1103"/>
      <c r="AW28" s="1103"/>
      <c r="AX28" s="1103"/>
      <c r="AY28" s="1103"/>
      <c r="AZ28" s="1104" t="s">
        <v>587</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2">
      <c r="A29" s="268">
        <v>2</v>
      </c>
      <c r="B29" s="1094" t="s">
        <v>403</v>
      </c>
      <c r="C29" s="1095"/>
      <c r="D29" s="1095"/>
      <c r="E29" s="1095"/>
      <c r="F29" s="1095"/>
      <c r="G29" s="1095"/>
      <c r="H29" s="1095"/>
      <c r="I29" s="1095"/>
      <c r="J29" s="1095"/>
      <c r="K29" s="1095"/>
      <c r="L29" s="1095"/>
      <c r="M29" s="1095"/>
      <c r="N29" s="1095"/>
      <c r="O29" s="1095"/>
      <c r="P29" s="1096"/>
      <c r="Q29" s="1100">
        <v>6826</v>
      </c>
      <c r="R29" s="1101"/>
      <c r="S29" s="1101"/>
      <c r="T29" s="1101"/>
      <c r="U29" s="1101"/>
      <c r="V29" s="1101">
        <v>6647</v>
      </c>
      <c r="W29" s="1101"/>
      <c r="X29" s="1101"/>
      <c r="Y29" s="1101"/>
      <c r="Z29" s="1101"/>
      <c r="AA29" s="1101">
        <v>179</v>
      </c>
      <c r="AB29" s="1101"/>
      <c r="AC29" s="1101"/>
      <c r="AD29" s="1101"/>
      <c r="AE29" s="1102"/>
      <c r="AF29" s="1076">
        <v>179</v>
      </c>
      <c r="AG29" s="1077"/>
      <c r="AH29" s="1077"/>
      <c r="AI29" s="1077"/>
      <c r="AJ29" s="1078"/>
      <c r="AK29" s="1037">
        <v>1203</v>
      </c>
      <c r="AL29" s="1028"/>
      <c r="AM29" s="1028"/>
      <c r="AN29" s="1028"/>
      <c r="AO29" s="1028"/>
      <c r="AP29" s="1028" t="s">
        <v>587</v>
      </c>
      <c r="AQ29" s="1028"/>
      <c r="AR29" s="1028"/>
      <c r="AS29" s="1028"/>
      <c r="AT29" s="1028"/>
      <c r="AU29" s="1028" t="s">
        <v>587</v>
      </c>
      <c r="AV29" s="1028"/>
      <c r="AW29" s="1028"/>
      <c r="AX29" s="1028"/>
      <c r="AY29" s="1028"/>
      <c r="AZ29" s="1099" t="s">
        <v>587</v>
      </c>
      <c r="BA29" s="1099"/>
      <c r="BB29" s="1099"/>
      <c r="BC29" s="1099"/>
      <c r="BD29" s="1099"/>
      <c r="BE29" s="1089" t="s">
        <v>594</v>
      </c>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2">
      <c r="A30" s="268">
        <v>3</v>
      </c>
      <c r="B30" s="1094" t="s">
        <v>404</v>
      </c>
      <c r="C30" s="1095"/>
      <c r="D30" s="1095"/>
      <c r="E30" s="1095"/>
      <c r="F30" s="1095"/>
      <c r="G30" s="1095"/>
      <c r="H30" s="1095"/>
      <c r="I30" s="1095"/>
      <c r="J30" s="1095"/>
      <c r="K30" s="1095"/>
      <c r="L30" s="1095"/>
      <c r="M30" s="1095"/>
      <c r="N30" s="1095"/>
      <c r="O30" s="1095"/>
      <c r="P30" s="1096"/>
      <c r="Q30" s="1100">
        <v>765</v>
      </c>
      <c r="R30" s="1101"/>
      <c r="S30" s="1101"/>
      <c r="T30" s="1101"/>
      <c r="U30" s="1101"/>
      <c r="V30" s="1101">
        <v>763</v>
      </c>
      <c r="W30" s="1101"/>
      <c r="X30" s="1101"/>
      <c r="Y30" s="1101"/>
      <c r="Z30" s="1101"/>
      <c r="AA30" s="1101">
        <v>2</v>
      </c>
      <c r="AB30" s="1101"/>
      <c r="AC30" s="1101"/>
      <c r="AD30" s="1101"/>
      <c r="AE30" s="1102"/>
      <c r="AF30" s="1076">
        <v>2</v>
      </c>
      <c r="AG30" s="1077"/>
      <c r="AH30" s="1077"/>
      <c r="AI30" s="1077"/>
      <c r="AJ30" s="1078"/>
      <c r="AK30" s="1037">
        <v>245</v>
      </c>
      <c r="AL30" s="1028"/>
      <c r="AM30" s="1028"/>
      <c r="AN30" s="1028"/>
      <c r="AO30" s="1028"/>
      <c r="AP30" s="1028" t="s">
        <v>587</v>
      </c>
      <c r="AQ30" s="1028"/>
      <c r="AR30" s="1028"/>
      <c r="AS30" s="1028"/>
      <c r="AT30" s="1028"/>
      <c r="AU30" s="1028" t="s">
        <v>587</v>
      </c>
      <c r="AV30" s="1028"/>
      <c r="AW30" s="1028"/>
      <c r="AX30" s="1028"/>
      <c r="AY30" s="1028"/>
      <c r="AZ30" s="1099" t="s">
        <v>587</v>
      </c>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2">
      <c r="A31" s="268">
        <v>4</v>
      </c>
      <c r="B31" s="1094" t="s">
        <v>405</v>
      </c>
      <c r="C31" s="1095"/>
      <c r="D31" s="1095"/>
      <c r="E31" s="1095"/>
      <c r="F31" s="1095"/>
      <c r="G31" s="1095"/>
      <c r="H31" s="1095"/>
      <c r="I31" s="1095"/>
      <c r="J31" s="1095"/>
      <c r="K31" s="1095"/>
      <c r="L31" s="1095"/>
      <c r="M31" s="1095"/>
      <c r="N31" s="1095"/>
      <c r="O31" s="1095"/>
      <c r="P31" s="1096"/>
      <c r="Q31" s="1100">
        <v>991</v>
      </c>
      <c r="R31" s="1101"/>
      <c r="S31" s="1101"/>
      <c r="T31" s="1101"/>
      <c r="U31" s="1101"/>
      <c r="V31" s="1101">
        <v>976</v>
      </c>
      <c r="W31" s="1101"/>
      <c r="X31" s="1101"/>
      <c r="Y31" s="1101"/>
      <c r="Z31" s="1101"/>
      <c r="AA31" s="1101">
        <v>14</v>
      </c>
      <c r="AB31" s="1101"/>
      <c r="AC31" s="1101"/>
      <c r="AD31" s="1101"/>
      <c r="AE31" s="1102"/>
      <c r="AF31" s="1076">
        <v>1343</v>
      </c>
      <c r="AG31" s="1077"/>
      <c r="AH31" s="1077"/>
      <c r="AI31" s="1077"/>
      <c r="AJ31" s="1078"/>
      <c r="AK31" s="1037">
        <v>253</v>
      </c>
      <c r="AL31" s="1028"/>
      <c r="AM31" s="1028"/>
      <c r="AN31" s="1028"/>
      <c r="AO31" s="1028"/>
      <c r="AP31" s="1028">
        <v>4338</v>
      </c>
      <c r="AQ31" s="1028"/>
      <c r="AR31" s="1028"/>
      <c r="AS31" s="1028"/>
      <c r="AT31" s="1028"/>
      <c r="AU31" s="1028">
        <v>2646</v>
      </c>
      <c r="AV31" s="1028"/>
      <c r="AW31" s="1028"/>
      <c r="AX31" s="1028"/>
      <c r="AY31" s="1028"/>
      <c r="AZ31" s="1099" t="s">
        <v>587</v>
      </c>
      <c r="BA31" s="1099"/>
      <c r="BB31" s="1099"/>
      <c r="BC31" s="1099"/>
      <c r="BD31" s="1099"/>
      <c r="BE31" s="1089" t="s">
        <v>406</v>
      </c>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2">
      <c r="A32" s="268">
        <v>5</v>
      </c>
      <c r="B32" s="1094" t="s">
        <v>407</v>
      </c>
      <c r="C32" s="1095"/>
      <c r="D32" s="1095"/>
      <c r="E32" s="1095"/>
      <c r="F32" s="1095"/>
      <c r="G32" s="1095"/>
      <c r="H32" s="1095"/>
      <c r="I32" s="1095"/>
      <c r="J32" s="1095"/>
      <c r="K32" s="1095"/>
      <c r="L32" s="1095"/>
      <c r="M32" s="1095"/>
      <c r="N32" s="1095"/>
      <c r="O32" s="1095"/>
      <c r="P32" s="1096"/>
      <c r="Q32" s="1100">
        <v>604</v>
      </c>
      <c r="R32" s="1101"/>
      <c r="S32" s="1101"/>
      <c r="T32" s="1101"/>
      <c r="U32" s="1101"/>
      <c r="V32" s="1101">
        <v>606</v>
      </c>
      <c r="W32" s="1101"/>
      <c r="X32" s="1101"/>
      <c r="Y32" s="1101"/>
      <c r="Z32" s="1101"/>
      <c r="AA32" s="1101">
        <v>-2</v>
      </c>
      <c r="AB32" s="1101"/>
      <c r="AC32" s="1101"/>
      <c r="AD32" s="1101"/>
      <c r="AE32" s="1102"/>
      <c r="AF32" s="1076">
        <v>40</v>
      </c>
      <c r="AG32" s="1077"/>
      <c r="AH32" s="1077"/>
      <c r="AI32" s="1077"/>
      <c r="AJ32" s="1078"/>
      <c r="AK32" s="1037">
        <v>495</v>
      </c>
      <c r="AL32" s="1028"/>
      <c r="AM32" s="1028"/>
      <c r="AN32" s="1028"/>
      <c r="AO32" s="1028"/>
      <c r="AP32" s="1028">
        <v>5901</v>
      </c>
      <c r="AQ32" s="1028"/>
      <c r="AR32" s="1028"/>
      <c r="AS32" s="1028"/>
      <c r="AT32" s="1028"/>
      <c r="AU32" s="1028">
        <v>5710</v>
      </c>
      <c r="AV32" s="1028"/>
      <c r="AW32" s="1028"/>
      <c r="AX32" s="1028"/>
      <c r="AY32" s="1028"/>
      <c r="AZ32" s="1099" t="s">
        <v>587</v>
      </c>
      <c r="BA32" s="1099"/>
      <c r="BB32" s="1099"/>
      <c r="BC32" s="1099"/>
      <c r="BD32" s="1099"/>
      <c r="BE32" s="1089" t="s">
        <v>408</v>
      </c>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2">
      <c r="A33" s="268">
        <v>6</v>
      </c>
      <c r="B33" s="1094"/>
      <c r="C33" s="1095"/>
      <c r="D33" s="1095"/>
      <c r="E33" s="1095"/>
      <c r="F33" s="1095"/>
      <c r="G33" s="1095"/>
      <c r="H33" s="1095"/>
      <c r="I33" s="1095"/>
      <c r="J33" s="1095"/>
      <c r="K33" s="1095"/>
      <c r="L33" s="1095"/>
      <c r="M33" s="1095"/>
      <c r="N33" s="1095"/>
      <c r="O33" s="1095"/>
      <c r="P33" s="1096"/>
      <c r="Q33" s="1100"/>
      <c r="R33" s="1101"/>
      <c r="S33" s="1101"/>
      <c r="T33" s="1101"/>
      <c r="U33" s="1101"/>
      <c r="V33" s="1101"/>
      <c r="W33" s="1101"/>
      <c r="X33" s="1101"/>
      <c r="Y33" s="1101"/>
      <c r="Z33" s="1101"/>
      <c r="AA33" s="1101"/>
      <c r="AB33" s="1101"/>
      <c r="AC33" s="1101"/>
      <c r="AD33" s="1101"/>
      <c r="AE33" s="1102"/>
      <c r="AF33" s="1076"/>
      <c r="AG33" s="1077"/>
      <c r="AH33" s="1077"/>
      <c r="AI33" s="1077"/>
      <c r="AJ33" s="1078"/>
      <c r="AK33" s="1037"/>
      <c r="AL33" s="1028"/>
      <c r="AM33" s="1028"/>
      <c r="AN33" s="1028"/>
      <c r="AO33" s="1028"/>
      <c r="AP33" s="1028"/>
      <c r="AQ33" s="1028"/>
      <c r="AR33" s="1028"/>
      <c r="AS33" s="1028"/>
      <c r="AT33" s="1028"/>
      <c r="AU33" s="1028"/>
      <c r="AV33" s="1028"/>
      <c r="AW33" s="1028"/>
      <c r="AX33" s="1028"/>
      <c r="AY33" s="1028"/>
      <c r="AZ33" s="1099"/>
      <c r="BA33" s="1099"/>
      <c r="BB33" s="1099"/>
      <c r="BC33" s="1099"/>
      <c r="BD33" s="1099"/>
      <c r="BE33" s="1089"/>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2">
      <c r="A34" s="268">
        <v>7</v>
      </c>
      <c r="B34" s="1094"/>
      <c r="C34" s="1095"/>
      <c r="D34" s="1095"/>
      <c r="E34" s="1095"/>
      <c r="F34" s="1095"/>
      <c r="G34" s="1095"/>
      <c r="H34" s="1095"/>
      <c r="I34" s="1095"/>
      <c r="J34" s="1095"/>
      <c r="K34" s="1095"/>
      <c r="L34" s="1095"/>
      <c r="M34" s="1095"/>
      <c r="N34" s="1095"/>
      <c r="O34" s="1095"/>
      <c r="P34" s="1096"/>
      <c r="Q34" s="1100"/>
      <c r="R34" s="1101"/>
      <c r="S34" s="1101"/>
      <c r="T34" s="1101"/>
      <c r="U34" s="1101"/>
      <c r="V34" s="1101"/>
      <c r="W34" s="1101"/>
      <c r="X34" s="1101"/>
      <c r="Y34" s="1101"/>
      <c r="Z34" s="1101"/>
      <c r="AA34" s="1101"/>
      <c r="AB34" s="1101"/>
      <c r="AC34" s="1101"/>
      <c r="AD34" s="1101"/>
      <c r="AE34" s="1102"/>
      <c r="AF34" s="1076"/>
      <c r="AG34" s="1077"/>
      <c r="AH34" s="1077"/>
      <c r="AI34" s="1077"/>
      <c r="AJ34" s="1078"/>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9"/>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2">
      <c r="A35" s="268">
        <v>8</v>
      </c>
      <c r="B35" s="1094"/>
      <c r="C35" s="1095"/>
      <c r="D35" s="1095"/>
      <c r="E35" s="1095"/>
      <c r="F35" s="1095"/>
      <c r="G35" s="1095"/>
      <c r="H35" s="1095"/>
      <c r="I35" s="1095"/>
      <c r="J35" s="1095"/>
      <c r="K35" s="1095"/>
      <c r="L35" s="1095"/>
      <c r="M35" s="1095"/>
      <c r="N35" s="1095"/>
      <c r="O35" s="1095"/>
      <c r="P35" s="1096"/>
      <c r="Q35" s="1100"/>
      <c r="R35" s="1101"/>
      <c r="S35" s="1101"/>
      <c r="T35" s="1101"/>
      <c r="U35" s="1101"/>
      <c r="V35" s="1101"/>
      <c r="W35" s="1101"/>
      <c r="X35" s="1101"/>
      <c r="Y35" s="1101"/>
      <c r="Z35" s="1101"/>
      <c r="AA35" s="1101"/>
      <c r="AB35" s="1101"/>
      <c r="AC35" s="1101"/>
      <c r="AD35" s="1101"/>
      <c r="AE35" s="1102"/>
      <c r="AF35" s="1076"/>
      <c r="AG35" s="1077"/>
      <c r="AH35" s="1077"/>
      <c r="AI35" s="1077"/>
      <c r="AJ35" s="1078"/>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9"/>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2">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2">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2">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2">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2">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2">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2">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2">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2">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2">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2">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2">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2">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2">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2">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2">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2">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2">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2">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2">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2">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2">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2">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2">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2">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5">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2">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409</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5">
      <c r="A63" s="266" t="s">
        <v>389</v>
      </c>
      <c r="B63" s="1001" t="s">
        <v>410</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1658</v>
      </c>
      <c r="AG63" s="1016"/>
      <c r="AH63" s="1016"/>
      <c r="AI63" s="1016"/>
      <c r="AJ63" s="1087"/>
      <c r="AK63" s="1088"/>
      <c r="AL63" s="1020"/>
      <c r="AM63" s="1020"/>
      <c r="AN63" s="1020"/>
      <c r="AO63" s="1020"/>
      <c r="AP63" s="1016">
        <v>10239</v>
      </c>
      <c r="AQ63" s="1016"/>
      <c r="AR63" s="1016"/>
      <c r="AS63" s="1016"/>
      <c r="AT63" s="1016"/>
      <c r="AU63" s="1016">
        <v>8356</v>
      </c>
      <c r="AV63" s="1016"/>
      <c r="AW63" s="1016"/>
      <c r="AX63" s="1016"/>
      <c r="AY63" s="1016"/>
      <c r="AZ63" s="1082"/>
      <c r="BA63" s="1082"/>
      <c r="BB63" s="1082"/>
      <c r="BC63" s="1082"/>
      <c r="BD63" s="1082"/>
      <c r="BE63" s="1017"/>
      <c r="BF63" s="1017"/>
      <c r="BG63" s="1017"/>
      <c r="BH63" s="1017"/>
      <c r="BI63" s="1018"/>
      <c r="BJ63" s="1083" t="s">
        <v>391</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5">
      <c r="A65" s="254" t="s">
        <v>411</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2">
      <c r="A66" s="1052" t="s">
        <v>412</v>
      </c>
      <c r="B66" s="1053"/>
      <c r="C66" s="1053"/>
      <c r="D66" s="1053"/>
      <c r="E66" s="1053"/>
      <c r="F66" s="1053"/>
      <c r="G66" s="1053"/>
      <c r="H66" s="1053"/>
      <c r="I66" s="1053"/>
      <c r="J66" s="1053"/>
      <c r="K66" s="1053"/>
      <c r="L66" s="1053"/>
      <c r="M66" s="1053"/>
      <c r="N66" s="1053"/>
      <c r="O66" s="1053"/>
      <c r="P66" s="1054"/>
      <c r="Q66" s="1058" t="s">
        <v>413</v>
      </c>
      <c r="R66" s="1059"/>
      <c r="S66" s="1059"/>
      <c r="T66" s="1059"/>
      <c r="U66" s="1060"/>
      <c r="V66" s="1058" t="s">
        <v>414</v>
      </c>
      <c r="W66" s="1059"/>
      <c r="X66" s="1059"/>
      <c r="Y66" s="1059"/>
      <c r="Z66" s="1060"/>
      <c r="AA66" s="1058" t="s">
        <v>415</v>
      </c>
      <c r="AB66" s="1059"/>
      <c r="AC66" s="1059"/>
      <c r="AD66" s="1059"/>
      <c r="AE66" s="1060"/>
      <c r="AF66" s="1064" t="s">
        <v>416</v>
      </c>
      <c r="AG66" s="1065"/>
      <c r="AH66" s="1065"/>
      <c r="AI66" s="1065"/>
      <c r="AJ66" s="1066"/>
      <c r="AK66" s="1058" t="s">
        <v>417</v>
      </c>
      <c r="AL66" s="1053"/>
      <c r="AM66" s="1053"/>
      <c r="AN66" s="1053"/>
      <c r="AO66" s="1054"/>
      <c r="AP66" s="1058" t="s">
        <v>418</v>
      </c>
      <c r="AQ66" s="1059"/>
      <c r="AR66" s="1059"/>
      <c r="AS66" s="1059"/>
      <c r="AT66" s="1060"/>
      <c r="AU66" s="1058" t="s">
        <v>419</v>
      </c>
      <c r="AV66" s="1059"/>
      <c r="AW66" s="1059"/>
      <c r="AX66" s="1059"/>
      <c r="AY66" s="1060"/>
      <c r="AZ66" s="1058" t="s">
        <v>377</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5">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2">
      <c r="A68" s="260">
        <v>1</v>
      </c>
      <c r="B68" s="1042" t="s">
        <v>588</v>
      </c>
      <c r="C68" s="1043"/>
      <c r="D68" s="1043"/>
      <c r="E68" s="1043"/>
      <c r="F68" s="1043"/>
      <c r="G68" s="1043"/>
      <c r="H68" s="1043"/>
      <c r="I68" s="1043"/>
      <c r="J68" s="1043"/>
      <c r="K68" s="1043"/>
      <c r="L68" s="1043"/>
      <c r="M68" s="1043"/>
      <c r="N68" s="1043"/>
      <c r="O68" s="1043"/>
      <c r="P68" s="1044"/>
      <c r="Q68" s="1045">
        <v>344</v>
      </c>
      <c r="R68" s="1039"/>
      <c r="S68" s="1039"/>
      <c r="T68" s="1039"/>
      <c r="U68" s="1039"/>
      <c r="V68" s="1039">
        <v>344</v>
      </c>
      <c r="W68" s="1039"/>
      <c r="X68" s="1039"/>
      <c r="Y68" s="1039"/>
      <c r="Z68" s="1039"/>
      <c r="AA68" s="1039">
        <v>1</v>
      </c>
      <c r="AB68" s="1039"/>
      <c r="AC68" s="1039"/>
      <c r="AD68" s="1039"/>
      <c r="AE68" s="1039"/>
      <c r="AF68" s="1039">
        <v>1</v>
      </c>
      <c r="AG68" s="1039"/>
      <c r="AH68" s="1039"/>
      <c r="AI68" s="1039"/>
      <c r="AJ68" s="1039"/>
      <c r="AK68" s="1039">
        <v>2</v>
      </c>
      <c r="AL68" s="1039"/>
      <c r="AM68" s="1039"/>
      <c r="AN68" s="1039"/>
      <c r="AO68" s="1039"/>
      <c r="AP68" s="1039" t="s">
        <v>587</v>
      </c>
      <c r="AQ68" s="1039"/>
      <c r="AR68" s="1039"/>
      <c r="AS68" s="1039"/>
      <c r="AT68" s="1039"/>
      <c r="AU68" s="1039" t="s">
        <v>587</v>
      </c>
      <c r="AV68" s="1039"/>
      <c r="AW68" s="1039"/>
      <c r="AX68" s="1039"/>
      <c r="AY68" s="1039"/>
      <c r="AZ68" s="1040" t="s">
        <v>596</v>
      </c>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2">
      <c r="A69" s="263">
        <v>2</v>
      </c>
      <c r="B69" s="1031" t="s">
        <v>589</v>
      </c>
      <c r="C69" s="1032"/>
      <c r="D69" s="1032"/>
      <c r="E69" s="1032"/>
      <c r="F69" s="1032"/>
      <c r="G69" s="1032"/>
      <c r="H69" s="1032"/>
      <c r="I69" s="1032"/>
      <c r="J69" s="1032"/>
      <c r="K69" s="1032"/>
      <c r="L69" s="1032"/>
      <c r="M69" s="1032"/>
      <c r="N69" s="1032"/>
      <c r="O69" s="1032"/>
      <c r="P69" s="1033"/>
      <c r="Q69" s="1034">
        <v>24</v>
      </c>
      <c r="R69" s="1028"/>
      <c r="S69" s="1028"/>
      <c r="T69" s="1028"/>
      <c r="U69" s="1028"/>
      <c r="V69" s="1028">
        <v>24</v>
      </c>
      <c r="W69" s="1028"/>
      <c r="X69" s="1028"/>
      <c r="Y69" s="1028"/>
      <c r="Z69" s="1028"/>
      <c r="AA69" s="1028">
        <v>0</v>
      </c>
      <c r="AB69" s="1028"/>
      <c r="AC69" s="1028"/>
      <c r="AD69" s="1028"/>
      <c r="AE69" s="1028"/>
      <c r="AF69" s="1028">
        <v>0</v>
      </c>
      <c r="AG69" s="1028"/>
      <c r="AH69" s="1028"/>
      <c r="AI69" s="1028"/>
      <c r="AJ69" s="1028"/>
      <c r="AK69" s="1028" t="s">
        <v>587</v>
      </c>
      <c r="AL69" s="1028"/>
      <c r="AM69" s="1028"/>
      <c r="AN69" s="1028"/>
      <c r="AO69" s="1028"/>
      <c r="AP69" s="1028" t="s">
        <v>587</v>
      </c>
      <c r="AQ69" s="1028"/>
      <c r="AR69" s="1028"/>
      <c r="AS69" s="1028"/>
      <c r="AT69" s="1028"/>
      <c r="AU69" s="1028" t="s">
        <v>587</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2">
      <c r="A70" s="263">
        <v>3</v>
      </c>
      <c r="B70" s="1031" t="s">
        <v>590</v>
      </c>
      <c r="C70" s="1032"/>
      <c r="D70" s="1032"/>
      <c r="E70" s="1032"/>
      <c r="F70" s="1032"/>
      <c r="G70" s="1032"/>
      <c r="H70" s="1032"/>
      <c r="I70" s="1032"/>
      <c r="J70" s="1032"/>
      <c r="K70" s="1032"/>
      <c r="L70" s="1032"/>
      <c r="M70" s="1032"/>
      <c r="N70" s="1032"/>
      <c r="O70" s="1032"/>
      <c r="P70" s="1033"/>
      <c r="Q70" s="1034">
        <v>143</v>
      </c>
      <c r="R70" s="1028"/>
      <c r="S70" s="1028"/>
      <c r="T70" s="1028"/>
      <c r="U70" s="1028"/>
      <c r="V70" s="1028">
        <v>132</v>
      </c>
      <c r="W70" s="1028"/>
      <c r="X70" s="1028"/>
      <c r="Y70" s="1028"/>
      <c r="Z70" s="1028"/>
      <c r="AA70" s="1028">
        <v>11</v>
      </c>
      <c r="AB70" s="1028"/>
      <c r="AC70" s="1028"/>
      <c r="AD70" s="1028"/>
      <c r="AE70" s="1028"/>
      <c r="AF70" s="1028">
        <v>11</v>
      </c>
      <c r="AG70" s="1028"/>
      <c r="AH70" s="1028"/>
      <c r="AI70" s="1028"/>
      <c r="AJ70" s="1028"/>
      <c r="AK70" s="1028" t="s">
        <v>587</v>
      </c>
      <c r="AL70" s="1028"/>
      <c r="AM70" s="1028"/>
      <c r="AN70" s="1028"/>
      <c r="AO70" s="1028"/>
      <c r="AP70" s="1028" t="s">
        <v>587</v>
      </c>
      <c r="AQ70" s="1028"/>
      <c r="AR70" s="1028"/>
      <c r="AS70" s="1028"/>
      <c r="AT70" s="1028"/>
      <c r="AU70" s="1028" t="s">
        <v>587</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2">
      <c r="A71" s="263">
        <v>4</v>
      </c>
      <c r="B71" s="1031" t="s">
        <v>591</v>
      </c>
      <c r="C71" s="1032"/>
      <c r="D71" s="1032"/>
      <c r="E71" s="1032"/>
      <c r="F71" s="1032"/>
      <c r="G71" s="1032"/>
      <c r="H71" s="1032"/>
      <c r="I71" s="1032"/>
      <c r="J71" s="1032"/>
      <c r="K71" s="1032"/>
      <c r="L71" s="1032"/>
      <c r="M71" s="1032"/>
      <c r="N71" s="1032"/>
      <c r="O71" s="1032"/>
      <c r="P71" s="1033"/>
      <c r="Q71" s="1034">
        <v>351</v>
      </c>
      <c r="R71" s="1028"/>
      <c r="S71" s="1028"/>
      <c r="T71" s="1028"/>
      <c r="U71" s="1028"/>
      <c r="V71" s="1028">
        <v>218</v>
      </c>
      <c r="W71" s="1028"/>
      <c r="X71" s="1028"/>
      <c r="Y71" s="1028"/>
      <c r="Z71" s="1028"/>
      <c r="AA71" s="1028">
        <v>133</v>
      </c>
      <c r="AB71" s="1028"/>
      <c r="AC71" s="1028"/>
      <c r="AD71" s="1028"/>
      <c r="AE71" s="1028"/>
      <c r="AF71" s="1028">
        <v>133</v>
      </c>
      <c r="AG71" s="1028"/>
      <c r="AH71" s="1028"/>
      <c r="AI71" s="1028"/>
      <c r="AJ71" s="1028"/>
      <c r="AK71" s="1028">
        <v>65</v>
      </c>
      <c r="AL71" s="1028"/>
      <c r="AM71" s="1028"/>
      <c r="AN71" s="1028"/>
      <c r="AO71" s="1028"/>
      <c r="AP71" s="1028" t="s">
        <v>587</v>
      </c>
      <c r="AQ71" s="1028"/>
      <c r="AR71" s="1028"/>
      <c r="AS71" s="1028"/>
      <c r="AT71" s="1028"/>
      <c r="AU71" s="1028" t="s">
        <v>587</v>
      </c>
      <c r="AV71" s="1028"/>
      <c r="AW71" s="1028"/>
      <c r="AX71" s="1028"/>
      <c r="AY71" s="1028"/>
      <c r="AZ71" s="1029" t="s">
        <v>597</v>
      </c>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2">
      <c r="A72" s="263">
        <v>5</v>
      </c>
      <c r="B72" s="1031" t="s">
        <v>592</v>
      </c>
      <c r="C72" s="1032"/>
      <c r="D72" s="1032"/>
      <c r="E72" s="1032"/>
      <c r="F72" s="1032"/>
      <c r="G72" s="1032"/>
      <c r="H72" s="1032"/>
      <c r="I72" s="1032"/>
      <c r="J72" s="1032"/>
      <c r="K72" s="1032"/>
      <c r="L72" s="1032"/>
      <c r="M72" s="1032"/>
      <c r="N72" s="1032"/>
      <c r="O72" s="1032"/>
      <c r="P72" s="1033"/>
      <c r="Q72" s="1034">
        <v>200866</v>
      </c>
      <c r="R72" s="1028"/>
      <c r="S72" s="1028"/>
      <c r="T72" s="1028"/>
      <c r="U72" s="1028"/>
      <c r="V72" s="1028">
        <v>188873</v>
      </c>
      <c r="W72" s="1028"/>
      <c r="X72" s="1028"/>
      <c r="Y72" s="1028"/>
      <c r="Z72" s="1028"/>
      <c r="AA72" s="1028">
        <v>11994</v>
      </c>
      <c r="AB72" s="1028"/>
      <c r="AC72" s="1028"/>
      <c r="AD72" s="1028"/>
      <c r="AE72" s="1028"/>
      <c r="AF72" s="1028">
        <v>11994</v>
      </c>
      <c r="AG72" s="1028"/>
      <c r="AH72" s="1028"/>
      <c r="AI72" s="1028"/>
      <c r="AJ72" s="1028"/>
      <c r="AK72" s="1028" t="s">
        <v>587</v>
      </c>
      <c r="AL72" s="1028"/>
      <c r="AM72" s="1028"/>
      <c r="AN72" s="1028"/>
      <c r="AO72" s="1028"/>
      <c r="AP72" s="1028" t="s">
        <v>587</v>
      </c>
      <c r="AQ72" s="1028"/>
      <c r="AR72" s="1028"/>
      <c r="AS72" s="1028"/>
      <c r="AT72" s="1028"/>
      <c r="AU72" s="1028" t="s">
        <v>587</v>
      </c>
      <c r="AV72" s="1028"/>
      <c r="AW72" s="1028"/>
      <c r="AX72" s="1028"/>
      <c r="AY72" s="1028"/>
      <c r="AZ72" s="1029" t="s">
        <v>598</v>
      </c>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2">
      <c r="A73" s="263">
        <v>6</v>
      </c>
      <c r="B73" s="1031" t="s">
        <v>593</v>
      </c>
      <c r="C73" s="1032"/>
      <c r="D73" s="1032"/>
      <c r="E73" s="1032"/>
      <c r="F73" s="1032"/>
      <c r="G73" s="1032"/>
      <c r="H73" s="1032"/>
      <c r="I73" s="1032"/>
      <c r="J73" s="1032"/>
      <c r="K73" s="1032"/>
      <c r="L73" s="1032"/>
      <c r="M73" s="1032"/>
      <c r="N73" s="1032"/>
      <c r="O73" s="1032"/>
      <c r="P73" s="1033"/>
      <c r="Q73" s="1034">
        <v>97</v>
      </c>
      <c r="R73" s="1028"/>
      <c r="S73" s="1028"/>
      <c r="T73" s="1028"/>
      <c r="U73" s="1028"/>
      <c r="V73" s="1028">
        <v>62</v>
      </c>
      <c r="W73" s="1028"/>
      <c r="X73" s="1028"/>
      <c r="Y73" s="1028"/>
      <c r="Z73" s="1028"/>
      <c r="AA73" s="1028">
        <v>35</v>
      </c>
      <c r="AB73" s="1028"/>
      <c r="AC73" s="1028"/>
      <c r="AD73" s="1028"/>
      <c r="AE73" s="1028"/>
      <c r="AF73" s="1028">
        <v>19</v>
      </c>
      <c r="AG73" s="1028"/>
      <c r="AH73" s="1028"/>
      <c r="AI73" s="1028"/>
      <c r="AJ73" s="1028"/>
      <c r="AK73" s="1028">
        <v>2</v>
      </c>
      <c r="AL73" s="1028"/>
      <c r="AM73" s="1028"/>
      <c r="AN73" s="1028"/>
      <c r="AO73" s="1028"/>
      <c r="AP73" s="1028" t="s">
        <v>587</v>
      </c>
      <c r="AQ73" s="1028"/>
      <c r="AR73" s="1028"/>
      <c r="AS73" s="1028"/>
      <c r="AT73" s="1028"/>
      <c r="AU73" s="1028" t="s">
        <v>587</v>
      </c>
      <c r="AV73" s="1028"/>
      <c r="AW73" s="1028"/>
      <c r="AX73" s="1028"/>
      <c r="AY73" s="1028"/>
      <c r="AZ73" s="1029" t="s">
        <v>596</v>
      </c>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2">
      <c r="A74" s="263">
        <v>7</v>
      </c>
      <c r="B74" s="1031"/>
      <c r="C74" s="1032"/>
      <c r="D74" s="1032"/>
      <c r="E74" s="1032"/>
      <c r="F74" s="1032"/>
      <c r="G74" s="1032"/>
      <c r="H74" s="1032"/>
      <c r="I74" s="1032"/>
      <c r="J74" s="1032"/>
      <c r="K74" s="1032"/>
      <c r="L74" s="1032"/>
      <c r="M74" s="1032"/>
      <c r="N74" s="1032"/>
      <c r="O74" s="1032"/>
      <c r="P74" s="1033"/>
      <c r="Q74" s="1034"/>
      <c r="R74" s="1028"/>
      <c r="S74" s="1028"/>
      <c r="T74" s="1028"/>
      <c r="U74" s="1028"/>
      <c r="V74" s="1028"/>
      <c r="W74" s="1028"/>
      <c r="X74" s="1028"/>
      <c r="Y74" s="1028"/>
      <c r="Z74" s="1028"/>
      <c r="AA74" s="1028"/>
      <c r="AB74" s="1028"/>
      <c r="AC74" s="1028"/>
      <c r="AD74" s="1028"/>
      <c r="AE74" s="1028"/>
      <c r="AF74" s="1028"/>
      <c r="AG74" s="1028"/>
      <c r="AH74" s="1028"/>
      <c r="AI74" s="1028"/>
      <c r="AJ74" s="1028"/>
      <c r="AK74" s="1028"/>
      <c r="AL74" s="1028"/>
      <c r="AM74" s="1028"/>
      <c r="AN74" s="1028"/>
      <c r="AO74" s="1028"/>
      <c r="AP74" s="1028"/>
      <c r="AQ74" s="1028"/>
      <c r="AR74" s="1028"/>
      <c r="AS74" s="1028"/>
      <c r="AT74" s="1028"/>
      <c r="AU74" s="1028"/>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2">
      <c r="A75" s="263">
        <v>8</v>
      </c>
      <c r="B75" s="1031"/>
      <c r="C75" s="1032"/>
      <c r="D75" s="1032"/>
      <c r="E75" s="1032"/>
      <c r="F75" s="1032"/>
      <c r="G75" s="1032"/>
      <c r="H75" s="1032"/>
      <c r="I75" s="1032"/>
      <c r="J75" s="1032"/>
      <c r="K75" s="1032"/>
      <c r="L75" s="1032"/>
      <c r="M75" s="1032"/>
      <c r="N75" s="1032"/>
      <c r="O75" s="1032"/>
      <c r="P75" s="1033"/>
      <c r="Q75" s="1035"/>
      <c r="R75" s="1036"/>
      <c r="S75" s="1036"/>
      <c r="T75" s="1036"/>
      <c r="U75" s="1037"/>
      <c r="V75" s="1038"/>
      <c r="W75" s="1036"/>
      <c r="X75" s="1036"/>
      <c r="Y75" s="1036"/>
      <c r="Z75" s="1037"/>
      <c r="AA75" s="1038"/>
      <c r="AB75" s="1036"/>
      <c r="AC75" s="1036"/>
      <c r="AD75" s="1036"/>
      <c r="AE75" s="1037"/>
      <c r="AF75" s="1038"/>
      <c r="AG75" s="1036"/>
      <c r="AH75" s="1036"/>
      <c r="AI75" s="1036"/>
      <c r="AJ75" s="1037"/>
      <c r="AK75" s="1038"/>
      <c r="AL75" s="1036"/>
      <c r="AM75" s="1036"/>
      <c r="AN75" s="1036"/>
      <c r="AO75" s="1037"/>
      <c r="AP75" s="1038"/>
      <c r="AQ75" s="1036"/>
      <c r="AR75" s="1036"/>
      <c r="AS75" s="1036"/>
      <c r="AT75" s="1037"/>
      <c r="AU75" s="1038"/>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2">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2">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2">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2">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2">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2">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2">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2">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2">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2">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2">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2">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5">
      <c r="A88" s="266" t="s">
        <v>389</v>
      </c>
      <c r="B88" s="1001" t="s">
        <v>420</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12158</v>
      </c>
      <c r="AG88" s="1016"/>
      <c r="AH88" s="1016"/>
      <c r="AI88" s="1016"/>
      <c r="AJ88" s="1016"/>
      <c r="AK88" s="1020"/>
      <c r="AL88" s="1020"/>
      <c r="AM88" s="1020"/>
      <c r="AN88" s="1020"/>
      <c r="AO88" s="1020"/>
      <c r="AP88" s="1016" t="s">
        <v>605</v>
      </c>
      <c r="AQ88" s="1016"/>
      <c r="AR88" s="1016"/>
      <c r="AS88" s="1016"/>
      <c r="AT88" s="1016"/>
      <c r="AU88" s="1016" t="s">
        <v>605</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389</v>
      </c>
      <c r="BR102" s="1001" t="s">
        <v>421</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74</v>
      </c>
      <c r="CS102" s="1008"/>
      <c r="CT102" s="1008"/>
      <c r="CU102" s="1008"/>
      <c r="CV102" s="1009"/>
      <c r="CW102" s="1007">
        <v>18</v>
      </c>
      <c r="CX102" s="1008"/>
      <c r="CY102" s="1008"/>
      <c r="CZ102" s="1008"/>
      <c r="DA102" s="1009"/>
      <c r="DB102" s="1007"/>
      <c r="DC102" s="1008"/>
      <c r="DD102" s="1008"/>
      <c r="DE102" s="1008"/>
      <c r="DF102" s="1009"/>
      <c r="DG102" s="1007">
        <v>809</v>
      </c>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422</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423</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424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995" t="s">
        <v>426</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427</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2">
      <c r="A109" s="950" t="s">
        <v>428</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429</v>
      </c>
      <c r="AB109" s="951"/>
      <c r="AC109" s="951"/>
      <c r="AD109" s="951"/>
      <c r="AE109" s="952"/>
      <c r="AF109" s="953" t="s">
        <v>430</v>
      </c>
      <c r="AG109" s="951"/>
      <c r="AH109" s="951"/>
      <c r="AI109" s="951"/>
      <c r="AJ109" s="952"/>
      <c r="AK109" s="953" t="s">
        <v>305</v>
      </c>
      <c r="AL109" s="951"/>
      <c r="AM109" s="951"/>
      <c r="AN109" s="951"/>
      <c r="AO109" s="952"/>
      <c r="AP109" s="953" t="s">
        <v>431</v>
      </c>
      <c r="AQ109" s="951"/>
      <c r="AR109" s="951"/>
      <c r="AS109" s="951"/>
      <c r="AT109" s="982"/>
      <c r="AU109" s="950" t="s">
        <v>428</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429</v>
      </c>
      <c r="BR109" s="951"/>
      <c r="BS109" s="951"/>
      <c r="BT109" s="951"/>
      <c r="BU109" s="952"/>
      <c r="BV109" s="953" t="s">
        <v>430</v>
      </c>
      <c r="BW109" s="951"/>
      <c r="BX109" s="951"/>
      <c r="BY109" s="951"/>
      <c r="BZ109" s="952"/>
      <c r="CA109" s="953" t="s">
        <v>305</v>
      </c>
      <c r="CB109" s="951"/>
      <c r="CC109" s="951"/>
      <c r="CD109" s="951"/>
      <c r="CE109" s="952"/>
      <c r="CF109" s="989" t="s">
        <v>431</v>
      </c>
      <c r="CG109" s="989"/>
      <c r="CH109" s="989"/>
      <c r="CI109" s="989"/>
      <c r="CJ109" s="989"/>
      <c r="CK109" s="953" t="s">
        <v>432</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429</v>
      </c>
      <c r="DH109" s="951"/>
      <c r="DI109" s="951"/>
      <c r="DJ109" s="951"/>
      <c r="DK109" s="952"/>
      <c r="DL109" s="953" t="s">
        <v>430</v>
      </c>
      <c r="DM109" s="951"/>
      <c r="DN109" s="951"/>
      <c r="DO109" s="951"/>
      <c r="DP109" s="952"/>
      <c r="DQ109" s="953" t="s">
        <v>305</v>
      </c>
      <c r="DR109" s="951"/>
      <c r="DS109" s="951"/>
      <c r="DT109" s="951"/>
      <c r="DU109" s="952"/>
      <c r="DV109" s="953" t="s">
        <v>431</v>
      </c>
      <c r="DW109" s="951"/>
      <c r="DX109" s="951"/>
      <c r="DY109" s="951"/>
      <c r="DZ109" s="982"/>
    </row>
    <row r="110" spans="1:131" s="248" customFormat="1" ht="26.25" customHeight="1" x14ac:dyDescent="0.2">
      <c r="A110" s="853" t="s">
        <v>433</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2922192</v>
      </c>
      <c r="AB110" s="944"/>
      <c r="AC110" s="944"/>
      <c r="AD110" s="944"/>
      <c r="AE110" s="945"/>
      <c r="AF110" s="946">
        <v>2996199</v>
      </c>
      <c r="AG110" s="944"/>
      <c r="AH110" s="944"/>
      <c r="AI110" s="944"/>
      <c r="AJ110" s="945"/>
      <c r="AK110" s="946">
        <v>3105734</v>
      </c>
      <c r="AL110" s="944"/>
      <c r="AM110" s="944"/>
      <c r="AN110" s="944"/>
      <c r="AO110" s="945"/>
      <c r="AP110" s="947">
        <v>22.6</v>
      </c>
      <c r="AQ110" s="948"/>
      <c r="AR110" s="948"/>
      <c r="AS110" s="948"/>
      <c r="AT110" s="949"/>
      <c r="AU110" s="983" t="s">
        <v>71</v>
      </c>
      <c r="AV110" s="984"/>
      <c r="AW110" s="984"/>
      <c r="AX110" s="984"/>
      <c r="AY110" s="984"/>
      <c r="AZ110" s="909" t="s">
        <v>434</v>
      </c>
      <c r="BA110" s="854"/>
      <c r="BB110" s="854"/>
      <c r="BC110" s="854"/>
      <c r="BD110" s="854"/>
      <c r="BE110" s="854"/>
      <c r="BF110" s="854"/>
      <c r="BG110" s="854"/>
      <c r="BH110" s="854"/>
      <c r="BI110" s="854"/>
      <c r="BJ110" s="854"/>
      <c r="BK110" s="854"/>
      <c r="BL110" s="854"/>
      <c r="BM110" s="854"/>
      <c r="BN110" s="854"/>
      <c r="BO110" s="854"/>
      <c r="BP110" s="855"/>
      <c r="BQ110" s="910">
        <v>26419446</v>
      </c>
      <c r="BR110" s="891"/>
      <c r="BS110" s="891"/>
      <c r="BT110" s="891"/>
      <c r="BU110" s="891"/>
      <c r="BV110" s="891">
        <v>29426062</v>
      </c>
      <c r="BW110" s="891"/>
      <c r="BX110" s="891"/>
      <c r="BY110" s="891"/>
      <c r="BZ110" s="891"/>
      <c r="CA110" s="891">
        <v>29543525</v>
      </c>
      <c r="CB110" s="891"/>
      <c r="CC110" s="891"/>
      <c r="CD110" s="891"/>
      <c r="CE110" s="891"/>
      <c r="CF110" s="915">
        <v>215.4</v>
      </c>
      <c r="CG110" s="916"/>
      <c r="CH110" s="916"/>
      <c r="CI110" s="916"/>
      <c r="CJ110" s="916"/>
      <c r="CK110" s="979" t="s">
        <v>435</v>
      </c>
      <c r="CL110" s="865"/>
      <c r="CM110" s="940" t="s">
        <v>436</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437</v>
      </c>
      <c r="DH110" s="891"/>
      <c r="DI110" s="891"/>
      <c r="DJ110" s="891"/>
      <c r="DK110" s="891"/>
      <c r="DL110" s="891" t="s">
        <v>391</v>
      </c>
      <c r="DM110" s="891"/>
      <c r="DN110" s="891"/>
      <c r="DO110" s="891"/>
      <c r="DP110" s="891"/>
      <c r="DQ110" s="891" t="s">
        <v>437</v>
      </c>
      <c r="DR110" s="891"/>
      <c r="DS110" s="891"/>
      <c r="DT110" s="891"/>
      <c r="DU110" s="891"/>
      <c r="DV110" s="892" t="s">
        <v>127</v>
      </c>
      <c r="DW110" s="892"/>
      <c r="DX110" s="892"/>
      <c r="DY110" s="892"/>
      <c r="DZ110" s="893"/>
    </row>
    <row r="111" spans="1:131" s="248" customFormat="1" ht="26.25" customHeight="1" x14ac:dyDescent="0.2">
      <c r="A111" s="820" t="s">
        <v>438</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127</v>
      </c>
      <c r="AB111" s="972"/>
      <c r="AC111" s="972"/>
      <c r="AD111" s="972"/>
      <c r="AE111" s="973"/>
      <c r="AF111" s="974" t="s">
        <v>127</v>
      </c>
      <c r="AG111" s="972"/>
      <c r="AH111" s="972"/>
      <c r="AI111" s="972"/>
      <c r="AJ111" s="973"/>
      <c r="AK111" s="974" t="s">
        <v>437</v>
      </c>
      <c r="AL111" s="972"/>
      <c r="AM111" s="972"/>
      <c r="AN111" s="972"/>
      <c r="AO111" s="973"/>
      <c r="AP111" s="975" t="s">
        <v>437</v>
      </c>
      <c r="AQ111" s="976"/>
      <c r="AR111" s="976"/>
      <c r="AS111" s="976"/>
      <c r="AT111" s="977"/>
      <c r="AU111" s="985"/>
      <c r="AV111" s="986"/>
      <c r="AW111" s="986"/>
      <c r="AX111" s="986"/>
      <c r="AY111" s="986"/>
      <c r="AZ111" s="861" t="s">
        <v>439</v>
      </c>
      <c r="BA111" s="796"/>
      <c r="BB111" s="796"/>
      <c r="BC111" s="796"/>
      <c r="BD111" s="796"/>
      <c r="BE111" s="796"/>
      <c r="BF111" s="796"/>
      <c r="BG111" s="796"/>
      <c r="BH111" s="796"/>
      <c r="BI111" s="796"/>
      <c r="BJ111" s="796"/>
      <c r="BK111" s="796"/>
      <c r="BL111" s="796"/>
      <c r="BM111" s="796"/>
      <c r="BN111" s="796"/>
      <c r="BO111" s="796"/>
      <c r="BP111" s="797"/>
      <c r="BQ111" s="862" t="s">
        <v>127</v>
      </c>
      <c r="BR111" s="863"/>
      <c r="BS111" s="863"/>
      <c r="BT111" s="863"/>
      <c r="BU111" s="863"/>
      <c r="BV111" s="863" t="s">
        <v>127</v>
      </c>
      <c r="BW111" s="863"/>
      <c r="BX111" s="863"/>
      <c r="BY111" s="863"/>
      <c r="BZ111" s="863"/>
      <c r="CA111" s="863" t="s">
        <v>127</v>
      </c>
      <c r="CB111" s="863"/>
      <c r="CC111" s="863"/>
      <c r="CD111" s="863"/>
      <c r="CE111" s="863"/>
      <c r="CF111" s="924" t="s">
        <v>127</v>
      </c>
      <c r="CG111" s="925"/>
      <c r="CH111" s="925"/>
      <c r="CI111" s="925"/>
      <c r="CJ111" s="925"/>
      <c r="CK111" s="980"/>
      <c r="CL111" s="867"/>
      <c r="CM111" s="870" t="s">
        <v>440</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127</v>
      </c>
      <c r="DH111" s="863"/>
      <c r="DI111" s="863"/>
      <c r="DJ111" s="863"/>
      <c r="DK111" s="863"/>
      <c r="DL111" s="863" t="s">
        <v>127</v>
      </c>
      <c r="DM111" s="863"/>
      <c r="DN111" s="863"/>
      <c r="DO111" s="863"/>
      <c r="DP111" s="863"/>
      <c r="DQ111" s="863" t="s">
        <v>127</v>
      </c>
      <c r="DR111" s="863"/>
      <c r="DS111" s="863"/>
      <c r="DT111" s="863"/>
      <c r="DU111" s="863"/>
      <c r="DV111" s="840" t="s">
        <v>127</v>
      </c>
      <c r="DW111" s="840"/>
      <c r="DX111" s="840"/>
      <c r="DY111" s="840"/>
      <c r="DZ111" s="841"/>
    </row>
    <row r="112" spans="1:131" s="248" customFormat="1" ht="26.25" customHeight="1" x14ac:dyDescent="0.2">
      <c r="A112" s="965" t="s">
        <v>441</v>
      </c>
      <c r="B112" s="966"/>
      <c r="C112" s="796" t="s">
        <v>442</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437</v>
      </c>
      <c r="AB112" s="826"/>
      <c r="AC112" s="826"/>
      <c r="AD112" s="826"/>
      <c r="AE112" s="827"/>
      <c r="AF112" s="828" t="s">
        <v>437</v>
      </c>
      <c r="AG112" s="826"/>
      <c r="AH112" s="826"/>
      <c r="AI112" s="826"/>
      <c r="AJ112" s="827"/>
      <c r="AK112" s="828" t="s">
        <v>437</v>
      </c>
      <c r="AL112" s="826"/>
      <c r="AM112" s="826"/>
      <c r="AN112" s="826"/>
      <c r="AO112" s="827"/>
      <c r="AP112" s="873" t="s">
        <v>437</v>
      </c>
      <c r="AQ112" s="874"/>
      <c r="AR112" s="874"/>
      <c r="AS112" s="874"/>
      <c r="AT112" s="875"/>
      <c r="AU112" s="985"/>
      <c r="AV112" s="986"/>
      <c r="AW112" s="986"/>
      <c r="AX112" s="986"/>
      <c r="AY112" s="986"/>
      <c r="AZ112" s="861" t="s">
        <v>443</v>
      </c>
      <c r="BA112" s="796"/>
      <c r="BB112" s="796"/>
      <c r="BC112" s="796"/>
      <c r="BD112" s="796"/>
      <c r="BE112" s="796"/>
      <c r="BF112" s="796"/>
      <c r="BG112" s="796"/>
      <c r="BH112" s="796"/>
      <c r="BI112" s="796"/>
      <c r="BJ112" s="796"/>
      <c r="BK112" s="796"/>
      <c r="BL112" s="796"/>
      <c r="BM112" s="796"/>
      <c r="BN112" s="796"/>
      <c r="BO112" s="796"/>
      <c r="BP112" s="797"/>
      <c r="BQ112" s="862">
        <v>8554117</v>
      </c>
      <c r="BR112" s="863"/>
      <c r="BS112" s="863"/>
      <c r="BT112" s="863"/>
      <c r="BU112" s="863"/>
      <c r="BV112" s="863">
        <v>8952012</v>
      </c>
      <c r="BW112" s="863"/>
      <c r="BX112" s="863"/>
      <c r="BY112" s="863"/>
      <c r="BZ112" s="863"/>
      <c r="CA112" s="863">
        <v>8356368</v>
      </c>
      <c r="CB112" s="863"/>
      <c r="CC112" s="863"/>
      <c r="CD112" s="863"/>
      <c r="CE112" s="863"/>
      <c r="CF112" s="924">
        <v>60.9</v>
      </c>
      <c r="CG112" s="925"/>
      <c r="CH112" s="925"/>
      <c r="CI112" s="925"/>
      <c r="CJ112" s="925"/>
      <c r="CK112" s="980"/>
      <c r="CL112" s="867"/>
      <c r="CM112" s="870" t="s">
        <v>444</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437</v>
      </c>
      <c r="DH112" s="863"/>
      <c r="DI112" s="863"/>
      <c r="DJ112" s="863"/>
      <c r="DK112" s="863"/>
      <c r="DL112" s="863" t="s">
        <v>437</v>
      </c>
      <c r="DM112" s="863"/>
      <c r="DN112" s="863"/>
      <c r="DO112" s="863"/>
      <c r="DP112" s="863"/>
      <c r="DQ112" s="863" t="s">
        <v>437</v>
      </c>
      <c r="DR112" s="863"/>
      <c r="DS112" s="863"/>
      <c r="DT112" s="863"/>
      <c r="DU112" s="863"/>
      <c r="DV112" s="840" t="s">
        <v>437</v>
      </c>
      <c r="DW112" s="840"/>
      <c r="DX112" s="840"/>
      <c r="DY112" s="840"/>
      <c r="DZ112" s="841"/>
    </row>
    <row r="113" spans="1:130" s="248" customFormat="1" ht="26.25" customHeight="1" x14ac:dyDescent="0.2">
      <c r="A113" s="967"/>
      <c r="B113" s="968"/>
      <c r="C113" s="796" t="s">
        <v>445</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608623</v>
      </c>
      <c r="AB113" s="972"/>
      <c r="AC113" s="972"/>
      <c r="AD113" s="972"/>
      <c r="AE113" s="973"/>
      <c r="AF113" s="974">
        <v>637620</v>
      </c>
      <c r="AG113" s="972"/>
      <c r="AH113" s="972"/>
      <c r="AI113" s="972"/>
      <c r="AJ113" s="973"/>
      <c r="AK113" s="974">
        <v>734566</v>
      </c>
      <c r="AL113" s="972"/>
      <c r="AM113" s="972"/>
      <c r="AN113" s="972"/>
      <c r="AO113" s="973"/>
      <c r="AP113" s="975">
        <v>5.4</v>
      </c>
      <c r="AQ113" s="976"/>
      <c r="AR113" s="976"/>
      <c r="AS113" s="976"/>
      <c r="AT113" s="977"/>
      <c r="AU113" s="985"/>
      <c r="AV113" s="986"/>
      <c r="AW113" s="986"/>
      <c r="AX113" s="986"/>
      <c r="AY113" s="986"/>
      <c r="AZ113" s="861" t="s">
        <v>446</v>
      </c>
      <c r="BA113" s="796"/>
      <c r="BB113" s="796"/>
      <c r="BC113" s="796"/>
      <c r="BD113" s="796"/>
      <c r="BE113" s="796"/>
      <c r="BF113" s="796"/>
      <c r="BG113" s="796"/>
      <c r="BH113" s="796"/>
      <c r="BI113" s="796"/>
      <c r="BJ113" s="796"/>
      <c r="BK113" s="796"/>
      <c r="BL113" s="796"/>
      <c r="BM113" s="796"/>
      <c r="BN113" s="796"/>
      <c r="BO113" s="796"/>
      <c r="BP113" s="797"/>
      <c r="BQ113" s="862" t="s">
        <v>437</v>
      </c>
      <c r="BR113" s="863"/>
      <c r="BS113" s="863"/>
      <c r="BT113" s="863"/>
      <c r="BU113" s="863"/>
      <c r="BV113" s="863" t="s">
        <v>437</v>
      </c>
      <c r="BW113" s="863"/>
      <c r="BX113" s="863"/>
      <c r="BY113" s="863"/>
      <c r="BZ113" s="863"/>
      <c r="CA113" s="863" t="s">
        <v>437</v>
      </c>
      <c r="CB113" s="863"/>
      <c r="CC113" s="863"/>
      <c r="CD113" s="863"/>
      <c r="CE113" s="863"/>
      <c r="CF113" s="924" t="s">
        <v>127</v>
      </c>
      <c r="CG113" s="925"/>
      <c r="CH113" s="925"/>
      <c r="CI113" s="925"/>
      <c r="CJ113" s="925"/>
      <c r="CK113" s="980"/>
      <c r="CL113" s="867"/>
      <c r="CM113" s="870" t="s">
        <v>447</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437</v>
      </c>
      <c r="DH113" s="826"/>
      <c r="DI113" s="826"/>
      <c r="DJ113" s="826"/>
      <c r="DK113" s="827"/>
      <c r="DL113" s="828" t="s">
        <v>437</v>
      </c>
      <c r="DM113" s="826"/>
      <c r="DN113" s="826"/>
      <c r="DO113" s="826"/>
      <c r="DP113" s="827"/>
      <c r="DQ113" s="828" t="s">
        <v>437</v>
      </c>
      <c r="DR113" s="826"/>
      <c r="DS113" s="826"/>
      <c r="DT113" s="826"/>
      <c r="DU113" s="827"/>
      <c r="DV113" s="873" t="s">
        <v>437</v>
      </c>
      <c r="DW113" s="874"/>
      <c r="DX113" s="874"/>
      <c r="DY113" s="874"/>
      <c r="DZ113" s="875"/>
    </row>
    <row r="114" spans="1:130" s="248" customFormat="1" ht="26.25" customHeight="1" x14ac:dyDescent="0.2">
      <c r="A114" s="967"/>
      <c r="B114" s="968"/>
      <c r="C114" s="796" t="s">
        <v>448</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t="s">
        <v>437</v>
      </c>
      <c r="AB114" s="826"/>
      <c r="AC114" s="826"/>
      <c r="AD114" s="826"/>
      <c r="AE114" s="827"/>
      <c r="AF114" s="828" t="s">
        <v>437</v>
      </c>
      <c r="AG114" s="826"/>
      <c r="AH114" s="826"/>
      <c r="AI114" s="826"/>
      <c r="AJ114" s="827"/>
      <c r="AK114" s="828" t="s">
        <v>437</v>
      </c>
      <c r="AL114" s="826"/>
      <c r="AM114" s="826"/>
      <c r="AN114" s="826"/>
      <c r="AO114" s="827"/>
      <c r="AP114" s="873" t="s">
        <v>437</v>
      </c>
      <c r="AQ114" s="874"/>
      <c r="AR114" s="874"/>
      <c r="AS114" s="874"/>
      <c r="AT114" s="875"/>
      <c r="AU114" s="985"/>
      <c r="AV114" s="986"/>
      <c r="AW114" s="986"/>
      <c r="AX114" s="986"/>
      <c r="AY114" s="986"/>
      <c r="AZ114" s="861" t="s">
        <v>449</v>
      </c>
      <c r="BA114" s="796"/>
      <c r="BB114" s="796"/>
      <c r="BC114" s="796"/>
      <c r="BD114" s="796"/>
      <c r="BE114" s="796"/>
      <c r="BF114" s="796"/>
      <c r="BG114" s="796"/>
      <c r="BH114" s="796"/>
      <c r="BI114" s="796"/>
      <c r="BJ114" s="796"/>
      <c r="BK114" s="796"/>
      <c r="BL114" s="796"/>
      <c r="BM114" s="796"/>
      <c r="BN114" s="796"/>
      <c r="BO114" s="796"/>
      <c r="BP114" s="797"/>
      <c r="BQ114" s="862">
        <v>5613244</v>
      </c>
      <c r="BR114" s="863"/>
      <c r="BS114" s="863"/>
      <c r="BT114" s="863"/>
      <c r="BU114" s="863"/>
      <c r="BV114" s="863">
        <v>5692781</v>
      </c>
      <c r="BW114" s="863"/>
      <c r="BX114" s="863"/>
      <c r="BY114" s="863"/>
      <c r="BZ114" s="863"/>
      <c r="CA114" s="863">
        <v>5607736</v>
      </c>
      <c r="CB114" s="863"/>
      <c r="CC114" s="863"/>
      <c r="CD114" s="863"/>
      <c r="CE114" s="863"/>
      <c r="CF114" s="924">
        <v>40.9</v>
      </c>
      <c r="CG114" s="925"/>
      <c r="CH114" s="925"/>
      <c r="CI114" s="925"/>
      <c r="CJ114" s="925"/>
      <c r="CK114" s="980"/>
      <c r="CL114" s="867"/>
      <c r="CM114" s="870" t="s">
        <v>450</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127</v>
      </c>
      <c r="DH114" s="826"/>
      <c r="DI114" s="826"/>
      <c r="DJ114" s="826"/>
      <c r="DK114" s="827"/>
      <c r="DL114" s="828" t="s">
        <v>437</v>
      </c>
      <c r="DM114" s="826"/>
      <c r="DN114" s="826"/>
      <c r="DO114" s="826"/>
      <c r="DP114" s="827"/>
      <c r="DQ114" s="828" t="s">
        <v>437</v>
      </c>
      <c r="DR114" s="826"/>
      <c r="DS114" s="826"/>
      <c r="DT114" s="826"/>
      <c r="DU114" s="827"/>
      <c r="DV114" s="873" t="s">
        <v>437</v>
      </c>
      <c r="DW114" s="874"/>
      <c r="DX114" s="874"/>
      <c r="DY114" s="874"/>
      <c r="DZ114" s="875"/>
    </row>
    <row r="115" spans="1:130" s="248" customFormat="1" ht="26.25" customHeight="1" x14ac:dyDescent="0.2">
      <c r="A115" s="967"/>
      <c r="B115" s="968"/>
      <c r="C115" s="796" t="s">
        <v>451</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t="s">
        <v>437</v>
      </c>
      <c r="AB115" s="972"/>
      <c r="AC115" s="972"/>
      <c r="AD115" s="972"/>
      <c r="AE115" s="973"/>
      <c r="AF115" s="974" t="s">
        <v>437</v>
      </c>
      <c r="AG115" s="972"/>
      <c r="AH115" s="972"/>
      <c r="AI115" s="972"/>
      <c r="AJ115" s="973"/>
      <c r="AK115" s="974" t="s">
        <v>437</v>
      </c>
      <c r="AL115" s="972"/>
      <c r="AM115" s="972"/>
      <c r="AN115" s="972"/>
      <c r="AO115" s="973"/>
      <c r="AP115" s="975" t="s">
        <v>437</v>
      </c>
      <c r="AQ115" s="976"/>
      <c r="AR115" s="976"/>
      <c r="AS115" s="976"/>
      <c r="AT115" s="977"/>
      <c r="AU115" s="985"/>
      <c r="AV115" s="986"/>
      <c r="AW115" s="986"/>
      <c r="AX115" s="986"/>
      <c r="AY115" s="986"/>
      <c r="AZ115" s="861" t="s">
        <v>452</v>
      </c>
      <c r="BA115" s="796"/>
      <c r="BB115" s="796"/>
      <c r="BC115" s="796"/>
      <c r="BD115" s="796"/>
      <c r="BE115" s="796"/>
      <c r="BF115" s="796"/>
      <c r="BG115" s="796"/>
      <c r="BH115" s="796"/>
      <c r="BI115" s="796"/>
      <c r="BJ115" s="796"/>
      <c r="BK115" s="796"/>
      <c r="BL115" s="796"/>
      <c r="BM115" s="796"/>
      <c r="BN115" s="796"/>
      <c r="BO115" s="796"/>
      <c r="BP115" s="797"/>
      <c r="BQ115" s="862">
        <v>325924</v>
      </c>
      <c r="BR115" s="863"/>
      <c r="BS115" s="863"/>
      <c r="BT115" s="863"/>
      <c r="BU115" s="863"/>
      <c r="BV115" s="863">
        <v>353730</v>
      </c>
      <c r="BW115" s="863"/>
      <c r="BX115" s="863"/>
      <c r="BY115" s="863"/>
      <c r="BZ115" s="863"/>
      <c r="CA115" s="863">
        <v>318417</v>
      </c>
      <c r="CB115" s="863"/>
      <c r="CC115" s="863"/>
      <c r="CD115" s="863"/>
      <c r="CE115" s="863"/>
      <c r="CF115" s="924">
        <v>2.2999999999999998</v>
      </c>
      <c r="CG115" s="925"/>
      <c r="CH115" s="925"/>
      <c r="CI115" s="925"/>
      <c r="CJ115" s="925"/>
      <c r="CK115" s="980"/>
      <c r="CL115" s="867"/>
      <c r="CM115" s="861" t="s">
        <v>453</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437</v>
      </c>
      <c r="DH115" s="826"/>
      <c r="DI115" s="826"/>
      <c r="DJ115" s="826"/>
      <c r="DK115" s="827"/>
      <c r="DL115" s="828" t="s">
        <v>437</v>
      </c>
      <c r="DM115" s="826"/>
      <c r="DN115" s="826"/>
      <c r="DO115" s="826"/>
      <c r="DP115" s="827"/>
      <c r="DQ115" s="828" t="s">
        <v>437</v>
      </c>
      <c r="DR115" s="826"/>
      <c r="DS115" s="826"/>
      <c r="DT115" s="826"/>
      <c r="DU115" s="827"/>
      <c r="DV115" s="873" t="s">
        <v>437</v>
      </c>
      <c r="DW115" s="874"/>
      <c r="DX115" s="874"/>
      <c r="DY115" s="874"/>
      <c r="DZ115" s="875"/>
    </row>
    <row r="116" spans="1:130" s="248" customFormat="1" ht="26.25" customHeight="1" x14ac:dyDescent="0.2">
      <c r="A116" s="969"/>
      <c r="B116" s="970"/>
      <c r="C116" s="929" t="s">
        <v>454</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437</v>
      </c>
      <c r="AB116" s="826"/>
      <c r="AC116" s="826"/>
      <c r="AD116" s="826"/>
      <c r="AE116" s="827"/>
      <c r="AF116" s="828" t="s">
        <v>437</v>
      </c>
      <c r="AG116" s="826"/>
      <c r="AH116" s="826"/>
      <c r="AI116" s="826"/>
      <c r="AJ116" s="827"/>
      <c r="AK116" s="828" t="s">
        <v>437</v>
      </c>
      <c r="AL116" s="826"/>
      <c r="AM116" s="826"/>
      <c r="AN116" s="826"/>
      <c r="AO116" s="827"/>
      <c r="AP116" s="873" t="s">
        <v>437</v>
      </c>
      <c r="AQ116" s="874"/>
      <c r="AR116" s="874"/>
      <c r="AS116" s="874"/>
      <c r="AT116" s="875"/>
      <c r="AU116" s="985"/>
      <c r="AV116" s="986"/>
      <c r="AW116" s="986"/>
      <c r="AX116" s="986"/>
      <c r="AY116" s="986"/>
      <c r="AZ116" s="912" t="s">
        <v>455</v>
      </c>
      <c r="BA116" s="913"/>
      <c r="BB116" s="913"/>
      <c r="BC116" s="913"/>
      <c r="BD116" s="913"/>
      <c r="BE116" s="913"/>
      <c r="BF116" s="913"/>
      <c r="BG116" s="913"/>
      <c r="BH116" s="913"/>
      <c r="BI116" s="913"/>
      <c r="BJ116" s="913"/>
      <c r="BK116" s="913"/>
      <c r="BL116" s="913"/>
      <c r="BM116" s="913"/>
      <c r="BN116" s="913"/>
      <c r="BO116" s="913"/>
      <c r="BP116" s="914"/>
      <c r="BQ116" s="862" t="s">
        <v>437</v>
      </c>
      <c r="BR116" s="863"/>
      <c r="BS116" s="863"/>
      <c r="BT116" s="863"/>
      <c r="BU116" s="863"/>
      <c r="BV116" s="863" t="s">
        <v>437</v>
      </c>
      <c r="BW116" s="863"/>
      <c r="BX116" s="863"/>
      <c r="BY116" s="863"/>
      <c r="BZ116" s="863"/>
      <c r="CA116" s="863" t="s">
        <v>437</v>
      </c>
      <c r="CB116" s="863"/>
      <c r="CC116" s="863"/>
      <c r="CD116" s="863"/>
      <c r="CE116" s="863"/>
      <c r="CF116" s="924" t="s">
        <v>437</v>
      </c>
      <c r="CG116" s="925"/>
      <c r="CH116" s="925"/>
      <c r="CI116" s="925"/>
      <c r="CJ116" s="925"/>
      <c r="CK116" s="980"/>
      <c r="CL116" s="867"/>
      <c r="CM116" s="870" t="s">
        <v>456</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437</v>
      </c>
      <c r="DH116" s="826"/>
      <c r="DI116" s="826"/>
      <c r="DJ116" s="826"/>
      <c r="DK116" s="827"/>
      <c r="DL116" s="828" t="s">
        <v>437</v>
      </c>
      <c r="DM116" s="826"/>
      <c r="DN116" s="826"/>
      <c r="DO116" s="826"/>
      <c r="DP116" s="827"/>
      <c r="DQ116" s="828" t="s">
        <v>437</v>
      </c>
      <c r="DR116" s="826"/>
      <c r="DS116" s="826"/>
      <c r="DT116" s="826"/>
      <c r="DU116" s="827"/>
      <c r="DV116" s="873" t="s">
        <v>437</v>
      </c>
      <c r="DW116" s="874"/>
      <c r="DX116" s="874"/>
      <c r="DY116" s="874"/>
      <c r="DZ116" s="875"/>
    </row>
    <row r="117" spans="1:130" s="248" customFormat="1" ht="26.25" customHeight="1" x14ac:dyDescent="0.2">
      <c r="A117" s="950" t="s">
        <v>186</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457</v>
      </c>
      <c r="Z117" s="952"/>
      <c r="AA117" s="957">
        <v>3530815</v>
      </c>
      <c r="AB117" s="958"/>
      <c r="AC117" s="958"/>
      <c r="AD117" s="958"/>
      <c r="AE117" s="959"/>
      <c r="AF117" s="960">
        <v>3633819</v>
      </c>
      <c r="AG117" s="958"/>
      <c r="AH117" s="958"/>
      <c r="AI117" s="958"/>
      <c r="AJ117" s="959"/>
      <c r="AK117" s="960">
        <v>3840300</v>
      </c>
      <c r="AL117" s="958"/>
      <c r="AM117" s="958"/>
      <c r="AN117" s="958"/>
      <c r="AO117" s="959"/>
      <c r="AP117" s="961"/>
      <c r="AQ117" s="962"/>
      <c r="AR117" s="962"/>
      <c r="AS117" s="962"/>
      <c r="AT117" s="963"/>
      <c r="AU117" s="985"/>
      <c r="AV117" s="986"/>
      <c r="AW117" s="986"/>
      <c r="AX117" s="986"/>
      <c r="AY117" s="986"/>
      <c r="AZ117" s="912" t="s">
        <v>458</v>
      </c>
      <c r="BA117" s="913"/>
      <c r="BB117" s="913"/>
      <c r="BC117" s="913"/>
      <c r="BD117" s="913"/>
      <c r="BE117" s="913"/>
      <c r="BF117" s="913"/>
      <c r="BG117" s="913"/>
      <c r="BH117" s="913"/>
      <c r="BI117" s="913"/>
      <c r="BJ117" s="913"/>
      <c r="BK117" s="913"/>
      <c r="BL117" s="913"/>
      <c r="BM117" s="913"/>
      <c r="BN117" s="913"/>
      <c r="BO117" s="913"/>
      <c r="BP117" s="914"/>
      <c r="BQ117" s="862" t="s">
        <v>127</v>
      </c>
      <c r="BR117" s="863"/>
      <c r="BS117" s="863"/>
      <c r="BT117" s="863"/>
      <c r="BU117" s="863"/>
      <c r="BV117" s="863" t="s">
        <v>127</v>
      </c>
      <c r="BW117" s="863"/>
      <c r="BX117" s="863"/>
      <c r="BY117" s="863"/>
      <c r="BZ117" s="863"/>
      <c r="CA117" s="863" t="s">
        <v>459</v>
      </c>
      <c r="CB117" s="863"/>
      <c r="CC117" s="863"/>
      <c r="CD117" s="863"/>
      <c r="CE117" s="863"/>
      <c r="CF117" s="924" t="s">
        <v>460</v>
      </c>
      <c r="CG117" s="925"/>
      <c r="CH117" s="925"/>
      <c r="CI117" s="925"/>
      <c r="CJ117" s="925"/>
      <c r="CK117" s="980"/>
      <c r="CL117" s="867"/>
      <c r="CM117" s="870" t="s">
        <v>461</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460</v>
      </c>
      <c r="DH117" s="826"/>
      <c r="DI117" s="826"/>
      <c r="DJ117" s="826"/>
      <c r="DK117" s="827"/>
      <c r="DL117" s="828" t="s">
        <v>462</v>
      </c>
      <c r="DM117" s="826"/>
      <c r="DN117" s="826"/>
      <c r="DO117" s="826"/>
      <c r="DP117" s="827"/>
      <c r="DQ117" s="828" t="s">
        <v>463</v>
      </c>
      <c r="DR117" s="826"/>
      <c r="DS117" s="826"/>
      <c r="DT117" s="826"/>
      <c r="DU117" s="827"/>
      <c r="DV117" s="873" t="s">
        <v>463</v>
      </c>
      <c r="DW117" s="874"/>
      <c r="DX117" s="874"/>
      <c r="DY117" s="874"/>
      <c r="DZ117" s="875"/>
    </row>
    <row r="118" spans="1:130" s="248" customFormat="1" ht="26.25" customHeight="1" x14ac:dyDescent="0.2">
      <c r="A118" s="950" t="s">
        <v>432</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429</v>
      </c>
      <c r="AB118" s="951"/>
      <c r="AC118" s="951"/>
      <c r="AD118" s="951"/>
      <c r="AE118" s="952"/>
      <c r="AF118" s="953" t="s">
        <v>430</v>
      </c>
      <c r="AG118" s="951"/>
      <c r="AH118" s="951"/>
      <c r="AI118" s="951"/>
      <c r="AJ118" s="952"/>
      <c r="AK118" s="953" t="s">
        <v>305</v>
      </c>
      <c r="AL118" s="951"/>
      <c r="AM118" s="951"/>
      <c r="AN118" s="951"/>
      <c r="AO118" s="952"/>
      <c r="AP118" s="954" t="s">
        <v>431</v>
      </c>
      <c r="AQ118" s="955"/>
      <c r="AR118" s="955"/>
      <c r="AS118" s="955"/>
      <c r="AT118" s="956"/>
      <c r="AU118" s="985"/>
      <c r="AV118" s="986"/>
      <c r="AW118" s="986"/>
      <c r="AX118" s="986"/>
      <c r="AY118" s="986"/>
      <c r="AZ118" s="928" t="s">
        <v>464</v>
      </c>
      <c r="BA118" s="929"/>
      <c r="BB118" s="929"/>
      <c r="BC118" s="929"/>
      <c r="BD118" s="929"/>
      <c r="BE118" s="929"/>
      <c r="BF118" s="929"/>
      <c r="BG118" s="929"/>
      <c r="BH118" s="929"/>
      <c r="BI118" s="929"/>
      <c r="BJ118" s="929"/>
      <c r="BK118" s="929"/>
      <c r="BL118" s="929"/>
      <c r="BM118" s="929"/>
      <c r="BN118" s="929"/>
      <c r="BO118" s="929"/>
      <c r="BP118" s="930"/>
      <c r="BQ118" s="931" t="s">
        <v>465</v>
      </c>
      <c r="BR118" s="894"/>
      <c r="BS118" s="894"/>
      <c r="BT118" s="894"/>
      <c r="BU118" s="894"/>
      <c r="BV118" s="894" t="s">
        <v>466</v>
      </c>
      <c r="BW118" s="894"/>
      <c r="BX118" s="894"/>
      <c r="BY118" s="894"/>
      <c r="BZ118" s="894"/>
      <c r="CA118" s="894" t="s">
        <v>467</v>
      </c>
      <c r="CB118" s="894"/>
      <c r="CC118" s="894"/>
      <c r="CD118" s="894"/>
      <c r="CE118" s="894"/>
      <c r="CF118" s="924" t="s">
        <v>466</v>
      </c>
      <c r="CG118" s="925"/>
      <c r="CH118" s="925"/>
      <c r="CI118" s="925"/>
      <c r="CJ118" s="925"/>
      <c r="CK118" s="980"/>
      <c r="CL118" s="867"/>
      <c r="CM118" s="870" t="s">
        <v>468</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466</v>
      </c>
      <c r="DH118" s="826"/>
      <c r="DI118" s="826"/>
      <c r="DJ118" s="826"/>
      <c r="DK118" s="827"/>
      <c r="DL118" s="828" t="s">
        <v>460</v>
      </c>
      <c r="DM118" s="826"/>
      <c r="DN118" s="826"/>
      <c r="DO118" s="826"/>
      <c r="DP118" s="827"/>
      <c r="DQ118" s="828" t="s">
        <v>469</v>
      </c>
      <c r="DR118" s="826"/>
      <c r="DS118" s="826"/>
      <c r="DT118" s="826"/>
      <c r="DU118" s="827"/>
      <c r="DV118" s="873" t="s">
        <v>470</v>
      </c>
      <c r="DW118" s="874"/>
      <c r="DX118" s="874"/>
      <c r="DY118" s="874"/>
      <c r="DZ118" s="875"/>
    </row>
    <row r="119" spans="1:130" s="248" customFormat="1" ht="26.25" customHeight="1" x14ac:dyDescent="0.2">
      <c r="A119" s="864" t="s">
        <v>435</v>
      </c>
      <c r="B119" s="865"/>
      <c r="C119" s="940" t="s">
        <v>436</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466</v>
      </c>
      <c r="AB119" s="944"/>
      <c r="AC119" s="944"/>
      <c r="AD119" s="944"/>
      <c r="AE119" s="945"/>
      <c r="AF119" s="946" t="s">
        <v>466</v>
      </c>
      <c r="AG119" s="944"/>
      <c r="AH119" s="944"/>
      <c r="AI119" s="944"/>
      <c r="AJ119" s="945"/>
      <c r="AK119" s="946" t="s">
        <v>459</v>
      </c>
      <c r="AL119" s="944"/>
      <c r="AM119" s="944"/>
      <c r="AN119" s="944"/>
      <c r="AO119" s="945"/>
      <c r="AP119" s="947" t="s">
        <v>463</v>
      </c>
      <c r="AQ119" s="948"/>
      <c r="AR119" s="948"/>
      <c r="AS119" s="948"/>
      <c r="AT119" s="949"/>
      <c r="AU119" s="987"/>
      <c r="AV119" s="988"/>
      <c r="AW119" s="988"/>
      <c r="AX119" s="988"/>
      <c r="AY119" s="988"/>
      <c r="AZ119" s="279" t="s">
        <v>186</v>
      </c>
      <c r="BA119" s="279"/>
      <c r="BB119" s="279"/>
      <c r="BC119" s="279"/>
      <c r="BD119" s="279"/>
      <c r="BE119" s="279"/>
      <c r="BF119" s="279"/>
      <c r="BG119" s="279"/>
      <c r="BH119" s="279"/>
      <c r="BI119" s="279"/>
      <c r="BJ119" s="279"/>
      <c r="BK119" s="279"/>
      <c r="BL119" s="279"/>
      <c r="BM119" s="279"/>
      <c r="BN119" s="279"/>
      <c r="BO119" s="926" t="s">
        <v>471</v>
      </c>
      <c r="BP119" s="927"/>
      <c r="BQ119" s="931">
        <v>40912731</v>
      </c>
      <c r="BR119" s="894"/>
      <c r="BS119" s="894"/>
      <c r="BT119" s="894"/>
      <c r="BU119" s="894"/>
      <c r="BV119" s="894">
        <v>44424585</v>
      </c>
      <c r="BW119" s="894"/>
      <c r="BX119" s="894"/>
      <c r="BY119" s="894"/>
      <c r="BZ119" s="894"/>
      <c r="CA119" s="894">
        <v>43826046</v>
      </c>
      <c r="CB119" s="894"/>
      <c r="CC119" s="894"/>
      <c r="CD119" s="894"/>
      <c r="CE119" s="894"/>
      <c r="CF119" s="792"/>
      <c r="CG119" s="793"/>
      <c r="CH119" s="793"/>
      <c r="CI119" s="793"/>
      <c r="CJ119" s="883"/>
      <c r="CK119" s="981"/>
      <c r="CL119" s="869"/>
      <c r="CM119" s="887" t="s">
        <v>472</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466</v>
      </c>
      <c r="DH119" s="809"/>
      <c r="DI119" s="809"/>
      <c r="DJ119" s="809"/>
      <c r="DK119" s="810"/>
      <c r="DL119" s="811" t="s">
        <v>462</v>
      </c>
      <c r="DM119" s="809"/>
      <c r="DN119" s="809"/>
      <c r="DO119" s="809"/>
      <c r="DP119" s="810"/>
      <c r="DQ119" s="811" t="s">
        <v>469</v>
      </c>
      <c r="DR119" s="809"/>
      <c r="DS119" s="809"/>
      <c r="DT119" s="809"/>
      <c r="DU119" s="810"/>
      <c r="DV119" s="897" t="s">
        <v>463</v>
      </c>
      <c r="DW119" s="898"/>
      <c r="DX119" s="898"/>
      <c r="DY119" s="898"/>
      <c r="DZ119" s="899"/>
    </row>
    <row r="120" spans="1:130" s="248" customFormat="1" ht="26.25" customHeight="1" x14ac:dyDescent="0.2">
      <c r="A120" s="866"/>
      <c r="B120" s="867"/>
      <c r="C120" s="870" t="s">
        <v>440</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127</v>
      </c>
      <c r="AB120" s="826"/>
      <c r="AC120" s="826"/>
      <c r="AD120" s="826"/>
      <c r="AE120" s="827"/>
      <c r="AF120" s="828" t="s">
        <v>463</v>
      </c>
      <c r="AG120" s="826"/>
      <c r="AH120" s="826"/>
      <c r="AI120" s="826"/>
      <c r="AJ120" s="827"/>
      <c r="AK120" s="828" t="s">
        <v>127</v>
      </c>
      <c r="AL120" s="826"/>
      <c r="AM120" s="826"/>
      <c r="AN120" s="826"/>
      <c r="AO120" s="827"/>
      <c r="AP120" s="873" t="s">
        <v>467</v>
      </c>
      <c r="AQ120" s="874"/>
      <c r="AR120" s="874"/>
      <c r="AS120" s="874"/>
      <c r="AT120" s="875"/>
      <c r="AU120" s="932" t="s">
        <v>473</v>
      </c>
      <c r="AV120" s="933"/>
      <c r="AW120" s="933"/>
      <c r="AX120" s="933"/>
      <c r="AY120" s="934"/>
      <c r="AZ120" s="909" t="s">
        <v>474</v>
      </c>
      <c r="BA120" s="854"/>
      <c r="BB120" s="854"/>
      <c r="BC120" s="854"/>
      <c r="BD120" s="854"/>
      <c r="BE120" s="854"/>
      <c r="BF120" s="854"/>
      <c r="BG120" s="854"/>
      <c r="BH120" s="854"/>
      <c r="BI120" s="854"/>
      <c r="BJ120" s="854"/>
      <c r="BK120" s="854"/>
      <c r="BL120" s="854"/>
      <c r="BM120" s="854"/>
      <c r="BN120" s="854"/>
      <c r="BO120" s="854"/>
      <c r="BP120" s="855"/>
      <c r="BQ120" s="910">
        <v>15232664</v>
      </c>
      <c r="BR120" s="891"/>
      <c r="BS120" s="891"/>
      <c r="BT120" s="891"/>
      <c r="BU120" s="891"/>
      <c r="BV120" s="891">
        <v>12286930</v>
      </c>
      <c r="BW120" s="891"/>
      <c r="BX120" s="891"/>
      <c r="BY120" s="891"/>
      <c r="BZ120" s="891"/>
      <c r="CA120" s="891">
        <v>11475421</v>
      </c>
      <c r="CB120" s="891"/>
      <c r="CC120" s="891"/>
      <c r="CD120" s="891"/>
      <c r="CE120" s="891"/>
      <c r="CF120" s="915">
        <v>83.7</v>
      </c>
      <c r="CG120" s="916"/>
      <c r="CH120" s="916"/>
      <c r="CI120" s="916"/>
      <c r="CJ120" s="916"/>
      <c r="CK120" s="917" t="s">
        <v>475</v>
      </c>
      <c r="CL120" s="901"/>
      <c r="CM120" s="901"/>
      <c r="CN120" s="901"/>
      <c r="CO120" s="902"/>
      <c r="CP120" s="921" t="s">
        <v>476</v>
      </c>
      <c r="CQ120" s="922"/>
      <c r="CR120" s="922"/>
      <c r="CS120" s="922"/>
      <c r="CT120" s="922"/>
      <c r="CU120" s="922"/>
      <c r="CV120" s="922"/>
      <c r="CW120" s="922"/>
      <c r="CX120" s="922"/>
      <c r="CY120" s="922"/>
      <c r="CZ120" s="922"/>
      <c r="DA120" s="922"/>
      <c r="DB120" s="922"/>
      <c r="DC120" s="922"/>
      <c r="DD120" s="922"/>
      <c r="DE120" s="922"/>
      <c r="DF120" s="923"/>
      <c r="DG120" s="910" t="s">
        <v>463</v>
      </c>
      <c r="DH120" s="891"/>
      <c r="DI120" s="891"/>
      <c r="DJ120" s="891"/>
      <c r="DK120" s="891"/>
      <c r="DL120" s="891" t="s">
        <v>462</v>
      </c>
      <c r="DM120" s="891"/>
      <c r="DN120" s="891"/>
      <c r="DO120" s="891"/>
      <c r="DP120" s="891"/>
      <c r="DQ120" s="891">
        <v>5710040</v>
      </c>
      <c r="DR120" s="891"/>
      <c r="DS120" s="891"/>
      <c r="DT120" s="891"/>
      <c r="DU120" s="891"/>
      <c r="DV120" s="892">
        <v>41.6</v>
      </c>
      <c r="DW120" s="892"/>
      <c r="DX120" s="892"/>
      <c r="DY120" s="892"/>
      <c r="DZ120" s="893"/>
    </row>
    <row r="121" spans="1:130" s="248" customFormat="1" ht="26.25" customHeight="1" x14ac:dyDescent="0.2">
      <c r="A121" s="866"/>
      <c r="B121" s="867"/>
      <c r="C121" s="912" t="s">
        <v>477</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460</v>
      </c>
      <c r="AB121" s="826"/>
      <c r="AC121" s="826"/>
      <c r="AD121" s="826"/>
      <c r="AE121" s="827"/>
      <c r="AF121" s="828" t="s">
        <v>466</v>
      </c>
      <c r="AG121" s="826"/>
      <c r="AH121" s="826"/>
      <c r="AI121" s="826"/>
      <c r="AJ121" s="827"/>
      <c r="AK121" s="828" t="s">
        <v>470</v>
      </c>
      <c r="AL121" s="826"/>
      <c r="AM121" s="826"/>
      <c r="AN121" s="826"/>
      <c r="AO121" s="827"/>
      <c r="AP121" s="873" t="s">
        <v>466</v>
      </c>
      <c r="AQ121" s="874"/>
      <c r="AR121" s="874"/>
      <c r="AS121" s="874"/>
      <c r="AT121" s="875"/>
      <c r="AU121" s="935"/>
      <c r="AV121" s="936"/>
      <c r="AW121" s="936"/>
      <c r="AX121" s="936"/>
      <c r="AY121" s="937"/>
      <c r="AZ121" s="861" t="s">
        <v>478</v>
      </c>
      <c r="BA121" s="796"/>
      <c r="BB121" s="796"/>
      <c r="BC121" s="796"/>
      <c r="BD121" s="796"/>
      <c r="BE121" s="796"/>
      <c r="BF121" s="796"/>
      <c r="BG121" s="796"/>
      <c r="BH121" s="796"/>
      <c r="BI121" s="796"/>
      <c r="BJ121" s="796"/>
      <c r="BK121" s="796"/>
      <c r="BL121" s="796"/>
      <c r="BM121" s="796"/>
      <c r="BN121" s="796"/>
      <c r="BO121" s="796"/>
      <c r="BP121" s="797"/>
      <c r="BQ121" s="862">
        <v>1832941</v>
      </c>
      <c r="BR121" s="863"/>
      <c r="BS121" s="863"/>
      <c r="BT121" s="863"/>
      <c r="BU121" s="863"/>
      <c r="BV121" s="863">
        <v>1682723</v>
      </c>
      <c r="BW121" s="863"/>
      <c r="BX121" s="863"/>
      <c r="BY121" s="863"/>
      <c r="BZ121" s="863"/>
      <c r="CA121" s="863">
        <v>1480881</v>
      </c>
      <c r="CB121" s="863"/>
      <c r="CC121" s="863"/>
      <c r="CD121" s="863"/>
      <c r="CE121" s="863"/>
      <c r="CF121" s="924">
        <v>10.8</v>
      </c>
      <c r="CG121" s="925"/>
      <c r="CH121" s="925"/>
      <c r="CI121" s="925"/>
      <c r="CJ121" s="925"/>
      <c r="CK121" s="918"/>
      <c r="CL121" s="904"/>
      <c r="CM121" s="904"/>
      <c r="CN121" s="904"/>
      <c r="CO121" s="905"/>
      <c r="CP121" s="884" t="s">
        <v>479</v>
      </c>
      <c r="CQ121" s="885"/>
      <c r="CR121" s="885"/>
      <c r="CS121" s="885"/>
      <c r="CT121" s="885"/>
      <c r="CU121" s="885"/>
      <c r="CV121" s="885"/>
      <c r="CW121" s="885"/>
      <c r="CX121" s="885"/>
      <c r="CY121" s="885"/>
      <c r="CZ121" s="885"/>
      <c r="DA121" s="885"/>
      <c r="DB121" s="885"/>
      <c r="DC121" s="885"/>
      <c r="DD121" s="885"/>
      <c r="DE121" s="885"/>
      <c r="DF121" s="886"/>
      <c r="DG121" s="862">
        <v>2308391</v>
      </c>
      <c r="DH121" s="863"/>
      <c r="DI121" s="863"/>
      <c r="DJ121" s="863"/>
      <c r="DK121" s="863"/>
      <c r="DL121" s="863">
        <v>3193630</v>
      </c>
      <c r="DM121" s="863"/>
      <c r="DN121" s="863"/>
      <c r="DO121" s="863"/>
      <c r="DP121" s="863"/>
      <c r="DQ121" s="863">
        <v>2646328</v>
      </c>
      <c r="DR121" s="863"/>
      <c r="DS121" s="863"/>
      <c r="DT121" s="863"/>
      <c r="DU121" s="863"/>
      <c r="DV121" s="840">
        <v>19.3</v>
      </c>
      <c r="DW121" s="840"/>
      <c r="DX121" s="840"/>
      <c r="DY121" s="840"/>
      <c r="DZ121" s="841"/>
    </row>
    <row r="122" spans="1:130" s="248" customFormat="1" ht="26.25" customHeight="1" x14ac:dyDescent="0.2">
      <c r="A122" s="866"/>
      <c r="B122" s="867"/>
      <c r="C122" s="870" t="s">
        <v>450</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462</v>
      </c>
      <c r="AB122" s="826"/>
      <c r="AC122" s="826"/>
      <c r="AD122" s="826"/>
      <c r="AE122" s="827"/>
      <c r="AF122" s="828" t="s">
        <v>463</v>
      </c>
      <c r="AG122" s="826"/>
      <c r="AH122" s="826"/>
      <c r="AI122" s="826"/>
      <c r="AJ122" s="827"/>
      <c r="AK122" s="828" t="s">
        <v>470</v>
      </c>
      <c r="AL122" s="826"/>
      <c r="AM122" s="826"/>
      <c r="AN122" s="826"/>
      <c r="AO122" s="827"/>
      <c r="AP122" s="873" t="s">
        <v>463</v>
      </c>
      <c r="AQ122" s="874"/>
      <c r="AR122" s="874"/>
      <c r="AS122" s="874"/>
      <c r="AT122" s="875"/>
      <c r="AU122" s="935"/>
      <c r="AV122" s="936"/>
      <c r="AW122" s="936"/>
      <c r="AX122" s="936"/>
      <c r="AY122" s="937"/>
      <c r="AZ122" s="928" t="s">
        <v>480</v>
      </c>
      <c r="BA122" s="929"/>
      <c r="BB122" s="929"/>
      <c r="BC122" s="929"/>
      <c r="BD122" s="929"/>
      <c r="BE122" s="929"/>
      <c r="BF122" s="929"/>
      <c r="BG122" s="929"/>
      <c r="BH122" s="929"/>
      <c r="BI122" s="929"/>
      <c r="BJ122" s="929"/>
      <c r="BK122" s="929"/>
      <c r="BL122" s="929"/>
      <c r="BM122" s="929"/>
      <c r="BN122" s="929"/>
      <c r="BO122" s="929"/>
      <c r="BP122" s="930"/>
      <c r="BQ122" s="931">
        <v>26486762</v>
      </c>
      <c r="BR122" s="894"/>
      <c r="BS122" s="894"/>
      <c r="BT122" s="894"/>
      <c r="BU122" s="894"/>
      <c r="BV122" s="894">
        <v>28505348</v>
      </c>
      <c r="BW122" s="894"/>
      <c r="BX122" s="894"/>
      <c r="BY122" s="894"/>
      <c r="BZ122" s="894"/>
      <c r="CA122" s="894">
        <v>28695194</v>
      </c>
      <c r="CB122" s="894"/>
      <c r="CC122" s="894"/>
      <c r="CD122" s="894"/>
      <c r="CE122" s="894"/>
      <c r="CF122" s="895">
        <v>209.2</v>
      </c>
      <c r="CG122" s="896"/>
      <c r="CH122" s="896"/>
      <c r="CI122" s="896"/>
      <c r="CJ122" s="896"/>
      <c r="CK122" s="918"/>
      <c r="CL122" s="904"/>
      <c r="CM122" s="904"/>
      <c r="CN122" s="904"/>
      <c r="CO122" s="905"/>
      <c r="CP122" s="884" t="s">
        <v>481</v>
      </c>
      <c r="CQ122" s="885"/>
      <c r="CR122" s="885"/>
      <c r="CS122" s="885"/>
      <c r="CT122" s="885"/>
      <c r="CU122" s="885"/>
      <c r="CV122" s="885"/>
      <c r="CW122" s="885"/>
      <c r="CX122" s="885"/>
      <c r="CY122" s="885"/>
      <c r="CZ122" s="885"/>
      <c r="DA122" s="885"/>
      <c r="DB122" s="885"/>
      <c r="DC122" s="885"/>
      <c r="DD122" s="885"/>
      <c r="DE122" s="885"/>
      <c r="DF122" s="886"/>
      <c r="DG122" s="862" t="s">
        <v>460</v>
      </c>
      <c r="DH122" s="863"/>
      <c r="DI122" s="863"/>
      <c r="DJ122" s="863"/>
      <c r="DK122" s="863"/>
      <c r="DL122" s="863" t="s">
        <v>469</v>
      </c>
      <c r="DM122" s="863"/>
      <c r="DN122" s="863"/>
      <c r="DO122" s="863"/>
      <c r="DP122" s="863"/>
      <c r="DQ122" s="863" t="s">
        <v>470</v>
      </c>
      <c r="DR122" s="863"/>
      <c r="DS122" s="863"/>
      <c r="DT122" s="863"/>
      <c r="DU122" s="863"/>
      <c r="DV122" s="840" t="s">
        <v>127</v>
      </c>
      <c r="DW122" s="840"/>
      <c r="DX122" s="840"/>
      <c r="DY122" s="840"/>
      <c r="DZ122" s="841"/>
    </row>
    <row r="123" spans="1:130" s="248" customFormat="1" ht="26.25" customHeight="1" x14ac:dyDescent="0.2">
      <c r="A123" s="866"/>
      <c r="B123" s="867"/>
      <c r="C123" s="870" t="s">
        <v>456</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460</v>
      </c>
      <c r="AB123" s="826"/>
      <c r="AC123" s="826"/>
      <c r="AD123" s="826"/>
      <c r="AE123" s="827"/>
      <c r="AF123" s="828" t="s">
        <v>482</v>
      </c>
      <c r="AG123" s="826"/>
      <c r="AH123" s="826"/>
      <c r="AI123" s="826"/>
      <c r="AJ123" s="827"/>
      <c r="AK123" s="828" t="s">
        <v>463</v>
      </c>
      <c r="AL123" s="826"/>
      <c r="AM123" s="826"/>
      <c r="AN123" s="826"/>
      <c r="AO123" s="827"/>
      <c r="AP123" s="873" t="s">
        <v>470</v>
      </c>
      <c r="AQ123" s="874"/>
      <c r="AR123" s="874"/>
      <c r="AS123" s="874"/>
      <c r="AT123" s="875"/>
      <c r="AU123" s="938"/>
      <c r="AV123" s="939"/>
      <c r="AW123" s="939"/>
      <c r="AX123" s="939"/>
      <c r="AY123" s="939"/>
      <c r="AZ123" s="279" t="s">
        <v>186</v>
      </c>
      <c r="BA123" s="279"/>
      <c r="BB123" s="279"/>
      <c r="BC123" s="279"/>
      <c r="BD123" s="279"/>
      <c r="BE123" s="279"/>
      <c r="BF123" s="279"/>
      <c r="BG123" s="279"/>
      <c r="BH123" s="279"/>
      <c r="BI123" s="279"/>
      <c r="BJ123" s="279"/>
      <c r="BK123" s="279"/>
      <c r="BL123" s="279"/>
      <c r="BM123" s="279"/>
      <c r="BN123" s="279"/>
      <c r="BO123" s="926" t="s">
        <v>483</v>
      </c>
      <c r="BP123" s="927"/>
      <c r="BQ123" s="881">
        <v>43552367</v>
      </c>
      <c r="BR123" s="882"/>
      <c r="BS123" s="882"/>
      <c r="BT123" s="882"/>
      <c r="BU123" s="882"/>
      <c r="BV123" s="882">
        <v>42475001</v>
      </c>
      <c r="BW123" s="882"/>
      <c r="BX123" s="882"/>
      <c r="BY123" s="882"/>
      <c r="BZ123" s="882"/>
      <c r="CA123" s="882">
        <v>41651496</v>
      </c>
      <c r="CB123" s="882"/>
      <c r="CC123" s="882"/>
      <c r="CD123" s="882"/>
      <c r="CE123" s="882"/>
      <c r="CF123" s="792"/>
      <c r="CG123" s="793"/>
      <c r="CH123" s="793"/>
      <c r="CI123" s="793"/>
      <c r="CJ123" s="883"/>
      <c r="CK123" s="918"/>
      <c r="CL123" s="904"/>
      <c r="CM123" s="904"/>
      <c r="CN123" s="904"/>
      <c r="CO123" s="905"/>
      <c r="CP123" s="884" t="s">
        <v>484</v>
      </c>
      <c r="CQ123" s="885"/>
      <c r="CR123" s="885"/>
      <c r="CS123" s="885"/>
      <c r="CT123" s="885"/>
      <c r="CU123" s="885"/>
      <c r="CV123" s="885"/>
      <c r="CW123" s="885"/>
      <c r="CX123" s="885"/>
      <c r="CY123" s="885"/>
      <c r="CZ123" s="885"/>
      <c r="DA123" s="885"/>
      <c r="DB123" s="885"/>
      <c r="DC123" s="885"/>
      <c r="DD123" s="885"/>
      <c r="DE123" s="885"/>
      <c r="DF123" s="886"/>
      <c r="DG123" s="825" t="s">
        <v>463</v>
      </c>
      <c r="DH123" s="826"/>
      <c r="DI123" s="826"/>
      <c r="DJ123" s="826"/>
      <c r="DK123" s="827"/>
      <c r="DL123" s="828" t="s">
        <v>127</v>
      </c>
      <c r="DM123" s="826"/>
      <c r="DN123" s="826"/>
      <c r="DO123" s="826"/>
      <c r="DP123" s="827"/>
      <c r="DQ123" s="828" t="s">
        <v>470</v>
      </c>
      <c r="DR123" s="826"/>
      <c r="DS123" s="826"/>
      <c r="DT123" s="826"/>
      <c r="DU123" s="827"/>
      <c r="DV123" s="873" t="s">
        <v>463</v>
      </c>
      <c r="DW123" s="874"/>
      <c r="DX123" s="874"/>
      <c r="DY123" s="874"/>
      <c r="DZ123" s="875"/>
    </row>
    <row r="124" spans="1:130" s="248" customFormat="1" ht="26.25" customHeight="1" thickBot="1" x14ac:dyDescent="0.25">
      <c r="A124" s="866"/>
      <c r="B124" s="867"/>
      <c r="C124" s="870" t="s">
        <v>461</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127</v>
      </c>
      <c r="AB124" s="826"/>
      <c r="AC124" s="826"/>
      <c r="AD124" s="826"/>
      <c r="AE124" s="827"/>
      <c r="AF124" s="828" t="s">
        <v>463</v>
      </c>
      <c r="AG124" s="826"/>
      <c r="AH124" s="826"/>
      <c r="AI124" s="826"/>
      <c r="AJ124" s="827"/>
      <c r="AK124" s="828" t="s">
        <v>463</v>
      </c>
      <c r="AL124" s="826"/>
      <c r="AM124" s="826"/>
      <c r="AN124" s="826"/>
      <c r="AO124" s="827"/>
      <c r="AP124" s="873" t="s">
        <v>469</v>
      </c>
      <c r="AQ124" s="874"/>
      <c r="AR124" s="874"/>
      <c r="AS124" s="874"/>
      <c r="AT124" s="875"/>
      <c r="AU124" s="876" t="s">
        <v>485</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t="s">
        <v>127</v>
      </c>
      <c r="BR124" s="880"/>
      <c r="BS124" s="880"/>
      <c r="BT124" s="880"/>
      <c r="BU124" s="880"/>
      <c r="BV124" s="880">
        <v>14.6</v>
      </c>
      <c r="BW124" s="880"/>
      <c r="BX124" s="880"/>
      <c r="BY124" s="880"/>
      <c r="BZ124" s="880"/>
      <c r="CA124" s="880">
        <v>15.8</v>
      </c>
      <c r="CB124" s="880"/>
      <c r="CC124" s="880"/>
      <c r="CD124" s="880"/>
      <c r="CE124" s="880"/>
      <c r="CF124" s="770"/>
      <c r="CG124" s="771"/>
      <c r="CH124" s="771"/>
      <c r="CI124" s="771"/>
      <c r="CJ124" s="911"/>
      <c r="CK124" s="919"/>
      <c r="CL124" s="919"/>
      <c r="CM124" s="919"/>
      <c r="CN124" s="919"/>
      <c r="CO124" s="920"/>
      <c r="CP124" s="884" t="s">
        <v>486</v>
      </c>
      <c r="CQ124" s="885"/>
      <c r="CR124" s="885"/>
      <c r="CS124" s="885"/>
      <c r="CT124" s="885"/>
      <c r="CU124" s="885"/>
      <c r="CV124" s="885"/>
      <c r="CW124" s="885"/>
      <c r="CX124" s="885"/>
      <c r="CY124" s="885"/>
      <c r="CZ124" s="885"/>
      <c r="DA124" s="885"/>
      <c r="DB124" s="885"/>
      <c r="DC124" s="885"/>
      <c r="DD124" s="885"/>
      <c r="DE124" s="885"/>
      <c r="DF124" s="886"/>
      <c r="DG124" s="808">
        <v>6245726</v>
      </c>
      <c r="DH124" s="809"/>
      <c r="DI124" s="809"/>
      <c r="DJ124" s="809"/>
      <c r="DK124" s="810"/>
      <c r="DL124" s="811">
        <v>5758382</v>
      </c>
      <c r="DM124" s="809"/>
      <c r="DN124" s="809"/>
      <c r="DO124" s="809"/>
      <c r="DP124" s="810"/>
      <c r="DQ124" s="811" t="s">
        <v>463</v>
      </c>
      <c r="DR124" s="809"/>
      <c r="DS124" s="809"/>
      <c r="DT124" s="809"/>
      <c r="DU124" s="810"/>
      <c r="DV124" s="897" t="s">
        <v>463</v>
      </c>
      <c r="DW124" s="898"/>
      <c r="DX124" s="898"/>
      <c r="DY124" s="898"/>
      <c r="DZ124" s="899"/>
    </row>
    <row r="125" spans="1:130" s="248" customFormat="1" ht="26.25" customHeight="1" x14ac:dyDescent="0.2">
      <c r="A125" s="866"/>
      <c r="B125" s="867"/>
      <c r="C125" s="870" t="s">
        <v>468</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462</v>
      </c>
      <c r="AB125" s="826"/>
      <c r="AC125" s="826"/>
      <c r="AD125" s="826"/>
      <c r="AE125" s="827"/>
      <c r="AF125" s="828" t="s">
        <v>466</v>
      </c>
      <c r="AG125" s="826"/>
      <c r="AH125" s="826"/>
      <c r="AI125" s="826"/>
      <c r="AJ125" s="827"/>
      <c r="AK125" s="828" t="s">
        <v>463</v>
      </c>
      <c r="AL125" s="826"/>
      <c r="AM125" s="826"/>
      <c r="AN125" s="826"/>
      <c r="AO125" s="827"/>
      <c r="AP125" s="873" t="s">
        <v>466</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487</v>
      </c>
      <c r="CL125" s="901"/>
      <c r="CM125" s="901"/>
      <c r="CN125" s="901"/>
      <c r="CO125" s="902"/>
      <c r="CP125" s="909" t="s">
        <v>488</v>
      </c>
      <c r="CQ125" s="854"/>
      <c r="CR125" s="854"/>
      <c r="CS125" s="854"/>
      <c r="CT125" s="854"/>
      <c r="CU125" s="854"/>
      <c r="CV125" s="854"/>
      <c r="CW125" s="854"/>
      <c r="CX125" s="854"/>
      <c r="CY125" s="854"/>
      <c r="CZ125" s="854"/>
      <c r="DA125" s="854"/>
      <c r="DB125" s="854"/>
      <c r="DC125" s="854"/>
      <c r="DD125" s="854"/>
      <c r="DE125" s="854"/>
      <c r="DF125" s="855"/>
      <c r="DG125" s="910" t="s">
        <v>127</v>
      </c>
      <c r="DH125" s="891"/>
      <c r="DI125" s="891"/>
      <c r="DJ125" s="891"/>
      <c r="DK125" s="891"/>
      <c r="DL125" s="891" t="s">
        <v>463</v>
      </c>
      <c r="DM125" s="891"/>
      <c r="DN125" s="891"/>
      <c r="DO125" s="891"/>
      <c r="DP125" s="891"/>
      <c r="DQ125" s="891" t="s">
        <v>459</v>
      </c>
      <c r="DR125" s="891"/>
      <c r="DS125" s="891"/>
      <c r="DT125" s="891"/>
      <c r="DU125" s="891"/>
      <c r="DV125" s="892" t="s">
        <v>463</v>
      </c>
      <c r="DW125" s="892"/>
      <c r="DX125" s="892"/>
      <c r="DY125" s="892"/>
      <c r="DZ125" s="893"/>
    </row>
    <row r="126" spans="1:130" s="248" customFormat="1" ht="26.25" customHeight="1" thickBot="1" x14ac:dyDescent="0.25">
      <c r="A126" s="866"/>
      <c r="B126" s="867"/>
      <c r="C126" s="870" t="s">
        <v>472</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470</v>
      </c>
      <c r="AB126" s="826"/>
      <c r="AC126" s="826"/>
      <c r="AD126" s="826"/>
      <c r="AE126" s="827"/>
      <c r="AF126" s="828" t="s">
        <v>466</v>
      </c>
      <c r="AG126" s="826"/>
      <c r="AH126" s="826"/>
      <c r="AI126" s="826"/>
      <c r="AJ126" s="827"/>
      <c r="AK126" s="828" t="s">
        <v>127</v>
      </c>
      <c r="AL126" s="826"/>
      <c r="AM126" s="826"/>
      <c r="AN126" s="826"/>
      <c r="AO126" s="827"/>
      <c r="AP126" s="873" t="s">
        <v>463</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489</v>
      </c>
      <c r="CQ126" s="796"/>
      <c r="CR126" s="796"/>
      <c r="CS126" s="796"/>
      <c r="CT126" s="796"/>
      <c r="CU126" s="796"/>
      <c r="CV126" s="796"/>
      <c r="CW126" s="796"/>
      <c r="CX126" s="796"/>
      <c r="CY126" s="796"/>
      <c r="CZ126" s="796"/>
      <c r="DA126" s="796"/>
      <c r="DB126" s="796"/>
      <c r="DC126" s="796"/>
      <c r="DD126" s="796"/>
      <c r="DE126" s="796"/>
      <c r="DF126" s="797"/>
      <c r="DG126" s="862">
        <v>325924</v>
      </c>
      <c r="DH126" s="863"/>
      <c r="DI126" s="863"/>
      <c r="DJ126" s="863"/>
      <c r="DK126" s="863"/>
      <c r="DL126" s="863">
        <v>353730</v>
      </c>
      <c r="DM126" s="863"/>
      <c r="DN126" s="863"/>
      <c r="DO126" s="863"/>
      <c r="DP126" s="863"/>
      <c r="DQ126" s="863">
        <v>318417</v>
      </c>
      <c r="DR126" s="863"/>
      <c r="DS126" s="863"/>
      <c r="DT126" s="863"/>
      <c r="DU126" s="863"/>
      <c r="DV126" s="840">
        <v>2.2999999999999998</v>
      </c>
      <c r="DW126" s="840"/>
      <c r="DX126" s="840"/>
      <c r="DY126" s="840"/>
      <c r="DZ126" s="841"/>
    </row>
    <row r="127" spans="1:130" s="248" customFormat="1" ht="26.25" customHeight="1" x14ac:dyDescent="0.2">
      <c r="A127" s="868"/>
      <c r="B127" s="869"/>
      <c r="C127" s="887" t="s">
        <v>490</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470</v>
      </c>
      <c r="AB127" s="826"/>
      <c r="AC127" s="826"/>
      <c r="AD127" s="826"/>
      <c r="AE127" s="827"/>
      <c r="AF127" s="828" t="s">
        <v>463</v>
      </c>
      <c r="AG127" s="826"/>
      <c r="AH127" s="826"/>
      <c r="AI127" s="826"/>
      <c r="AJ127" s="827"/>
      <c r="AK127" s="828" t="s">
        <v>463</v>
      </c>
      <c r="AL127" s="826"/>
      <c r="AM127" s="826"/>
      <c r="AN127" s="826"/>
      <c r="AO127" s="827"/>
      <c r="AP127" s="873" t="s">
        <v>127</v>
      </c>
      <c r="AQ127" s="874"/>
      <c r="AR127" s="874"/>
      <c r="AS127" s="874"/>
      <c r="AT127" s="875"/>
      <c r="AU127" s="284"/>
      <c r="AV127" s="284"/>
      <c r="AW127" s="284"/>
      <c r="AX127" s="890" t="s">
        <v>491</v>
      </c>
      <c r="AY127" s="858"/>
      <c r="AZ127" s="858"/>
      <c r="BA127" s="858"/>
      <c r="BB127" s="858"/>
      <c r="BC127" s="858"/>
      <c r="BD127" s="858"/>
      <c r="BE127" s="859"/>
      <c r="BF127" s="857" t="s">
        <v>492</v>
      </c>
      <c r="BG127" s="858"/>
      <c r="BH127" s="858"/>
      <c r="BI127" s="858"/>
      <c r="BJ127" s="858"/>
      <c r="BK127" s="858"/>
      <c r="BL127" s="859"/>
      <c r="BM127" s="857" t="s">
        <v>493</v>
      </c>
      <c r="BN127" s="858"/>
      <c r="BO127" s="858"/>
      <c r="BP127" s="858"/>
      <c r="BQ127" s="858"/>
      <c r="BR127" s="858"/>
      <c r="BS127" s="859"/>
      <c r="BT127" s="857" t="s">
        <v>494</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495</v>
      </c>
      <c r="CQ127" s="796"/>
      <c r="CR127" s="796"/>
      <c r="CS127" s="796"/>
      <c r="CT127" s="796"/>
      <c r="CU127" s="796"/>
      <c r="CV127" s="796"/>
      <c r="CW127" s="796"/>
      <c r="CX127" s="796"/>
      <c r="CY127" s="796"/>
      <c r="CZ127" s="796"/>
      <c r="DA127" s="796"/>
      <c r="DB127" s="796"/>
      <c r="DC127" s="796"/>
      <c r="DD127" s="796"/>
      <c r="DE127" s="796"/>
      <c r="DF127" s="797"/>
      <c r="DG127" s="862" t="s">
        <v>462</v>
      </c>
      <c r="DH127" s="863"/>
      <c r="DI127" s="863"/>
      <c r="DJ127" s="863"/>
      <c r="DK127" s="863"/>
      <c r="DL127" s="863" t="s">
        <v>463</v>
      </c>
      <c r="DM127" s="863"/>
      <c r="DN127" s="863"/>
      <c r="DO127" s="863"/>
      <c r="DP127" s="863"/>
      <c r="DQ127" s="863" t="s">
        <v>460</v>
      </c>
      <c r="DR127" s="863"/>
      <c r="DS127" s="863"/>
      <c r="DT127" s="863"/>
      <c r="DU127" s="863"/>
      <c r="DV127" s="840" t="s">
        <v>465</v>
      </c>
      <c r="DW127" s="840"/>
      <c r="DX127" s="840"/>
      <c r="DY127" s="840"/>
      <c r="DZ127" s="841"/>
    </row>
    <row r="128" spans="1:130" s="248" customFormat="1" ht="26.25" customHeight="1" thickBot="1" x14ac:dyDescent="0.25">
      <c r="A128" s="842" t="s">
        <v>496</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497</v>
      </c>
      <c r="X128" s="844"/>
      <c r="Y128" s="844"/>
      <c r="Z128" s="845"/>
      <c r="AA128" s="846">
        <v>145237</v>
      </c>
      <c r="AB128" s="847"/>
      <c r="AC128" s="847"/>
      <c r="AD128" s="847"/>
      <c r="AE128" s="848"/>
      <c r="AF128" s="849">
        <v>160122</v>
      </c>
      <c r="AG128" s="847"/>
      <c r="AH128" s="847"/>
      <c r="AI128" s="847"/>
      <c r="AJ128" s="848"/>
      <c r="AK128" s="849">
        <v>180741</v>
      </c>
      <c r="AL128" s="847"/>
      <c r="AM128" s="847"/>
      <c r="AN128" s="847"/>
      <c r="AO128" s="848"/>
      <c r="AP128" s="850"/>
      <c r="AQ128" s="851"/>
      <c r="AR128" s="851"/>
      <c r="AS128" s="851"/>
      <c r="AT128" s="852"/>
      <c r="AU128" s="284"/>
      <c r="AV128" s="284"/>
      <c r="AW128" s="284"/>
      <c r="AX128" s="853" t="s">
        <v>498</v>
      </c>
      <c r="AY128" s="854"/>
      <c r="AZ128" s="854"/>
      <c r="BA128" s="854"/>
      <c r="BB128" s="854"/>
      <c r="BC128" s="854"/>
      <c r="BD128" s="854"/>
      <c r="BE128" s="855"/>
      <c r="BF128" s="832" t="s">
        <v>469</v>
      </c>
      <c r="BG128" s="833"/>
      <c r="BH128" s="833"/>
      <c r="BI128" s="833"/>
      <c r="BJ128" s="833"/>
      <c r="BK128" s="833"/>
      <c r="BL128" s="856"/>
      <c r="BM128" s="832">
        <v>12.68</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499</v>
      </c>
      <c r="CQ128" s="774"/>
      <c r="CR128" s="774"/>
      <c r="CS128" s="774"/>
      <c r="CT128" s="774"/>
      <c r="CU128" s="774"/>
      <c r="CV128" s="774"/>
      <c r="CW128" s="774"/>
      <c r="CX128" s="774"/>
      <c r="CY128" s="774"/>
      <c r="CZ128" s="774"/>
      <c r="DA128" s="774"/>
      <c r="DB128" s="774"/>
      <c r="DC128" s="774"/>
      <c r="DD128" s="774"/>
      <c r="DE128" s="774"/>
      <c r="DF128" s="775"/>
      <c r="DG128" s="836" t="s">
        <v>463</v>
      </c>
      <c r="DH128" s="837"/>
      <c r="DI128" s="837"/>
      <c r="DJ128" s="837"/>
      <c r="DK128" s="837"/>
      <c r="DL128" s="837" t="s">
        <v>463</v>
      </c>
      <c r="DM128" s="837"/>
      <c r="DN128" s="837"/>
      <c r="DO128" s="837"/>
      <c r="DP128" s="837"/>
      <c r="DQ128" s="837" t="s">
        <v>459</v>
      </c>
      <c r="DR128" s="837"/>
      <c r="DS128" s="837"/>
      <c r="DT128" s="837"/>
      <c r="DU128" s="837"/>
      <c r="DV128" s="838" t="s">
        <v>459</v>
      </c>
      <c r="DW128" s="838"/>
      <c r="DX128" s="838"/>
      <c r="DY128" s="838"/>
      <c r="DZ128" s="839"/>
    </row>
    <row r="129" spans="1:131" s="248" customFormat="1" ht="26.25" customHeight="1" x14ac:dyDescent="0.2">
      <c r="A129" s="820" t="s">
        <v>105</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500</v>
      </c>
      <c r="X129" s="823"/>
      <c r="Y129" s="823"/>
      <c r="Z129" s="824"/>
      <c r="AA129" s="825">
        <v>16044905</v>
      </c>
      <c r="AB129" s="826"/>
      <c r="AC129" s="826"/>
      <c r="AD129" s="826"/>
      <c r="AE129" s="827"/>
      <c r="AF129" s="828">
        <v>15878976</v>
      </c>
      <c r="AG129" s="826"/>
      <c r="AH129" s="826"/>
      <c r="AI129" s="826"/>
      <c r="AJ129" s="827"/>
      <c r="AK129" s="828">
        <v>16440420</v>
      </c>
      <c r="AL129" s="826"/>
      <c r="AM129" s="826"/>
      <c r="AN129" s="826"/>
      <c r="AO129" s="827"/>
      <c r="AP129" s="829"/>
      <c r="AQ129" s="830"/>
      <c r="AR129" s="830"/>
      <c r="AS129" s="830"/>
      <c r="AT129" s="831"/>
      <c r="AU129" s="286"/>
      <c r="AV129" s="286"/>
      <c r="AW129" s="286"/>
      <c r="AX129" s="795" t="s">
        <v>501</v>
      </c>
      <c r="AY129" s="796"/>
      <c r="AZ129" s="796"/>
      <c r="BA129" s="796"/>
      <c r="BB129" s="796"/>
      <c r="BC129" s="796"/>
      <c r="BD129" s="796"/>
      <c r="BE129" s="797"/>
      <c r="BF129" s="815" t="s">
        <v>127</v>
      </c>
      <c r="BG129" s="816"/>
      <c r="BH129" s="816"/>
      <c r="BI129" s="816"/>
      <c r="BJ129" s="816"/>
      <c r="BK129" s="816"/>
      <c r="BL129" s="817"/>
      <c r="BM129" s="815">
        <v>17.68</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820" t="s">
        <v>502</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503</v>
      </c>
      <c r="X130" s="823"/>
      <c r="Y130" s="823"/>
      <c r="Z130" s="824"/>
      <c r="AA130" s="825">
        <v>2588173</v>
      </c>
      <c r="AB130" s="826"/>
      <c r="AC130" s="826"/>
      <c r="AD130" s="826"/>
      <c r="AE130" s="827"/>
      <c r="AF130" s="828">
        <v>2581780</v>
      </c>
      <c r="AG130" s="826"/>
      <c r="AH130" s="826"/>
      <c r="AI130" s="826"/>
      <c r="AJ130" s="827"/>
      <c r="AK130" s="828">
        <v>2723851</v>
      </c>
      <c r="AL130" s="826"/>
      <c r="AM130" s="826"/>
      <c r="AN130" s="826"/>
      <c r="AO130" s="827"/>
      <c r="AP130" s="829"/>
      <c r="AQ130" s="830"/>
      <c r="AR130" s="830"/>
      <c r="AS130" s="830"/>
      <c r="AT130" s="831"/>
      <c r="AU130" s="286"/>
      <c r="AV130" s="286"/>
      <c r="AW130" s="286"/>
      <c r="AX130" s="795" t="s">
        <v>504</v>
      </c>
      <c r="AY130" s="796"/>
      <c r="AZ130" s="796"/>
      <c r="BA130" s="796"/>
      <c r="BB130" s="796"/>
      <c r="BC130" s="796"/>
      <c r="BD130" s="796"/>
      <c r="BE130" s="797"/>
      <c r="BF130" s="798">
        <v>6.4</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505</v>
      </c>
      <c r="X131" s="806"/>
      <c r="Y131" s="806"/>
      <c r="Z131" s="807"/>
      <c r="AA131" s="808">
        <v>13456732</v>
      </c>
      <c r="AB131" s="809"/>
      <c r="AC131" s="809"/>
      <c r="AD131" s="809"/>
      <c r="AE131" s="810"/>
      <c r="AF131" s="811">
        <v>13297196</v>
      </c>
      <c r="AG131" s="809"/>
      <c r="AH131" s="809"/>
      <c r="AI131" s="809"/>
      <c r="AJ131" s="810"/>
      <c r="AK131" s="811">
        <v>13716569</v>
      </c>
      <c r="AL131" s="809"/>
      <c r="AM131" s="809"/>
      <c r="AN131" s="809"/>
      <c r="AO131" s="810"/>
      <c r="AP131" s="812"/>
      <c r="AQ131" s="813"/>
      <c r="AR131" s="813"/>
      <c r="AS131" s="813"/>
      <c r="AT131" s="814"/>
      <c r="AU131" s="286"/>
      <c r="AV131" s="286"/>
      <c r="AW131" s="286"/>
      <c r="AX131" s="773" t="s">
        <v>506</v>
      </c>
      <c r="AY131" s="774"/>
      <c r="AZ131" s="774"/>
      <c r="BA131" s="774"/>
      <c r="BB131" s="774"/>
      <c r="BC131" s="774"/>
      <c r="BD131" s="774"/>
      <c r="BE131" s="775"/>
      <c r="BF131" s="776">
        <v>15.8</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782" t="s">
        <v>507</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508</v>
      </c>
      <c r="W132" s="786"/>
      <c r="X132" s="786"/>
      <c r="Y132" s="786"/>
      <c r="Z132" s="787"/>
      <c r="AA132" s="788">
        <v>5.925695277</v>
      </c>
      <c r="AB132" s="789"/>
      <c r="AC132" s="789"/>
      <c r="AD132" s="789"/>
      <c r="AE132" s="790"/>
      <c r="AF132" s="791">
        <v>6.7075570979999997</v>
      </c>
      <c r="AG132" s="789"/>
      <c r="AH132" s="789"/>
      <c r="AI132" s="789"/>
      <c r="AJ132" s="790"/>
      <c r="AK132" s="791">
        <v>6.8217327680000004</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509</v>
      </c>
      <c r="W133" s="765"/>
      <c r="X133" s="765"/>
      <c r="Y133" s="765"/>
      <c r="Z133" s="766"/>
      <c r="AA133" s="767">
        <v>5.8</v>
      </c>
      <c r="AB133" s="768"/>
      <c r="AC133" s="768"/>
      <c r="AD133" s="768"/>
      <c r="AE133" s="769"/>
      <c r="AF133" s="767">
        <v>6.1</v>
      </c>
      <c r="AG133" s="768"/>
      <c r="AH133" s="768"/>
      <c r="AI133" s="768"/>
      <c r="AJ133" s="769"/>
      <c r="AK133" s="767">
        <v>6.4</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rRoRR/yIR9pS8OQooZ4gYSsJsWGehmpraqhmMSjzbJ9ZNRwytgtx8sH8cRLEgoq6P3unQWEXYvLwPsdcSiPBBg==" saltValue="7IieFNEj5A937lZd5cvEU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2" zoomScale="55" zoomScaleNormal="85" zoomScaleSheetLayoutView="55" workbookViewId="0">
      <selection activeCell="DO48" sqref="DO48"/>
    </sheetView>
  </sheetViews>
  <sheetFormatPr defaultColWidth="0" defaultRowHeight="13.5" customHeight="1" zeroHeight="1" x14ac:dyDescent="0.2"/>
  <cols>
    <col min="1" max="120" width="2.77734375" style="293" customWidth="1"/>
    <col min="121" max="121" width="0" style="292" hidden="1" customWidth="1"/>
    <col min="122" max="16384" width="9" style="292" hidden="1"/>
  </cols>
  <sheetData>
    <row r="1" spans="1:120" ht="13.2"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2"/>
    </row>
    <row r="17" spans="119:120" ht="13.2" x14ac:dyDescent="0.2">
      <c r="DP17" s="292"/>
    </row>
    <row r="18" spans="119:120" ht="13.2" x14ac:dyDescent="0.2"/>
    <row r="19" spans="119:120" ht="13.2" x14ac:dyDescent="0.2"/>
    <row r="20" spans="119:120" ht="13.2" x14ac:dyDescent="0.2">
      <c r="DO20" s="292"/>
      <c r="DP20" s="292"/>
    </row>
    <row r="21" spans="119:120" ht="13.2" x14ac:dyDescent="0.2">
      <c r="DP21" s="292"/>
    </row>
    <row r="22" spans="119:120" ht="13.2" x14ac:dyDescent="0.2"/>
    <row r="23" spans="119:120" ht="13.2" x14ac:dyDescent="0.2">
      <c r="DO23" s="292"/>
      <c r="DP23" s="292"/>
    </row>
    <row r="24" spans="119:120" ht="13.2" x14ac:dyDescent="0.2">
      <c r="DP24" s="292"/>
    </row>
    <row r="25" spans="119:120" ht="13.2" x14ac:dyDescent="0.2">
      <c r="DP25" s="292"/>
    </row>
    <row r="26" spans="119:120" ht="13.2" x14ac:dyDescent="0.2">
      <c r="DO26" s="292"/>
      <c r="DP26" s="292"/>
    </row>
    <row r="27" spans="119:120" ht="13.2" x14ac:dyDescent="0.2"/>
    <row r="28" spans="119:120" ht="13.2" x14ac:dyDescent="0.2">
      <c r="DO28" s="292"/>
      <c r="DP28" s="292"/>
    </row>
    <row r="29" spans="119:120" ht="13.2" x14ac:dyDescent="0.2">
      <c r="DP29" s="292"/>
    </row>
    <row r="30" spans="119:120" ht="13.2" x14ac:dyDescent="0.2"/>
    <row r="31" spans="119:120" ht="13.2" x14ac:dyDescent="0.2">
      <c r="DO31" s="292"/>
      <c r="DP31" s="292"/>
    </row>
    <row r="32" spans="119:120" ht="13.2" x14ac:dyDescent="0.2"/>
    <row r="33" spans="98:120" ht="13.2" x14ac:dyDescent="0.2">
      <c r="DO33" s="292"/>
      <c r="DP33" s="292"/>
    </row>
    <row r="34" spans="98:120" ht="13.2" x14ac:dyDescent="0.2">
      <c r="DM34" s="292"/>
    </row>
    <row r="35" spans="98:120" ht="13.2" x14ac:dyDescent="0.2">
      <c r="CT35" s="292"/>
      <c r="CU35" s="292"/>
      <c r="CV35" s="292"/>
      <c r="CY35" s="292"/>
      <c r="CZ35" s="292"/>
      <c r="DA35" s="292"/>
      <c r="DD35" s="292"/>
      <c r="DE35" s="292"/>
      <c r="DF35" s="292"/>
      <c r="DI35" s="292"/>
      <c r="DJ35" s="292"/>
      <c r="DK35" s="292"/>
      <c r="DM35" s="292"/>
      <c r="DN35" s="292"/>
      <c r="DO35" s="292"/>
      <c r="DP35" s="292"/>
    </row>
    <row r="36" spans="98:120" ht="13.2" x14ac:dyDescent="0.2"/>
    <row r="37" spans="98:120" ht="13.2" x14ac:dyDescent="0.2">
      <c r="CW37" s="292"/>
      <c r="DB37" s="292"/>
      <c r="DG37" s="292"/>
      <c r="DL37" s="292"/>
      <c r="DP37" s="292"/>
    </row>
    <row r="38" spans="98:120" ht="13.2"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2"/>
      <c r="DO49" s="292"/>
      <c r="DP49" s="29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2"/>
      <c r="CS63" s="292"/>
      <c r="CX63" s="292"/>
      <c r="DC63" s="292"/>
      <c r="DH63" s="292"/>
    </row>
    <row r="64" spans="22:120" ht="13.2" x14ac:dyDescent="0.2">
      <c r="V64" s="292"/>
    </row>
    <row r="65" spans="15:120" ht="13.2"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2" x14ac:dyDescent="0.2">
      <c r="Q66" s="292"/>
      <c r="S66" s="292"/>
      <c r="U66" s="292"/>
      <c r="DM66" s="292"/>
    </row>
    <row r="67" spans="15:120" ht="13.2"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2" x14ac:dyDescent="0.2"/>
    <row r="69" spans="15:120" ht="13.2" x14ac:dyDescent="0.2"/>
    <row r="70" spans="15:120" ht="13.2" x14ac:dyDescent="0.2"/>
    <row r="71" spans="15:120" ht="13.2" x14ac:dyDescent="0.2"/>
    <row r="72" spans="15:120" ht="13.2" x14ac:dyDescent="0.2">
      <c r="DP72" s="292"/>
    </row>
    <row r="73" spans="15:120" ht="13.2" x14ac:dyDescent="0.2">
      <c r="DP73" s="29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2"/>
      <c r="CX96" s="292"/>
      <c r="DC96" s="292"/>
      <c r="DH96" s="292"/>
    </row>
    <row r="97" spans="24:120" ht="13.2" x14ac:dyDescent="0.2">
      <c r="CS97" s="292"/>
      <c r="CX97" s="292"/>
      <c r="DC97" s="292"/>
      <c r="DH97" s="292"/>
      <c r="DP97" s="293" t="s">
        <v>510</v>
      </c>
    </row>
    <row r="98" spans="24:120" ht="13.2" hidden="1" x14ac:dyDescent="0.2">
      <c r="CS98" s="292"/>
      <c r="CX98" s="292"/>
      <c r="DC98" s="292"/>
      <c r="DH98" s="292"/>
    </row>
    <row r="99" spans="24:120" ht="13.2"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2" hidden="1" x14ac:dyDescent="0.2">
      <c r="CT103" s="292"/>
      <c r="CV103" s="292"/>
      <c r="CW103" s="292"/>
      <c r="CY103" s="292"/>
      <c r="DA103" s="292"/>
      <c r="DB103" s="292"/>
      <c r="DD103" s="292"/>
      <c r="DF103" s="292"/>
      <c r="DG103" s="292"/>
      <c r="DI103" s="292"/>
      <c r="DK103" s="292"/>
      <c r="DL103" s="292"/>
      <c r="DM103" s="292"/>
      <c r="DN103" s="292"/>
      <c r="DO103" s="292"/>
      <c r="DP103" s="292"/>
    </row>
    <row r="104" spans="24:120" ht="13.2"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0aYHMm3Hl5+e3hm1VzKY+16cPA3/9TV/MjztrDyUpMWF6R9K6h1FCG8GHxexs1vdVuhkOKcDyf5gK5KYmC8+Bw==" saltValue="VqzfsX4xinArpzqwSDvMp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K64" zoomScaleNormal="100" zoomScaleSheetLayoutView="55" workbookViewId="0"/>
  </sheetViews>
  <sheetFormatPr defaultColWidth="0" defaultRowHeight="13.5" customHeight="1" zeroHeight="1" x14ac:dyDescent="0.2"/>
  <cols>
    <col min="1" max="116" width="2.6640625" style="293" customWidth="1"/>
    <col min="117" max="16384" width="9" style="292" hidden="1"/>
  </cols>
  <sheetData>
    <row r="1" spans="2:116" ht="13.2"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2" x14ac:dyDescent="0.2"/>
    <row r="3" spans="2:116" ht="13.2" x14ac:dyDescent="0.2"/>
    <row r="4" spans="2:116" ht="13.2"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2"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2" x14ac:dyDescent="0.2"/>
    <row r="20" spans="9:116" ht="13.2" x14ac:dyDescent="0.2"/>
    <row r="21" spans="9:116" ht="13.2" x14ac:dyDescent="0.2">
      <c r="DL21" s="292"/>
    </row>
    <row r="22" spans="9:116" ht="13.2" x14ac:dyDescent="0.2">
      <c r="DI22" s="292"/>
      <c r="DJ22" s="292"/>
      <c r="DK22" s="292"/>
      <c r="DL22" s="292"/>
    </row>
    <row r="23" spans="9:116" ht="13.2" x14ac:dyDescent="0.2">
      <c r="CY23" s="292"/>
      <c r="CZ23" s="292"/>
      <c r="DA23" s="292"/>
      <c r="DB23" s="292"/>
      <c r="DC23" s="292"/>
      <c r="DD23" s="292"/>
      <c r="DE23" s="292"/>
      <c r="DF23" s="292"/>
      <c r="DG23" s="292"/>
      <c r="DH23" s="292"/>
      <c r="DI23" s="292"/>
      <c r="DJ23" s="292"/>
      <c r="DK23" s="292"/>
      <c r="DL23" s="29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2"/>
      <c r="DA35" s="292"/>
      <c r="DB35" s="292"/>
      <c r="DC35" s="292"/>
      <c r="DD35" s="292"/>
      <c r="DE35" s="292"/>
      <c r="DF35" s="292"/>
      <c r="DG35" s="292"/>
      <c r="DH35" s="292"/>
      <c r="DI35" s="292"/>
      <c r="DJ35" s="292"/>
      <c r="DK35" s="292"/>
      <c r="DL35" s="292"/>
    </row>
    <row r="36" spans="15:116" ht="13.2" x14ac:dyDescent="0.2"/>
    <row r="37" spans="15:116" ht="13.2" x14ac:dyDescent="0.2">
      <c r="DL37" s="292"/>
    </row>
    <row r="38" spans="15:116" ht="13.2" x14ac:dyDescent="0.2">
      <c r="DI38" s="292"/>
      <c r="DJ38" s="292"/>
      <c r="DK38" s="292"/>
      <c r="DL38" s="292"/>
    </row>
    <row r="39" spans="15:116" ht="13.2" x14ac:dyDescent="0.2"/>
    <row r="40" spans="15:116" ht="13.2" x14ac:dyDescent="0.2"/>
    <row r="41" spans="15:116" ht="13.2" x14ac:dyDescent="0.2"/>
    <row r="42" spans="15:116" ht="13.2" x14ac:dyDescent="0.2"/>
    <row r="43" spans="15:116" ht="13.2"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2" x14ac:dyDescent="0.2">
      <c r="DL44" s="292"/>
    </row>
    <row r="45" spans="15:116" ht="13.2" x14ac:dyDescent="0.2"/>
    <row r="46" spans="15:116" ht="13.2" x14ac:dyDescent="0.2">
      <c r="DA46" s="292"/>
      <c r="DB46" s="292"/>
      <c r="DC46" s="292"/>
      <c r="DD46" s="292"/>
      <c r="DE46" s="292"/>
      <c r="DF46" s="292"/>
      <c r="DG46" s="292"/>
      <c r="DH46" s="292"/>
      <c r="DI46" s="292"/>
      <c r="DJ46" s="292"/>
      <c r="DK46" s="292"/>
      <c r="DL46" s="292"/>
    </row>
    <row r="47" spans="15:116" ht="13.2" x14ac:dyDescent="0.2"/>
    <row r="48" spans="15:116" ht="13.2" x14ac:dyDescent="0.2"/>
    <row r="49" spans="104:116" ht="13.2" x14ac:dyDescent="0.2"/>
    <row r="50" spans="104:116" ht="13.2" x14ac:dyDescent="0.2">
      <c r="CZ50" s="292"/>
      <c r="DA50" s="292"/>
      <c r="DB50" s="292"/>
      <c r="DC50" s="292"/>
      <c r="DD50" s="292"/>
      <c r="DE50" s="292"/>
      <c r="DF50" s="292"/>
      <c r="DG50" s="292"/>
      <c r="DH50" s="292"/>
      <c r="DI50" s="292"/>
      <c r="DJ50" s="292"/>
      <c r="DK50" s="292"/>
      <c r="DL50" s="292"/>
    </row>
    <row r="51" spans="104:116" ht="13.2" x14ac:dyDescent="0.2"/>
    <row r="52" spans="104:116" ht="13.2" x14ac:dyDescent="0.2"/>
    <row r="53" spans="104:116" ht="13.2" x14ac:dyDescent="0.2">
      <c r="DL53" s="29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2"/>
      <c r="DD67" s="292"/>
      <c r="DE67" s="292"/>
      <c r="DF67" s="292"/>
      <c r="DG67" s="292"/>
      <c r="DH67" s="292"/>
      <c r="DI67" s="292"/>
      <c r="DJ67" s="292"/>
      <c r="DK67" s="292"/>
      <c r="DL67" s="29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UZDFgPgqm2ydFp8mAYBPokMzgm0cWZarqh5h1fp/hceyaqLsypoayPPDdOYHY0p/NM5k/YAnXfMSBdBtvRVIeQ==" saltValue="dPtUlxez5Fsq2iXtBwdua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44" zoomScale="85" zoomScaleSheetLayoutView="85" workbookViewId="0">
      <selection activeCell="AL56" sqref="AL56"/>
    </sheetView>
  </sheetViews>
  <sheetFormatPr defaultColWidth="0" defaultRowHeight="13.5" customHeight="1" zeroHeight="1" x14ac:dyDescent="0.2"/>
  <cols>
    <col min="1" max="36" width="2.44140625" style="294" customWidth="1"/>
    <col min="37" max="44" width="17" style="294" customWidth="1"/>
    <col min="45" max="45" width="6.109375" style="301" customWidth="1"/>
    <col min="46" max="46" width="3" style="299" customWidth="1"/>
    <col min="47" max="47" width="19.109375" style="294" hidden="1" customWidth="1"/>
    <col min="48" max="52" width="12.6640625" style="294" hidden="1" customWidth="1"/>
    <col min="53" max="16384" width="8.6640625" style="294" hidden="1"/>
  </cols>
  <sheetData>
    <row r="1" spans="1:46" ht="13.2" x14ac:dyDescent="0.2">
      <c r="AS1" s="295"/>
      <c r="AT1" s="295"/>
    </row>
    <row r="2" spans="1:46" ht="13.2" x14ac:dyDescent="0.2">
      <c r="AS2" s="295"/>
      <c r="AT2" s="295"/>
    </row>
    <row r="3" spans="1:46" ht="13.2" x14ac:dyDescent="0.2">
      <c r="AS3" s="295"/>
      <c r="AT3" s="295"/>
    </row>
    <row r="4" spans="1:46" ht="13.2" x14ac:dyDescent="0.2">
      <c r="AS4" s="295"/>
      <c r="AT4" s="295"/>
    </row>
    <row r="5" spans="1:46" ht="16.2" x14ac:dyDescent="0.2">
      <c r="A5" s="296" t="s">
        <v>511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2"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512</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513</v>
      </c>
      <c r="AP7" s="305"/>
      <c r="AQ7" s="306" t="s">
        <v>514</v>
      </c>
      <c r="AR7" s="307"/>
    </row>
    <row r="8" spans="1:46" ht="13.2"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515</v>
      </c>
      <c r="AQ8" s="312" t="s">
        <v>516</v>
      </c>
      <c r="AR8" s="313" t="s">
        <v>517</v>
      </c>
    </row>
    <row r="9" spans="1:46" ht="13.2"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518</v>
      </c>
      <c r="AL9" s="1190"/>
      <c r="AM9" s="1190"/>
      <c r="AN9" s="1191"/>
      <c r="AO9" s="314">
        <v>5843315</v>
      </c>
      <c r="AP9" s="314">
        <v>106542</v>
      </c>
      <c r="AQ9" s="315">
        <v>81198</v>
      </c>
      <c r="AR9" s="316">
        <v>31.2</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519</v>
      </c>
      <c r="AL10" s="1190"/>
      <c r="AM10" s="1190"/>
      <c r="AN10" s="1191"/>
      <c r="AO10" s="317">
        <v>1488</v>
      </c>
      <c r="AP10" s="317">
        <v>27</v>
      </c>
      <c r="AQ10" s="318">
        <v>5531</v>
      </c>
      <c r="AR10" s="319">
        <v>-99.5</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520</v>
      </c>
      <c r="AL11" s="1190"/>
      <c r="AM11" s="1190"/>
      <c r="AN11" s="1191"/>
      <c r="AO11" s="317" t="s">
        <v>521</v>
      </c>
      <c r="AP11" s="317" t="s">
        <v>521</v>
      </c>
      <c r="AQ11" s="318">
        <v>1383</v>
      </c>
      <c r="AR11" s="319" t="s">
        <v>521</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522</v>
      </c>
      <c r="AL12" s="1190"/>
      <c r="AM12" s="1190"/>
      <c r="AN12" s="1191"/>
      <c r="AO12" s="317" t="s">
        <v>521</v>
      </c>
      <c r="AP12" s="317" t="s">
        <v>521</v>
      </c>
      <c r="AQ12" s="318">
        <v>8</v>
      </c>
      <c r="AR12" s="319" t="s">
        <v>521</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523</v>
      </c>
      <c r="AL13" s="1190"/>
      <c r="AM13" s="1190"/>
      <c r="AN13" s="1191"/>
      <c r="AO13" s="317">
        <v>243962</v>
      </c>
      <c r="AP13" s="317">
        <v>4448</v>
      </c>
      <c r="AQ13" s="318">
        <v>2870</v>
      </c>
      <c r="AR13" s="319">
        <v>55</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524</v>
      </c>
      <c r="AL14" s="1190"/>
      <c r="AM14" s="1190"/>
      <c r="AN14" s="1191"/>
      <c r="AO14" s="317">
        <v>86600</v>
      </c>
      <c r="AP14" s="317">
        <v>1579</v>
      </c>
      <c r="AQ14" s="318">
        <v>1754</v>
      </c>
      <c r="AR14" s="319">
        <v>-10</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525</v>
      </c>
      <c r="AL15" s="1193"/>
      <c r="AM15" s="1193"/>
      <c r="AN15" s="1194"/>
      <c r="AO15" s="317">
        <v>-518892</v>
      </c>
      <c r="AP15" s="317">
        <v>-9461</v>
      </c>
      <c r="AQ15" s="318">
        <v>-6387</v>
      </c>
      <c r="AR15" s="319">
        <v>48.1</v>
      </c>
    </row>
    <row r="16" spans="1:46" ht="13.2"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186</v>
      </c>
      <c r="AL16" s="1193"/>
      <c r="AM16" s="1193"/>
      <c r="AN16" s="1194"/>
      <c r="AO16" s="317">
        <v>5656473</v>
      </c>
      <c r="AP16" s="317">
        <v>103136</v>
      </c>
      <c r="AQ16" s="318">
        <v>86357</v>
      </c>
      <c r="AR16" s="319">
        <v>19.399999999999999</v>
      </c>
    </row>
    <row r="17" spans="1:46" ht="13.2"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2"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2"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526</v>
      </c>
      <c r="AL19" s="295"/>
      <c r="AM19" s="295"/>
      <c r="AN19" s="295"/>
      <c r="AO19" s="295"/>
      <c r="AP19" s="295"/>
      <c r="AQ19" s="295"/>
      <c r="AR19" s="295"/>
    </row>
    <row r="20" spans="1:46" ht="13.2"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527</v>
      </c>
      <c r="AP20" s="326" t="s">
        <v>528</v>
      </c>
      <c r="AQ20" s="327" t="s">
        <v>529</v>
      </c>
      <c r="AR20" s="328"/>
    </row>
    <row r="21" spans="1:46" s="334" customFormat="1" ht="13.2"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530</v>
      </c>
      <c r="AL21" s="1196"/>
      <c r="AM21" s="1196"/>
      <c r="AN21" s="1197"/>
      <c r="AO21" s="330">
        <v>10.92</v>
      </c>
      <c r="AP21" s="331">
        <v>8.1999999999999993</v>
      </c>
      <c r="AQ21" s="332">
        <v>2.72</v>
      </c>
      <c r="AR21" s="300"/>
      <c r="AS21" s="333"/>
      <c r="AT21" s="329"/>
    </row>
    <row r="22" spans="1:46" s="334" customFormat="1" ht="13.2"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531</v>
      </c>
      <c r="AL22" s="1196"/>
      <c r="AM22" s="1196"/>
      <c r="AN22" s="1197"/>
      <c r="AO22" s="335">
        <v>99.6</v>
      </c>
      <c r="AP22" s="336">
        <v>98</v>
      </c>
      <c r="AQ22" s="337">
        <v>1.6</v>
      </c>
      <c r="AR22" s="321"/>
      <c r="AS22" s="333"/>
      <c r="AT22" s="329"/>
    </row>
    <row r="23" spans="1:46" s="334" customFormat="1" ht="13.2"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2"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2"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2" x14ac:dyDescent="0.2">
      <c r="A26" s="300" t="s">
        <v>532</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2" x14ac:dyDescent="0.2">
      <c r="A27" s="342"/>
      <c r="AO27" s="295"/>
      <c r="AP27" s="295"/>
      <c r="AQ27" s="295"/>
      <c r="AR27" s="295"/>
      <c r="AS27" s="295"/>
      <c r="AT27" s="295"/>
    </row>
    <row r="28" spans="1:46" ht="16.2" x14ac:dyDescent="0.2">
      <c r="A28" s="296" t="s">
        <v>533</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2"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534</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513</v>
      </c>
      <c r="AP30" s="305"/>
      <c r="AQ30" s="306" t="s">
        <v>514</v>
      </c>
      <c r="AR30" s="307"/>
    </row>
    <row r="31" spans="1:46" ht="13.2"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515</v>
      </c>
      <c r="AQ31" s="312" t="s">
        <v>516</v>
      </c>
      <c r="AR31" s="313" t="s">
        <v>517</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535</v>
      </c>
      <c r="AL32" s="1179"/>
      <c r="AM32" s="1179"/>
      <c r="AN32" s="1180"/>
      <c r="AO32" s="345">
        <v>3105734</v>
      </c>
      <c r="AP32" s="345">
        <v>56627</v>
      </c>
      <c r="AQ32" s="346">
        <v>54377</v>
      </c>
      <c r="AR32" s="347">
        <v>4.0999999999999996</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536</v>
      </c>
      <c r="AL33" s="1179"/>
      <c r="AM33" s="1179"/>
      <c r="AN33" s="1180"/>
      <c r="AO33" s="345" t="s">
        <v>521</v>
      </c>
      <c r="AP33" s="345" t="s">
        <v>521</v>
      </c>
      <c r="AQ33" s="346" t="s">
        <v>521</v>
      </c>
      <c r="AR33" s="347" t="s">
        <v>521</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537</v>
      </c>
      <c r="AL34" s="1179"/>
      <c r="AM34" s="1179"/>
      <c r="AN34" s="1180"/>
      <c r="AO34" s="345" t="s">
        <v>521</v>
      </c>
      <c r="AP34" s="345" t="s">
        <v>521</v>
      </c>
      <c r="AQ34" s="346">
        <v>3</v>
      </c>
      <c r="AR34" s="347" t="s">
        <v>521</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538</v>
      </c>
      <c r="AL35" s="1179"/>
      <c r="AM35" s="1179"/>
      <c r="AN35" s="1180"/>
      <c r="AO35" s="345">
        <v>734566</v>
      </c>
      <c r="AP35" s="345">
        <v>13393</v>
      </c>
      <c r="AQ35" s="346">
        <v>13654</v>
      </c>
      <c r="AR35" s="347">
        <v>-1.9</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539</v>
      </c>
      <c r="AL36" s="1179"/>
      <c r="AM36" s="1179"/>
      <c r="AN36" s="1180"/>
      <c r="AO36" s="345" t="s">
        <v>521</v>
      </c>
      <c r="AP36" s="345" t="s">
        <v>521</v>
      </c>
      <c r="AQ36" s="346">
        <v>1462</v>
      </c>
      <c r="AR36" s="347" t="s">
        <v>521</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540</v>
      </c>
      <c r="AL37" s="1179"/>
      <c r="AM37" s="1179"/>
      <c r="AN37" s="1180"/>
      <c r="AO37" s="345" t="s">
        <v>521</v>
      </c>
      <c r="AP37" s="345" t="s">
        <v>521</v>
      </c>
      <c r="AQ37" s="346">
        <v>670</v>
      </c>
      <c r="AR37" s="347" t="s">
        <v>521</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541</v>
      </c>
      <c r="AL38" s="1176"/>
      <c r="AM38" s="1176"/>
      <c r="AN38" s="1177"/>
      <c r="AO38" s="348" t="s">
        <v>521</v>
      </c>
      <c r="AP38" s="348" t="s">
        <v>521</v>
      </c>
      <c r="AQ38" s="349">
        <v>1</v>
      </c>
      <c r="AR38" s="337" t="s">
        <v>521</v>
      </c>
      <c r="AS38" s="344"/>
    </row>
    <row r="39" spans="1:46" ht="13.2"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542</v>
      </c>
      <c r="AL39" s="1176"/>
      <c r="AM39" s="1176"/>
      <c r="AN39" s="1177"/>
      <c r="AO39" s="345">
        <v>-180741</v>
      </c>
      <c r="AP39" s="345">
        <v>-3295</v>
      </c>
      <c r="AQ39" s="346">
        <v>-4140</v>
      </c>
      <c r="AR39" s="347">
        <v>-20.399999999999999</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543</v>
      </c>
      <c r="AL40" s="1179"/>
      <c r="AM40" s="1179"/>
      <c r="AN40" s="1180"/>
      <c r="AO40" s="345">
        <v>-2723851</v>
      </c>
      <c r="AP40" s="345">
        <v>-49665</v>
      </c>
      <c r="AQ40" s="346">
        <v>-48517</v>
      </c>
      <c r="AR40" s="347">
        <v>2.4</v>
      </c>
      <c r="AS40" s="344"/>
    </row>
    <row r="41" spans="1:46" ht="13.2"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298</v>
      </c>
      <c r="AL41" s="1182"/>
      <c r="AM41" s="1182"/>
      <c r="AN41" s="1183"/>
      <c r="AO41" s="345">
        <v>935708</v>
      </c>
      <c r="AP41" s="345">
        <v>17061</v>
      </c>
      <c r="AQ41" s="346">
        <v>17509</v>
      </c>
      <c r="AR41" s="347">
        <v>-2.6</v>
      </c>
      <c r="AS41" s="344"/>
    </row>
    <row r="42" spans="1:46" ht="13.2"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544</v>
      </c>
      <c r="AL42" s="295"/>
      <c r="AM42" s="295"/>
      <c r="AN42" s="295"/>
      <c r="AO42" s="295"/>
      <c r="AP42" s="295"/>
      <c r="AQ42" s="321"/>
      <c r="AR42" s="321"/>
      <c r="AS42" s="344"/>
    </row>
    <row r="43" spans="1:46" ht="13.2"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2"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2"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2"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545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2"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546</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513</v>
      </c>
      <c r="AN49" s="1186" t="s">
        <v>547</v>
      </c>
      <c r="AO49" s="1187"/>
      <c r="AP49" s="1187"/>
      <c r="AQ49" s="1187"/>
      <c r="AR49" s="1188"/>
    </row>
    <row r="50" spans="1:44" ht="13.2"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548</v>
      </c>
      <c r="AO50" s="362" t="s">
        <v>549</v>
      </c>
      <c r="AP50" s="363" t="s">
        <v>550</v>
      </c>
      <c r="AQ50" s="364" t="s">
        <v>551</v>
      </c>
      <c r="AR50" s="365" t="s">
        <v>552</v>
      </c>
    </row>
    <row r="51" spans="1:44" ht="13.2"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553</v>
      </c>
      <c r="AL51" s="358"/>
      <c r="AM51" s="366">
        <v>2789410</v>
      </c>
      <c r="AN51" s="367">
        <v>48421</v>
      </c>
      <c r="AO51" s="368">
        <v>-40.4</v>
      </c>
      <c r="AP51" s="369">
        <v>67319</v>
      </c>
      <c r="AQ51" s="370">
        <v>-27</v>
      </c>
      <c r="AR51" s="371">
        <v>-13.4</v>
      </c>
    </row>
    <row r="52" spans="1:44" ht="13.2"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554</v>
      </c>
      <c r="AM52" s="374">
        <v>1481631</v>
      </c>
      <c r="AN52" s="375">
        <v>25720</v>
      </c>
      <c r="AO52" s="376">
        <v>13</v>
      </c>
      <c r="AP52" s="377">
        <v>38101</v>
      </c>
      <c r="AQ52" s="378">
        <v>2.4</v>
      </c>
      <c r="AR52" s="379">
        <v>10.6</v>
      </c>
    </row>
    <row r="53" spans="1:44" ht="13.2"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555</v>
      </c>
      <c r="AL53" s="358"/>
      <c r="AM53" s="366">
        <v>5251842</v>
      </c>
      <c r="AN53" s="367">
        <v>91992</v>
      </c>
      <c r="AO53" s="368">
        <v>90</v>
      </c>
      <c r="AP53" s="369">
        <v>70615</v>
      </c>
      <c r="AQ53" s="370">
        <v>4.9000000000000004</v>
      </c>
      <c r="AR53" s="371">
        <v>85.1</v>
      </c>
    </row>
    <row r="54" spans="1:44" ht="13.2"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554</v>
      </c>
      <c r="AM54" s="374">
        <v>2668928</v>
      </c>
      <c r="AN54" s="375">
        <v>46749</v>
      </c>
      <c r="AO54" s="376">
        <v>81.8</v>
      </c>
      <c r="AP54" s="377">
        <v>37382</v>
      </c>
      <c r="AQ54" s="378">
        <v>-1.9</v>
      </c>
      <c r="AR54" s="379">
        <v>83.7</v>
      </c>
    </row>
    <row r="55" spans="1:44" ht="13.2"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556</v>
      </c>
      <c r="AL55" s="358"/>
      <c r="AM55" s="366">
        <v>4610239</v>
      </c>
      <c r="AN55" s="367">
        <v>81626</v>
      </c>
      <c r="AO55" s="368">
        <v>-11.3</v>
      </c>
      <c r="AP55" s="369">
        <v>69185</v>
      </c>
      <c r="AQ55" s="370">
        <v>-2</v>
      </c>
      <c r="AR55" s="371">
        <v>-9.3000000000000007</v>
      </c>
    </row>
    <row r="56" spans="1:44" ht="13.2"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554</v>
      </c>
      <c r="AM56" s="374">
        <v>2182599</v>
      </c>
      <c r="AN56" s="375">
        <v>38644</v>
      </c>
      <c r="AO56" s="376">
        <v>-17.3</v>
      </c>
      <c r="AP56" s="377">
        <v>38519</v>
      </c>
      <c r="AQ56" s="378">
        <v>3</v>
      </c>
      <c r="AR56" s="379">
        <v>-20.3</v>
      </c>
    </row>
    <row r="57" spans="1:44" ht="13.2"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557</v>
      </c>
      <c r="AL57" s="358"/>
      <c r="AM57" s="366">
        <v>9650723</v>
      </c>
      <c r="AN57" s="367">
        <v>173256</v>
      </c>
      <c r="AO57" s="368">
        <v>112.3</v>
      </c>
      <c r="AP57" s="369">
        <v>70166</v>
      </c>
      <c r="AQ57" s="370">
        <v>1.4</v>
      </c>
      <c r="AR57" s="371">
        <v>110.9</v>
      </c>
    </row>
    <row r="58" spans="1:44" ht="13.2"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554</v>
      </c>
      <c r="AM58" s="374">
        <v>6528509</v>
      </c>
      <c r="AN58" s="375">
        <v>117204</v>
      </c>
      <c r="AO58" s="376">
        <v>203.3</v>
      </c>
      <c r="AP58" s="377">
        <v>36115</v>
      </c>
      <c r="AQ58" s="378">
        <v>-6.2</v>
      </c>
      <c r="AR58" s="379">
        <v>209.5</v>
      </c>
    </row>
    <row r="59" spans="1:44" ht="13.2"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558</v>
      </c>
      <c r="AL59" s="358"/>
      <c r="AM59" s="366">
        <v>5145480</v>
      </c>
      <c r="AN59" s="367">
        <v>93819</v>
      </c>
      <c r="AO59" s="368">
        <v>-45.8</v>
      </c>
      <c r="AP59" s="369">
        <v>70329</v>
      </c>
      <c r="AQ59" s="370">
        <v>0.2</v>
      </c>
      <c r="AR59" s="371">
        <v>-46</v>
      </c>
    </row>
    <row r="60" spans="1:44" ht="13.2"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554</v>
      </c>
      <c r="AM60" s="374">
        <v>2487950</v>
      </c>
      <c r="AN60" s="375">
        <v>45363</v>
      </c>
      <c r="AO60" s="376">
        <v>-61.3</v>
      </c>
      <c r="AP60" s="377">
        <v>39403</v>
      </c>
      <c r="AQ60" s="378">
        <v>9.1</v>
      </c>
      <c r="AR60" s="379">
        <v>-70.400000000000006</v>
      </c>
    </row>
    <row r="61" spans="1:44" ht="13.2"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559</v>
      </c>
      <c r="AL61" s="380"/>
      <c r="AM61" s="381">
        <v>5489539</v>
      </c>
      <c r="AN61" s="382">
        <v>97823</v>
      </c>
      <c r="AO61" s="383">
        <v>21</v>
      </c>
      <c r="AP61" s="384">
        <v>69523</v>
      </c>
      <c r="AQ61" s="385">
        <v>-4.5</v>
      </c>
      <c r="AR61" s="371">
        <v>25.5</v>
      </c>
    </row>
    <row r="62" spans="1:44" ht="13.2"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554</v>
      </c>
      <c r="AM62" s="374">
        <v>3069923</v>
      </c>
      <c r="AN62" s="375">
        <v>54736</v>
      </c>
      <c r="AO62" s="376">
        <v>43.9</v>
      </c>
      <c r="AP62" s="377">
        <v>37904</v>
      </c>
      <c r="AQ62" s="378">
        <v>1.3</v>
      </c>
      <c r="AR62" s="379">
        <v>42.6</v>
      </c>
    </row>
    <row r="63" spans="1:44" ht="13.2"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2"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2"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2"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2" hidden="1" x14ac:dyDescent="0.2">
      <c r="AK70" s="295"/>
      <c r="AL70" s="295"/>
      <c r="AM70" s="295"/>
      <c r="AN70" s="295"/>
      <c r="AO70" s="295"/>
      <c r="AP70" s="295"/>
      <c r="AQ70" s="295"/>
      <c r="AR70" s="295"/>
    </row>
    <row r="71" spans="1:46" ht="13.2" hidden="1" x14ac:dyDescent="0.2">
      <c r="AK71" s="295"/>
      <c r="AL71" s="295"/>
      <c r="AM71" s="295"/>
      <c r="AN71" s="295"/>
      <c r="AO71" s="295"/>
      <c r="AP71" s="295"/>
      <c r="AQ71" s="295"/>
      <c r="AR71" s="295"/>
    </row>
    <row r="72" spans="1:46" ht="13.2" hidden="1" x14ac:dyDescent="0.2">
      <c r="AK72" s="295"/>
      <c r="AL72" s="295"/>
      <c r="AM72" s="295"/>
      <c r="AN72" s="295"/>
      <c r="AO72" s="295"/>
      <c r="AP72" s="295"/>
      <c r="AQ72" s="295"/>
      <c r="AR72" s="295"/>
    </row>
    <row r="73" spans="1:46" ht="13.2" hidden="1" x14ac:dyDescent="0.2">
      <c r="AK73" s="295"/>
      <c r="AL73" s="295"/>
      <c r="AM73" s="295"/>
      <c r="AN73" s="295"/>
      <c r="AO73" s="295"/>
      <c r="AP73" s="295"/>
      <c r="AQ73" s="295"/>
      <c r="AR73" s="295"/>
    </row>
  </sheetData>
  <sheetProtection algorithmName="SHA-512" hashValue="LGW/cMp0DKezdalY+pKggWJsJyIh1T4eX5a7jN2AOp158UApxVfMydoFIPL4z3RzlZWEX79fmze7HSHMBAiJTQ==" saltValue="YCyx3fzMl7vD3Z0keSX/W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63" zoomScale="55" zoomScaleNormal="55" zoomScaleSheetLayoutView="55" workbookViewId="0">
      <selection activeCell="CP100" sqref="CP100"/>
    </sheetView>
  </sheetViews>
  <sheetFormatPr defaultColWidth="0" defaultRowHeight="13.5" customHeight="1" zeroHeight="1" x14ac:dyDescent="0.2"/>
  <cols>
    <col min="1" max="125" width="2.441406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2" x14ac:dyDescent="0.2">
      <c r="B2" s="292"/>
      <c r="DG2" s="292"/>
    </row>
    <row r="3" spans="2:125" ht="13.2"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2" x14ac:dyDescent="0.2"/>
    <row r="5" spans="2:125" ht="13.2" x14ac:dyDescent="0.2"/>
    <row r="6" spans="2:125" ht="13.2" x14ac:dyDescent="0.2"/>
    <row r="7" spans="2:125" ht="13.2" x14ac:dyDescent="0.2"/>
    <row r="8" spans="2:125" ht="13.2" x14ac:dyDescent="0.2"/>
    <row r="9" spans="2:125" ht="13.2" x14ac:dyDescent="0.2">
      <c r="DU9" s="29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2"/>
    </row>
    <row r="18" spans="125:125" ht="13.2" x14ac:dyDescent="0.2"/>
    <row r="19" spans="125:125" ht="13.2" x14ac:dyDescent="0.2"/>
    <row r="20" spans="125:125" ht="13.2" x14ac:dyDescent="0.2">
      <c r="DU20" s="292"/>
    </row>
    <row r="21" spans="125:125" ht="13.2" x14ac:dyDescent="0.2">
      <c r="DU21" s="29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2"/>
    </row>
    <row r="29" spans="125:125" ht="13.2" x14ac:dyDescent="0.2"/>
    <row r="30" spans="125:125" ht="13.2" x14ac:dyDescent="0.2"/>
    <row r="31" spans="125:125" ht="13.2" x14ac:dyDescent="0.2"/>
    <row r="32" spans="125:125" ht="13.2" x14ac:dyDescent="0.2"/>
    <row r="33" spans="2:125" ht="13.2" x14ac:dyDescent="0.2">
      <c r="B33" s="292"/>
      <c r="G33" s="292"/>
      <c r="I33" s="292"/>
    </row>
    <row r="34" spans="2:125" ht="13.2" x14ac:dyDescent="0.2">
      <c r="C34" s="292"/>
      <c r="P34" s="292"/>
      <c r="DE34" s="292"/>
      <c r="DH34" s="292"/>
    </row>
    <row r="35" spans="2:125" ht="13.2" x14ac:dyDescent="0.2">
      <c r="D35" s="292"/>
      <c r="E35" s="292"/>
      <c r="DG35" s="292"/>
      <c r="DJ35" s="292"/>
      <c r="DP35" s="292"/>
      <c r="DQ35" s="292"/>
      <c r="DR35" s="292"/>
      <c r="DS35" s="292"/>
      <c r="DT35" s="292"/>
      <c r="DU35" s="292"/>
    </row>
    <row r="36" spans="2:125" ht="13.2"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2" x14ac:dyDescent="0.2">
      <c r="DU37" s="292"/>
    </row>
    <row r="38" spans="2:125" ht="13.2" x14ac:dyDescent="0.2">
      <c r="DT38" s="292"/>
      <c r="DU38" s="292"/>
    </row>
    <row r="39" spans="2:125" ht="13.2" x14ac:dyDescent="0.2"/>
    <row r="40" spans="2:125" ht="13.2" x14ac:dyDescent="0.2">
      <c r="DH40" s="292"/>
    </row>
    <row r="41" spans="2:125" ht="13.2" x14ac:dyDescent="0.2">
      <c r="DE41" s="292"/>
    </row>
    <row r="42" spans="2:125" ht="13.2" x14ac:dyDescent="0.2">
      <c r="DG42" s="292"/>
      <c r="DJ42" s="292"/>
    </row>
    <row r="43" spans="2:125" ht="13.2"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2" x14ac:dyDescent="0.2">
      <c r="DU44" s="292"/>
    </row>
    <row r="45" spans="2:125" ht="13.2" x14ac:dyDescent="0.2"/>
    <row r="46" spans="2:125" ht="13.2" x14ac:dyDescent="0.2"/>
    <row r="47" spans="2:125" ht="13.2" x14ac:dyDescent="0.2"/>
    <row r="48" spans="2:125" ht="13.2" x14ac:dyDescent="0.2">
      <c r="DT48" s="292"/>
      <c r="DU48" s="292"/>
    </row>
    <row r="49" spans="120:125" ht="13.2" x14ac:dyDescent="0.2">
      <c r="DU49" s="292"/>
    </row>
    <row r="50" spans="120:125" ht="13.2" x14ac:dyDescent="0.2">
      <c r="DU50" s="292"/>
    </row>
    <row r="51" spans="120:125" ht="13.2" x14ac:dyDescent="0.2">
      <c r="DP51" s="292"/>
      <c r="DQ51" s="292"/>
      <c r="DR51" s="292"/>
      <c r="DS51" s="292"/>
      <c r="DT51" s="292"/>
      <c r="DU51" s="292"/>
    </row>
    <row r="52" spans="120:125" ht="13.2" x14ac:dyDescent="0.2"/>
    <row r="53" spans="120:125" ht="13.2" x14ac:dyDescent="0.2"/>
    <row r="54" spans="120:125" ht="13.2" x14ac:dyDescent="0.2">
      <c r="DU54" s="292"/>
    </row>
    <row r="55" spans="120:125" ht="13.2" x14ac:dyDescent="0.2"/>
    <row r="56" spans="120:125" ht="13.2" x14ac:dyDescent="0.2"/>
    <row r="57" spans="120:125" ht="13.2" x14ac:dyDescent="0.2"/>
    <row r="58" spans="120:125" ht="13.2" x14ac:dyDescent="0.2">
      <c r="DU58" s="292"/>
    </row>
    <row r="59" spans="120:125" ht="13.2" x14ac:dyDescent="0.2"/>
    <row r="60" spans="120:125" ht="13.2" x14ac:dyDescent="0.2"/>
    <row r="61" spans="120:125" ht="13.2" x14ac:dyDescent="0.2"/>
    <row r="62" spans="120:125" ht="13.2" x14ac:dyDescent="0.2"/>
    <row r="63" spans="120:125" ht="13.2" x14ac:dyDescent="0.2">
      <c r="DU63" s="292"/>
    </row>
    <row r="64" spans="120:125" ht="13.2" x14ac:dyDescent="0.2">
      <c r="DT64" s="292"/>
      <c r="DU64" s="292"/>
    </row>
    <row r="65" spans="123:125" ht="13.2" x14ac:dyDescent="0.2"/>
    <row r="66" spans="123:125" ht="13.2" x14ac:dyDescent="0.2"/>
    <row r="67" spans="123:125" ht="13.2" x14ac:dyDescent="0.2"/>
    <row r="68" spans="123:125" ht="13.2" x14ac:dyDescent="0.2"/>
    <row r="69" spans="123:125" ht="13.2" x14ac:dyDescent="0.2">
      <c r="DS69" s="292"/>
      <c r="DT69" s="292"/>
      <c r="DU69" s="29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2"/>
    </row>
    <row r="83" spans="116:125" ht="13.2" x14ac:dyDescent="0.2">
      <c r="DM83" s="292"/>
      <c r="DN83" s="292"/>
      <c r="DO83" s="292"/>
      <c r="DP83" s="292"/>
      <c r="DQ83" s="292"/>
      <c r="DR83" s="292"/>
      <c r="DS83" s="292"/>
      <c r="DT83" s="292"/>
      <c r="DU83" s="292"/>
    </row>
    <row r="84" spans="116:125" ht="13.2" x14ac:dyDescent="0.2"/>
    <row r="85" spans="116:125" ht="13.2" x14ac:dyDescent="0.2"/>
    <row r="86" spans="116:125" ht="13.2" x14ac:dyDescent="0.2"/>
    <row r="87" spans="116:125" ht="13.2" x14ac:dyDescent="0.2"/>
    <row r="88" spans="116:125" ht="13.2" x14ac:dyDescent="0.2">
      <c r="DU88" s="29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561</v>
      </c>
    </row>
    <row r="121" spans="125:125" ht="13.5" hidden="1" customHeight="1" x14ac:dyDescent="0.2">
      <c r="DU121" s="292"/>
    </row>
  </sheetData>
  <sheetProtection algorithmName="SHA-512" hashValue="hU0Tw+hjvgUJDxUNpITp35/KbQscABnmMnbQD22gxtlhcVYpu8zyv8r+zBal8hL8R44OIXJsMYAlOOk2iBWA2A==" saltValue="BiyFXqwuECyNLXe1ShwHC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72" zoomScale="70" zoomScaleNormal="70" zoomScaleSheetLayoutView="55" workbookViewId="0">
      <selection activeCell="DA97" sqref="DA97"/>
    </sheetView>
  </sheetViews>
  <sheetFormatPr defaultColWidth="0" defaultRowHeight="13.5" customHeight="1" zeroHeight="1" x14ac:dyDescent="0.2"/>
  <cols>
    <col min="1" max="125" width="2.441406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2" x14ac:dyDescent="0.2">
      <c r="B2" s="292"/>
      <c r="T2" s="292"/>
    </row>
    <row r="3" spans="1:125"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2"/>
      <c r="G33" s="292"/>
      <c r="I33" s="292"/>
    </row>
    <row r="34" spans="2:125" ht="13.2" x14ac:dyDescent="0.2">
      <c r="C34" s="292"/>
      <c r="P34" s="292"/>
      <c r="R34" s="292"/>
      <c r="U34" s="292"/>
    </row>
    <row r="35" spans="2:125" ht="13.2"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2" x14ac:dyDescent="0.2">
      <c r="F36" s="292"/>
      <c r="H36" s="292"/>
      <c r="J36" s="292"/>
      <c r="K36" s="292"/>
      <c r="L36" s="292"/>
      <c r="M36" s="292"/>
      <c r="N36" s="292"/>
      <c r="O36" s="292"/>
      <c r="Q36" s="292"/>
      <c r="S36" s="292"/>
      <c r="V36" s="292"/>
    </row>
    <row r="37" spans="2:125" ht="13.2" x14ac:dyDescent="0.2"/>
    <row r="38" spans="2:125" ht="13.2" x14ac:dyDescent="0.2"/>
    <row r="39" spans="2:125" ht="13.2" x14ac:dyDescent="0.2"/>
    <row r="40" spans="2:125" ht="13.2" x14ac:dyDescent="0.2">
      <c r="U40" s="292"/>
    </row>
    <row r="41" spans="2:125" ht="13.2" x14ac:dyDescent="0.2">
      <c r="R41" s="292"/>
    </row>
    <row r="42" spans="2:125" ht="13.2"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2" x14ac:dyDescent="0.2">
      <c r="Q43" s="292"/>
      <c r="S43" s="292"/>
      <c r="V43" s="29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562</v>
      </c>
    </row>
  </sheetData>
  <sheetProtection algorithmName="SHA-512" hashValue="2sCvFFeKv4XX8Te+9K7btqYtoKZxMmrbFT/iQwpLVd4pEKrch7LlJ7d4ogVdj61QT85jiNUHMo5DBwS9Fhi7hw==" saltValue="U0kCjrLcjcuopDsFCfpZh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7" zoomScale="70" zoomScaleNormal="70" zoomScaleSheetLayoutView="100" workbookViewId="0">
      <selection activeCell="P45" sqref="P45"/>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2">
      <c r="B47" s="10"/>
      <c r="C47" s="1200" t="s">
        <v>3</v>
      </c>
      <c r="D47" s="1200"/>
      <c r="E47" s="1201"/>
      <c r="F47" s="11">
        <v>34.15</v>
      </c>
      <c r="G47" s="12">
        <v>31.03</v>
      </c>
      <c r="H47" s="12">
        <v>27.09</v>
      </c>
      <c r="I47" s="12">
        <v>23.32</v>
      </c>
      <c r="J47" s="13">
        <v>22.41</v>
      </c>
    </row>
    <row r="48" spans="2:10" ht="57.75" customHeight="1" x14ac:dyDescent="0.2">
      <c r="B48" s="14"/>
      <c r="C48" s="1202" t="s">
        <v>4</v>
      </c>
      <c r="D48" s="1202"/>
      <c r="E48" s="1203"/>
      <c r="F48" s="15">
        <v>8.56</v>
      </c>
      <c r="G48" s="16">
        <v>10.02</v>
      </c>
      <c r="H48" s="16">
        <v>7.88</v>
      </c>
      <c r="I48" s="16">
        <v>7.59</v>
      </c>
      <c r="J48" s="17">
        <v>5.72</v>
      </c>
    </row>
    <row r="49" spans="2:10" ht="57.75" customHeight="1" thickBot="1" x14ac:dyDescent="0.25">
      <c r="B49" s="18"/>
      <c r="C49" s="1204" t="s">
        <v>5</v>
      </c>
      <c r="D49" s="1204"/>
      <c r="E49" s="1205"/>
      <c r="F49" s="19" t="s">
        <v>568</v>
      </c>
      <c r="G49" s="20" t="s">
        <v>569</v>
      </c>
      <c r="H49" s="20" t="s">
        <v>570</v>
      </c>
      <c r="I49" s="20" t="s">
        <v>571</v>
      </c>
      <c r="J49" s="21" t="s">
        <v>572</v>
      </c>
    </row>
    <row r="50" spans="2:10" ht="13.5" customHeight="1" x14ac:dyDescent="0.2"/>
  </sheetData>
  <sheetProtection algorithmName="SHA-512" hashValue="nBDtie1xhkjxhdRkXhDIt0/Q14+En1OyBzAXN92Mh1OgNb8hAvEyddKv4BceFD73nIqTyTXE3n9p7+uHLzx33Q==" saltValue="DRZEs8DyNEKA6QPNRJLGQ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51"/>
  <sheetViews>
    <sheetView showGridLines="0" topLeftCell="A17" zoomScale="55" zoomScaleNormal="55" zoomScaleSheetLayoutView="100" workbookViewId="0">
      <selection activeCell="P40" sqref="P40"/>
    </sheetView>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2">
      <c r="A34" s="22"/>
      <c r="B34" s="31"/>
      <c r="C34" s="1212" t="s">
        <v>573</v>
      </c>
      <c r="D34" s="1212"/>
      <c r="E34" s="1213"/>
      <c r="F34" s="32">
        <v>11.19</v>
      </c>
      <c r="G34" s="33">
        <v>10.46</v>
      </c>
      <c r="H34" s="33">
        <v>9.48</v>
      </c>
      <c r="I34" s="33">
        <v>8.92</v>
      </c>
      <c r="J34" s="34">
        <v>8.16</v>
      </c>
      <c r="K34" s="22"/>
      <c r="L34" s="22"/>
      <c r="M34" s="22"/>
      <c r="N34" s="22"/>
      <c r="O34" s="22"/>
      <c r="P34" s="22"/>
    </row>
    <row r="35" spans="1:16" ht="39" customHeight="1" x14ac:dyDescent="0.2">
      <c r="A35" s="22"/>
      <c r="B35" s="35"/>
      <c r="C35" s="1206" t="s">
        <v>574</v>
      </c>
      <c r="D35" s="1207"/>
      <c r="E35" s="1208"/>
      <c r="F35" s="36">
        <v>8.5500000000000007</v>
      </c>
      <c r="G35" s="37">
        <v>10.02</v>
      </c>
      <c r="H35" s="37">
        <v>7.87</v>
      </c>
      <c r="I35" s="37">
        <v>7.59</v>
      </c>
      <c r="J35" s="38">
        <v>5.71</v>
      </c>
      <c r="K35" s="22"/>
      <c r="L35" s="22"/>
      <c r="M35" s="22"/>
      <c r="N35" s="22"/>
      <c r="O35" s="22"/>
      <c r="P35" s="22"/>
    </row>
    <row r="36" spans="1:16" ht="39" customHeight="1" x14ac:dyDescent="0.2">
      <c r="A36" s="22"/>
      <c r="B36" s="35"/>
      <c r="C36" s="1206" t="s">
        <v>575</v>
      </c>
      <c r="D36" s="1207"/>
      <c r="E36" s="1208"/>
      <c r="F36" s="36">
        <v>1.18</v>
      </c>
      <c r="G36" s="37">
        <v>0.86</v>
      </c>
      <c r="H36" s="37">
        <v>0.73</v>
      </c>
      <c r="I36" s="37">
        <v>1.1599999999999999</v>
      </c>
      <c r="J36" s="38">
        <v>1.08</v>
      </c>
      <c r="K36" s="22"/>
      <c r="L36" s="22"/>
      <c r="M36" s="22"/>
      <c r="N36" s="22"/>
      <c r="O36" s="22"/>
      <c r="P36" s="22"/>
    </row>
    <row r="37" spans="1:16" ht="39" customHeight="1" x14ac:dyDescent="0.2">
      <c r="A37" s="22"/>
      <c r="B37" s="35"/>
      <c r="C37" s="1206" t="s">
        <v>576</v>
      </c>
      <c r="D37" s="1207"/>
      <c r="E37" s="1208"/>
      <c r="F37" s="36">
        <v>0.96</v>
      </c>
      <c r="G37" s="37">
        <v>0.97</v>
      </c>
      <c r="H37" s="37">
        <v>0.8</v>
      </c>
      <c r="I37" s="37">
        <v>0.22</v>
      </c>
      <c r="J37" s="38">
        <v>0.56999999999999995</v>
      </c>
      <c r="K37" s="22"/>
      <c r="L37" s="22"/>
      <c r="M37" s="22"/>
      <c r="N37" s="22"/>
      <c r="O37" s="22"/>
      <c r="P37" s="22"/>
    </row>
    <row r="38" spans="1:16" ht="39" customHeight="1" x14ac:dyDescent="0.2">
      <c r="A38" s="22"/>
      <c r="B38" s="35"/>
      <c r="C38" s="1206" t="s">
        <v>577</v>
      </c>
      <c r="D38" s="1207"/>
      <c r="E38" s="1208"/>
      <c r="F38" s="36" t="s">
        <v>521</v>
      </c>
      <c r="G38" s="37" t="s">
        <v>521</v>
      </c>
      <c r="H38" s="37" t="s">
        <v>521</v>
      </c>
      <c r="I38" s="37" t="s">
        <v>521</v>
      </c>
      <c r="J38" s="38">
        <v>0.24</v>
      </c>
      <c r="K38" s="22"/>
      <c r="L38" s="22"/>
      <c r="M38" s="22"/>
      <c r="N38" s="22"/>
      <c r="O38" s="22"/>
      <c r="P38" s="22"/>
    </row>
    <row r="39" spans="1:16" ht="39" customHeight="1" x14ac:dyDescent="0.2">
      <c r="A39" s="22"/>
      <c r="B39" s="35"/>
      <c r="C39" s="1206" t="s">
        <v>578</v>
      </c>
      <c r="D39" s="1207"/>
      <c r="E39" s="1208"/>
      <c r="F39" s="36">
        <v>0.01</v>
      </c>
      <c r="G39" s="37">
        <v>0.01</v>
      </c>
      <c r="H39" s="37">
        <v>0.04</v>
      </c>
      <c r="I39" s="37">
        <v>0.01</v>
      </c>
      <c r="J39" s="38">
        <v>0.01</v>
      </c>
      <c r="K39" s="22"/>
      <c r="L39" s="22"/>
      <c r="M39" s="22"/>
      <c r="N39" s="22"/>
      <c r="O39" s="22"/>
      <c r="P39" s="22"/>
    </row>
    <row r="40" spans="1:16" ht="39" customHeight="1" x14ac:dyDescent="0.2">
      <c r="A40" s="22"/>
      <c r="B40" s="35"/>
      <c r="C40" s="1206"/>
      <c r="D40" s="1207"/>
      <c r="E40" s="1208"/>
      <c r="F40" s="36"/>
      <c r="G40" s="37"/>
      <c r="H40" s="37"/>
      <c r="I40" s="37"/>
      <c r="J40" s="38"/>
      <c r="K40" s="22"/>
      <c r="L40" s="22"/>
      <c r="M40" s="22"/>
      <c r="N40" s="22"/>
      <c r="O40" s="22"/>
      <c r="P40" s="22"/>
    </row>
    <row r="41" spans="1:16" ht="39" customHeight="1" x14ac:dyDescent="0.2">
      <c r="A41" s="22"/>
      <c r="B41" s="35"/>
      <c r="C41" s="1206"/>
      <c r="D41" s="1207"/>
      <c r="E41" s="1208"/>
      <c r="F41" s="36"/>
      <c r="G41" s="37"/>
      <c r="H41" s="37"/>
      <c r="I41" s="37"/>
      <c r="J41" s="38"/>
      <c r="K41" s="22"/>
      <c r="L41" s="22"/>
      <c r="M41" s="22"/>
      <c r="N41" s="22"/>
      <c r="O41" s="22"/>
      <c r="P41" s="22"/>
    </row>
    <row r="42" spans="1:16" ht="39" customHeight="1" x14ac:dyDescent="0.2">
      <c r="A42" s="22"/>
      <c r="B42" s="39"/>
      <c r="C42" s="1206" t="s">
        <v>579</v>
      </c>
      <c r="D42" s="1207"/>
      <c r="E42" s="1208"/>
      <c r="F42" s="36" t="s">
        <v>521</v>
      </c>
      <c r="G42" s="37" t="s">
        <v>521</v>
      </c>
      <c r="H42" s="37" t="s">
        <v>521</v>
      </c>
      <c r="I42" s="37" t="s">
        <v>521</v>
      </c>
      <c r="J42" s="38" t="s">
        <v>521</v>
      </c>
      <c r="K42" s="22"/>
      <c r="L42" s="22"/>
      <c r="M42" s="22"/>
      <c r="N42" s="22"/>
      <c r="O42" s="22"/>
      <c r="P42" s="22"/>
    </row>
    <row r="43" spans="1:16" ht="39" customHeight="1" thickBot="1" x14ac:dyDescent="0.25">
      <c r="A43" s="22"/>
      <c r="B43" s="40"/>
      <c r="C43" s="1209" t="s">
        <v>580</v>
      </c>
      <c r="D43" s="1210"/>
      <c r="E43" s="1211"/>
      <c r="F43" s="41">
        <v>0.98</v>
      </c>
      <c r="G43" s="42">
        <v>0.41</v>
      </c>
      <c r="H43" s="42">
        <v>0.31</v>
      </c>
      <c r="I43" s="42">
        <v>0.55000000000000004</v>
      </c>
      <c r="J43" s="43" t="s">
        <v>521</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row r="49" s="23" customFormat="1" ht="12.9" hidden="1" customHeight="1" x14ac:dyDescent="0.2"/>
    <row r="50" s="23" customFormat="1" ht="12.9" hidden="1" customHeight="1" x14ac:dyDescent="0.2"/>
    <row r="51" s="23" customFormat="1" ht="12.9" hidden="1" customHeight="1" x14ac:dyDescent="0.2"/>
  </sheetData>
  <sheetProtection algorithmName="SHA-512" hashValue="1CDokdEM2G/tTIRHfYrCw809pcJ0ydHZk5pNfjD8gbCDeXln2L2MQdPk0WPJFGHIGwYTvsnVTTLzZ0rb366LeA==" saltValue="NPW5YVvlpLXHRxP/DboKe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34" zoomScale="85" zoomScaleNormal="85" zoomScaleSheetLayoutView="55" workbookViewId="0">
      <selection activeCell="S54" sqref="S54"/>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2">
      <c r="A45" s="48"/>
      <c r="B45" s="1232" t="s">
        <v>11</v>
      </c>
      <c r="C45" s="1233"/>
      <c r="D45" s="58"/>
      <c r="E45" s="1238" t="s">
        <v>12</v>
      </c>
      <c r="F45" s="1238"/>
      <c r="G45" s="1238"/>
      <c r="H45" s="1238"/>
      <c r="I45" s="1238"/>
      <c r="J45" s="1239"/>
      <c r="K45" s="59">
        <v>2933</v>
      </c>
      <c r="L45" s="60">
        <v>2936</v>
      </c>
      <c r="M45" s="60">
        <v>2922</v>
      </c>
      <c r="N45" s="60">
        <v>2996</v>
      </c>
      <c r="O45" s="61">
        <v>3106</v>
      </c>
      <c r="P45" s="48"/>
      <c r="Q45" s="48"/>
      <c r="R45" s="48"/>
      <c r="S45" s="48"/>
      <c r="T45" s="48"/>
      <c r="U45" s="48"/>
    </row>
    <row r="46" spans="1:21" ht="30.75" customHeight="1" x14ac:dyDescent="0.2">
      <c r="A46" s="48"/>
      <c r="B46" s="1234"/>
      <c r="C46" s="1235"/>
      <c r="D46" s="62"/>
      <c r="E46" s="1216" t="s">
        <v>13</v>
      </c>
      <c r="F46" s="1216"/>
      <c r="G46" s="1216"/>
      <c r="H46" s="1216"/>
      <c r="I46" s="1216"/>
      <c r="J46" s="1217"/>
      <c r="K46" s="63" t="s">
        <v>521</v>
      </c>
      <c r="L46" s="64" t="s">
        <v>521</v>
      </c>
      <c r="M46" s="64" t="s">
        <v>521</v>
      </c>
      <c r="N46" s="64" t="s">
        <v>521</v>
      </c>
      <c r="O46" s="65" t="s">
        <v>521</v>
      </c>
      <c r="P46" s="48"/>
      <c r="Q46" s="48"/>
      <c r="R46" s="48"/>
      <c r="S46" s="48"/>
      <c r="T46" s="48"/>
      <c r="U46" s="48"/>
    </row>
    <row r="47" spans="1:21" ht="30.75" customHeight="1" x14ac:dyDescent="0.2">
      <c r="A47" s="48"/>
      <c r="B47" s="1234"/>
      <c r="C47" s="1235"/>
      <c r="D47" s="62"/>
      <c r="E47" s="1216" t="s">
        <v>14</v>
      </c>
      <c r="F47" s="1216"/>
      <c r="G47" s="1216"/>
      <c r="H47" s="1216"/>
      <c r="I47" s="1216"/>
      <c r="J47" s="1217"/>
      <c r="K47" s="63" t="s">
        <v>521</v>
      </c>
      <c r="L47" s="64" t="s">
        <v>521</v>
      </c>
      <c r="M47" s="64" t="s">
        <v>521</v>
      </c>
      <c r="N47" s="64" t="s">
        <v>521</v>
      </c>
      <c r="O47" s="65" t="s">
        <v>521</v>
      </c>
      <c r="P47" s="48"/>
      <c r="Q47" s="48"/>
      <c r="R47" s="48"/>
      <c r="S47" s="48"/>
      <c r="T47" s="48"/>
      <c r="U47" s="48"/>
    </row>
    <row r="48" spans="1:21" ht="30.75" customHeight="1" x14ac:dyDescent="0.2">
      <c r="A48" s="48"/>
      <c r="B48" s="1234"/>
      <c r="C48" s="1235"/>
      <c r="D48" s="62"/>
      <c r="E48" s="1216" t="s">
        <v>15</v>
      </c>
      <c r="F48" s="1216"/>
      <c r="G48" s="1216"/>
      <c r="H48" s="1216"/>
      <c r="I48" s="1216"/>
      <c r="J48" s="1217"/>
      <c r="K48" s="63">
        <v>613</v>
      </c>
      <c r="L48" s="64">
        <v>624</v>
      </c>
      <c r="M48" s="64">
        <v>609</v>
      </c>
      <c r="N48" s="64">
        <v>638</v>
      </c>
      <c r="O48" s="65">
        <v>735</v>
      </c>
      <c r="P48" s="48"/>
      <c r="Q48" s="48"/>
      <c r="R48" s="48"/>
      <c r="S48" s="48"/>
      <c r="T48" s="48"/>
      <c r="U48" s="48"/>
    </row>
    <row r="49" spans="1:21" ht="30.75" customHeight="1" x14ac:dyDescent="0.2">
      <c r="A49" s="48"/>
      <c r="B49" s="1234"/>
      <c r="C49" s="1235"/>
      <c r="D49" s="62"/>
      <c r="E49" s="1216" t="s">
        <v>16</v>
      </c>
      <c r="F49" s="1216"/>
      <c r="G49" s="1216"/>
      <c r="H49" s="1216"/>
      <c r="I49" s="1216"/>
      <c r="J49" s="1217"/>
      <c r="K49" s="63" t="s">
        <v>521</v>
      </c>
      <c r="L49" s="64" t="s">
        <v>521</v>
      </c>
      <c r="M49" s="64" t="s">
        <v>521</v>
      </c>
      <c r="N49" s="64" t="s">
        <v>521</v>
      </c>
      <c r="O49" s="65" t="s">
        <v>521</v>
      </c>
      <c r="P49" s="48"/>
      <c r="Q49" s="48"/>
      <c r="R49" s="48"/>
      <c r="S49" s="48"/>
      <c r="T49" s="48"/>
      <c r="U49" s="48"/>
    </row>
    <row r="50" spans="1:21" ht="30.75" customHeight="1" x14ac:dyDescent="0.2">
      <c r="A50" s="48"/>
      <c r="B50" s="1234"/>
      <c r="C50" s="1235"/>
      <c r="D50" s="62"/>
      <c r="E50" s="1216" t="s">
        <v>17</v>
      </c>
      <c r="F50" s="1216"/>
      <c r="G50" s="1216"/>
      <c r="H50" s="1216"/>
      <c r="I50" s="1216"/>
      <c r="J50" s="1217"/>
      <c r="K50" s="63" t="s">
        <v>521</v>
      </c>
      <c r="L50" s="64" t="s">
        <v>521</v>
      </c>
      <c r="M50" s="64" t="s">
        <v>521</v>
      </c>
      <c r="N50" s="64" t="s">
        <v>521</v>
      </c>
      <c r="O50" s="65" t="s">
        <v>521</v>
      </c>
      <c r="P50" s="48"/>
      <c r="Q50" s="48"/>
      <c r="R50" s="48"/>
      <c r="S50" s="48"/>
      <c r="T50" s="48"/>
      <c r="U50" s="48"/>
    </row>
    <row r="51" spans="1:21" ht="30.75" customHeight="1" x14ac:dyDescent="0.2">
      <c r="A51" s="48"/>
      <c r="B51" s="1236"/>
      <c r="C51" s="1237"/>
      <c r="D51" s="66"/>
      <c r="E51" s="1216" t="s">
        <v>18</v>
      </c>
      <c r="F51" s="1216"/>
      <c r="G51" s="1216"/>
      <c r="H51" s="1216"/>
      <c r="I51" s="1216"/>
      <c r="J51" s="1217"/>
      <c r="K51" s="63" t="s">
        <v>521</v>
      </c>
      <c r="L51" s="64" t="s">
        <v>521</v>
      </c>
      <c r="M51" s="64" t="s">
        <v>521</v>
      </c>
      <c r="N51" s="64" t="s">
        <v>521</v>
      </c>
      <c r="O51" s="65" t="s">
        <v>521</v>
      </c>
      <c r="P51" s="48"/>
      <c r="Q51" s="48"/>
      <c r="R51" s="48"/>
      <c r="S51" s="48"/>
      <c r="T51" s="48"/>
      <c r="U51" s="48"/>
    </row>
    <row r="52" spans="1:21" ht="30.75" customHeight="1" x14ac:dyDescent="0.2">
      <c r="A52" s="48"/>
      <c r="B52" s="1214" t="s">
        <v>19</v>
      </c>
      <c r="C52" s="1215"/>
      <c r="D52" s="66"/>
      <c r="E52" s="1216" t="s">
        <v>20</v>
      </c>
      <c r="F52" s="1216"/>
      <c r="G52" s="1216"/>
      <c r="H52" s="1216"/>
      <c r="I52" s="1216"/>
      <c r="J52" s="1217"/>
      <c r="K52" s="63">
        <v>2778</v>
      </c>
      <c r="L52" s="64">
        <v>2763</v>
      </c>
      <c r="M52" s="64">
        <v>2734</v>
      </c>
      <c r="N52" s="64">
        <v>2742</v>
      </c>
      <c r="O52" s="65">
        <v>2905</v>
      </c>
      <c r="P52" s="48"/>
      <c r="Q52" s="48"/>
      <c r="R52" s="48"/>
      <c r="S52" s="48"/>
      <c r="T52" s="48"/>
      <c r="U52" s="48"/>
    </row>
    <row r="53" spans="1:21" ht="30.75" customHeight="1" thickBot="1" x14ac:dyDescent="0.25">
      <c r="A53" s="48"/>
      <c r="B53" s="1218" t="s">
        <v>21</v>
      </c>
      <c r="C53" s="1219"/>
      <c r="D53" s="67"/>
      <c r="E53" s="1220" t="s">
        <v>22</v>
      </c>
      <c r="F53" s="1220"/>
      <c r="G53" s="1220"/>
      <c r="H53" s="1220"/>
      <c r="I53" s="1220"/>
      <c r="J53" s="1221"/>
      <c r="K53" s="68">
        <v>768</v>
      </c>
      <c r="L53" s="69">
        <v>797</v>
      </c>
      <c r="M53" s="69">
        <v>797</v>
      </c>
      <c r="N53" s="69">
        <v>892</v>
      </c>
      <c r="O53" s="70">
        <v>936</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581</v>
      </c>
      <c r="P55" s="48"/>
      <c r="Q55" s="48"/>
      <c r="R55" s="48"/>
      <c r="S55" s="48"/>
      <c r="T55" s="48"/>
      <c r="U55" s="48"/>
    </row>
    <row r="56" spans="1:21" ht="31.5" customHeight="1" thickBot="1" x14ac:dyDescent="0.25">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x14ac:dyDescent="0.2">
      <c r="B57" s="1222" t="s">
        <v>25</v>
      </c>
      <c r="C57" s="1223"/>
      <c r="D57" s="1226" t="s">
        <v>26</v>
      </c>
      <c r="E57" s="1227"/>
      <c r="F57" s="1227"/>
      <c r="G57" s="1227"/>
      <c r="H57" s="1227"/>
      <c r="I57" s="1227"/>
      <c r="J57" s="1228"/>
      <c r="K57" s="83"/>
      <c r="L57" s="84"/>
      <c r="M57" s="84"/>
      <c r="N57" s="84"/>
      <c r="O57" s="85"/>
    </row>
    <row r="58" spans="1:21" ht="31.5" customHeight="1" thickBot="1" x14ac:dyDescent="0.25">
      <c r="B58" s="1224"/>
      <c r="C58" s="1225"/>
      <c r="D58" s="1229" t="s">
        <v>27</v>
      </c>
      <c r="E58" s="1230"/>
      <c r="F58" s="1230"/>
      <c r="G58" s="1230"/>
      <c r="H58" s="1230"/>
      <c r="I58" s="1230"/>
      <c r="J58" s="1231"/>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G2ZpYZcCdfRq+739kCpQ2hyuDuZSQksYe7vtoCxNxIbnYNmka/9Xz84L/uX3VGx+ZldYFnUf86ca2qlgyRlw==" saltValue="gKQLb46fA6a8in6yCwoZV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topLeftCell="A23" zoomScale="70" zoomScaleNormal="70" zoomScaleSheetLayoutView="100" workbookViewId="0">
      <selection activeCell="L47" sqref="L47"/>
    </sheetView>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563</v>
      </c>
      <c r="J40" s="100" t="s">
        <v>564</v>
      </c>
      <c r="K40" s="100" t="s">
        <v>565</v>
      </c>
      <c r="L40" s="100" t="s">
        <v>566</v>
      </c>
      <c r="M40" s="101" t="s">
        <v>567</v>
      </c>
    </row>
    <row r="41" spans="2:13" ht="27.75" customHeight="1" x14ac:dyDescent="0.2">
      <c r="B41" s="1252" t="s">
        <v>30</v>
      </c>
      <c r="C41" s="1253"/>
      <c r="D41" s="102"/>
      <c r="E41" s="1254" t="s">
        <v>31</v>
      </c>
      <c r="F41" s="1254"/>
      <c r="G41" s="1254"/>
      <c r="H41" s="1255"/>
      <c r="I41" s="103">
        <v>25063</v>
      </c>
      <c r="J41" s="104">
        <v>25790</v>
      </c>
      <c r="K41" s="104">
        <v>26419</v>
      </c>
      <c r="L41" s="104">
        <v>29426</v>
      </c>
      <c r="M41" s="105">
        <v>29544</v>
      </c>
    </row>
    <row r="42" spans="2:13" ht="27.75" customHeight="1" x14ac:dyDescent="0.2">
      <c r="B42" s="1242"/>
      <c r="C42" s="1243"/>
      <c r="D42" s="106"/>
      <c r="E42" s="1246" t="s">
        <v>32</v>
      </c>
      <c r="F42" s="1246"/>
      <c r="G42" s="1246"/>
      <c r="H42" s="1247"/>
      <c r="I42" s="107" t="s">
        <v>521</v>
      </c>
      <c r="J42" s="108" t="s">
        <v>521</v>
      </c>
      <c r="K42" s="108" t="s">
        <v>521</v>
      </c>
      <c r="L42" s="108" t="s">
        <v>521</v>
      </c>
      <c r="M42" s="109" t="s">
        <v>521</v>
      </c>
    </row>
    <row r="43" spans="2:13" ht="27.75" customHeight="1" x14ac:dyDescent="0.2">
      <c r="B43" s="1242"/>
      <c r="C43" s="1243"/>
      <c r="D43" s="106"/>
      <c r="E43" s="1246" t="s">
        <v>33</v>
      </c>
      <c r="F43" s="1246"/>
      <c r="G43" s="1246"/>
      <c r="H43" s="1247"/>
      <c r="I43" s="107">
        <v>8551</v>
      </c>
      <c r="J43" s="108">
        <v>8093</v>
      </c>
      <c r="K43" s="108">
        <v>8554</v>
      </c>
      <c r="L43" s="108">
        <v>8952</v>
      </c>
      <c r="M43" s="109">
        <v>8356</v>
      </c>
    </row>
    <row r="44" spans="2:13" ht="27.75" customHeight="1" x14ac:dyDescent="0.2">
      <c r="B44" s="1242"/>
      <c r="C44" s="1243"/>
      <c r="D44" s="106"/>
      <c r="E44" s="1246" t="s">
        <v>34</v>
      </c>
      <c r="F44" s="1246"/>
      <c r="G44" s="1246"/>
      <c r="H44" s="1247"/>
      <c r="I44" s="107" t="s">
        <v>521</v>
      </c>
      <c r="J44" s="108" t="s">
        <v>521</v>
      </c>
      <c r="K44" s="108" t="s">
        <v>521</v>
      </c>
      <c r="L44" s="108" t="s">
        <v>521</v>
      </c>
      <c r="M44" s="109" t="s">
        <v>521</v>
      </c>
    </row>
    <row r="45" spans="2:13" ht="27.75" customHeight="1" x14ac:dyDescent="0.2">
      <c r="B45" s="1242"/>
      <c r="C45" s="1243"/>
      <c r="D45" s="106"/>
      <c r="E45" s="1246" t="s">
        <v>35</v>
      </c>
      <c r="F45" s="1246"/>
      <c r="G45" s="1246"/>
      <c r="H45" s="1247"/>
      <c r="I45" s="107">
        <v>5824</v>
      </c>
      <c r="J45" s="108">
        <v>5727</v>
      </c>
      <c r="K45" s="108">
        <v>5613</v>
      </c>
      <c r="L45" s="108">
        <v>5693</v>
      </c>
      <c r="M45" s="109">
        <v>5608</v>
      </c>
    </row>
    <row r="46" spans="2:13" ht="27.75" customHeight="1" x14ac:dyDescent="0.2">
      <c r="B46" s="1242"/>
      <c r="C46" s="1243"/>
      <c r="D46" s="110"/>
      <c r="E46" s="1246" t="s">
        <v>36</v>
      </c>
      <c r="F46" s="1246"/>
      <c r="G46" s="1246"/>
      <c r="H46" s="1247"/>
      <c r="I46" s="107">
        <v>454</v>
      </c>
      <c r="J46" s="108">
        <v>387</v>
      </c>
      <c r="K46" s="108">
        <v>326</v>
      </c>
      <c r="L46" s="108">
        <v>354</v>
      </c>
      <c r="M46" s="109">
        <v>318</v>
      </c>
    </row>
    <row r="47" spans="2:13" ht="27.75" customHeight="1" x14ac:dyDescent="0.2">
      <c r="B47" s="1242"/>
      <c r="C47" s="1243"/>
      <c r="D47" s="111"/>
      <c r="E47" s="1256" t="s">
        <v>37</v>
      </c>
      <c r="F47" s="1257"/>
      <c r="G47" s="1257"/>
      <c r="H47" s="1258"/>
      <c r="I47" s="107" t="s">
        <v>521</v>
      </c>
      <c r="J47" s="108" t="s">
        <v>521</v>
      </c>
      <c r="K47" s="108" t="s">
        <v>521</v>
      </c>
      <c r="L47" s="108" t="s">
        <v>521</v>
      </c>
      <c r="M47" s="109" t="s">
        <v>521</v>
      </c>
    </row>
    <row r="48" spans="2:13" ht="27.75" customHeight="1" x14ac:dyDescent="0.2">
      <c r="B48" s="1242"/>
      <c r="C48" s="1243"/>
      <c r="D48" s="106"/>
      <c r="E48" s="1246" t="s">
        <v>38</v>
      </c>
      <c r="F48" s="1246"/>
      <c r="G48" s="1246"/>
      <c r="H48" s="1247"/>
      <c r="I48" s="107" t="s">
        <v>521</v>
      </c>
      <c r="J48" s="108" t="s">
        <v>521</v>
      </c>
      <c r="K48" s="108" t="s">
        <v>521</v>
      </c>
      <c r="L48" s="108" t="s">
        <v>521</v>
      </c>
      <c r="M48" s="109" t="s">
        <v>521</v>
      </c>
    </row>
    <row r="49" spans="2:13" ht="27.75" customHeight="1" x14ac:dyDescent="0.2">
      <c r="B49" s="1244"/>
      <c r="C49" s="1245"/>
      <c r="D49" s="106"/>
      <c r="E49" s="1246" t="s">
        <v>39</v>
      </c>
      <c r="F49" s="1246"/>
      <c r="G49" s="1246"/>
      <c r="H49" s="1247"/>
      <c r="I49" s="107" t="s">
        <v>521</v>
      </c>
      <c r="J49" s="108" t="s">
        <v>521</v>
      </c>
      <c r="K49" s="108" t="s">
        <v>521</v>
      </c>
      <c r="L49" s="108" t="s">
        <v>521</v>
      </c>
      <c r="M49" s="109" t="s">
        <v>521</v>
      </c>
    </row>
    <row r="50" spans="2:13" ht="27.75" customHeight="1" x14ac:dyDescent="0.2">
      <c r="B50" s="1240" t="s">
        <v>40</v>
      </c>
      <c r="C50" s="1241"/>
      <c r="D50" s="112"/>
      <c r="E50" s="1246" t="s">
        <v>41</v>
      </c>
      <c r="F50" s="1246"/>
      <c r="G50" s="1246"/>
      <c r="H50" s="1247"/>
      <c r="I50" s="107">
        <v>16401</v>
      </c>
      <c r="J50" s="108">
        <v>15809</v>
      </c>
      <c r="K50" s="108">
        <v>15233</v>
      </c>
      <c r="L50" s="108">
        <v>12287</v>
      </c>
      <c r="M50" s="109">
        <v>11475</v>
      </c>
    </row>
    <row r="51" spans="2:13" ht="27.75" customHeight="1" x14ac:dyDescent="0.2">
      <c r="B51" s="1242"/>
      <c r="C51" s="1243"/>
      <c r="D51" s="106"/>
      <c r="E51" s="1246" t="s">
        <v>42</v>
      </c>
      <c r="F51" s="1246"/>
      <c r="G51" s="1246"/>
      <c r="H51" s="1247"/>
      <c r="I51" s="107">
        <v>2368</v>
      </c>
      <c r="J51" s="108">
        <v>2196</v>
      </c>
      <c r="K51" s="108">
        <v>1833</v>
      </c>
      <c r="L51" s="108">
        <v>1683</v>
      </c>
      <c r="M51" s="109">
        <v>1481</v>
      </c>
    </row>
    <row r="52" spans="2:13" ht="27.75" customHeight="1" x14ac:dyDescent="0.2">
      <c r="B52" s="1244"/>
      <c r="C52" s="1245"/>
      <c r="D52" s="106"/>
      <c r="E52" s="1246" t="s">
        <v>43</v>
      </c>
      <c r="F52" s="1246"/>
      <c r="G52" s="1246"/>
      <c r="H52" s="1247"/>
      <c r="I52" s="107">
        <v>26239</v>
      </c>
      <c r="J52" s="108">
        <v>26273</v>
      </c>
      <c r="K52" s="108">
        <v>26487</v>
      </c>
      <c r="L52" s="108">
        <v>28505</v>
      </c>
      <c r="M52" s="109">
        <v>28695</v>
      </c>
    </row>
    <row r="53" spans="2:13" ht="27.75" customHeight="1" thickBot="1" x14ac:dyDescent="0.25">
      <c r="B53" s="1248" t="s">
        <v>44</v>
      </c>
      <c r="C53" s="1249"/>
      <c r="D53" s="113"/>
      <c r="E53" s="1250" t="s">
        <v>45</v>
      </c>
      <c r="F53" s="1250"/>
      <c r="G53" s="1250"/>
      <c r="H53" s="1251"/>
      <c r="I53" s="114">
        <v>-5117</v>
      </c>
      <c r="J53" s="115">
        <v>-4281</v>
      </c>
      <c r="K53" s="115">
        <v>-2640</v>
      </c>
      <c r="L53" s="115">
        <v>1950</v>
      </c>
      <c r="M53" s="116">
        <v>2175</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sheetData>
  <sheetProtection algorithmName="SHA-512" hashValue="0n9VAZ1yPKKPv0TKg2rdWxTnJxO0O7ckKwtErcsHQ8PZY8tFIq1HOJZBDiAarBQBJB4ts08bCPr/WS/BABiCxg==" saltValue="fBRUFOqxWamZlH7/JXHWW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8"/>
  <sheetViews>
    <sheetView showGridLines="0" topLeftCell="A51" zoomScale="70" zoomScaleNormal="70" zoomScaleSheetLayoutView="100" workbookViewId="0">
      <selection activeCell="C55" sqref="C55:E55"/>
    </sheetView>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s="1" customFormat="1" ht="16.5" customHeight="1" x14ac:dyDescent="0.2"/>
    <row r="45" s="1" customFormat="1" ht="16.5" customHeight="1" x14ac:dyDescent="0.2"/>
    <row r="46" s="1" customFormat="1" ht="16.5" customHeight="1" x14ac:dyDescent="0.2"/>
    <row r="47" s="1" customFormat="1" ht="16.5" customHeight="1" x14ac:dyDescent="0.2"/>
    <row r="48" s="1" customFormat="1"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565</v>
      </c>
      <c r="G54" s="125" t="s">
        <v>566</v>
      </c>
      <c r="H54" s="126" t="s">
        <v>567</v>
      </c>
    </row>
    <row r="55" spans="2:8" ht="52.5" customHeight="1" x14ac:dyDescent="0.2">
      <c r="B55" s="127"/>
      <c r="C55" s="1267" t="s">
        <v>48</v>
      </c>
      <c r="D55" s="1267"/>
      <c r="E55" s="1268"/>
      <c r="F55" s="128">
        <v>4347</v>
      </c>
      <c r="G55" s="128">
        <v>3704</v>
      </c>
      <c r="H55" s="129">
        <v>3685</v>
      </c>
    </row>
    <row r="56" spans="2:8" ht="52.5" customHeight="1" x14ac:dyDescent="0.2">
      <c r="B56" s="130"/>
      <c r="C56" s="1269" t="s">
        <v>49</v>
      </c>
      <c r="D56" s="1269"/>
      <c r="E56" s="1270"/>
      <c r="F56" s="131">
        <v>3374</v>
      </c>
      <c r="G56" s="131">
        <v>2649</v>
      </c>
      <c r="H56" s="132">
        <v>2214</v>
      </c>
    </row>
    <row r="57" spans="2:8" ht="53.25" customHeight="1" x14ac:dyDescent="0.2">
      <c r="B57" s="130"/>
      <c r="C57" s="1271" t="s">
        <v>50</v>
      </c>
      <c r="D57" s="1271"/>
      <c r="E57" s="1272"/>
      <c r="F57" s="133">
        <v>9467</v>
      </c>
      <c r="G57" s="133">
        <v>7808</v>
      </c>
      <c r="H57" s="134">
        <v>7125</v>
      </c>
    </row>
    <row r="58" spans="2:8" ht="45.75" customHeight="1" x14ac:dyDescent="0.2">
      <c r="B58" s="135"/>
      <c r="C58" s="1259" t="s">
        <v>609</v>
      </c>
      <c r="D58" s="1260"/>
      <c r="E58" s="1261"/>
      <c r="F58" s="136">
        <v>1968</v>
      </c>
      <c r="G58" s="136">
        <v>1887</v>
      </c>
      <c r="H58" s="137">
        <v>1561</v>
      </c>
    </row>
    <row r="59" spans="2:8" ht="45.75" customHeight="1" x14ac:dyDescent="0.2">
      <c r="B59" s="135"/>
      <c r="C59" s="1259" t="s">
        <v>606</v>
      </c>
      <c r="D59" s="1260"/>
      <c r="E59" s="1261"/>
      <c r="F59" s="136">
        <v>2539</v>
      </c>
      <c r="G59" s="136">
        <v>1189</v>
      </c>
      <c r="H59" s="137">
        <v>1039</v>
      </c>
    </row>
    <row r="60" spans="2:8" ht="45.75" customHeight="1" x14ac:dyDescent="0.2">
      <c r="B60" s="135"/>
      <c r="C60" s="1259" t="s">
        <v>607</v>
      </c>
      <c r="D60" s="1260"/>
      <c r="E60" s="1261"/>
      <c r="F60" s="136">
        <v>833</v>
      </c>
      <c r="G60" s="136">
        <v>839</v>
      </c>
      <c r="H60" s="137">
        <v>847</v>
      </c>
    </row>
    <row r="61" spans="2:8" ht="45.75" customHeight="1" x14ac:dyDescent="0.2">
      <c r="B61" s="135"/>
      <c r="C61" s="1259" t="s">
        <v>608</v>
      </c>
      <c r="D61" s="1260"/>
      <c r="E61" s="1261"/>
      <c r="F61" s="136">
        <v>768</v>
      </c>
      <c r="G61" s="136">
        <v>774</v>
      </c>
      <c r="H61" s="137">
        <v>780</v>
      </c>
    </row>
    <row r="62" spans="2:8" ht="45.75" customHeight="1" thickBot="1" x14ac:dyDescent="0.25">
      <c r="B62" s="138"/>
      <c r="C62" s="1262" t="s">
        <v>610</v>
      </c>
      <c r="D62" s="1263"/>
      <c r="E62" s="1264"/>
      <c r="F62" s="139">
        <v>685</v>
      </c>
      <c r="G62" s="139">
        <v>681</v>
      </c>
      <c r="H62" s="140">
        <v>675</v>
      </c>
    </row>
    <row r="63" spans="2:8" ht="52.5" customHeight="1" thickBot="1" x14ac:dyDescent="0.25">
      <c r="B63" s="141"/>
      <c r="C63" s="1265" t="s">
        <v>51</v>
      </c>
      <c r="D63" s="1265"/>
      <c r="E63" s="1266"/>
      <c r="F63" s="142">
        <v>17188</v>
      </c>
      <c r="G63" s="142">
        <v>14161</v>
      </c>
      <c r="H63" s="143">
        <v>13024</v>
      </c>
    </row>
    <row r="64" spans="2:8" ht="15" customHeight="1" x14ac:dyDescent="0.2"/>
    <row r="65" s="1" customFormat="1" ht="0" hidden="1" customHeight="1" x14ac:dyDescent="0.2"/>
    <row r="66" s="1" customFormat="1" ht="0" hidden="1" customHeight="1" x14ac:dyDescent="0.2"/>
    <row r="67" s="1" customFormat="1" ht="0" hidden="1" customHeight="1" x14ac:dyDescent="0.2"/>
    <row r="68" s="1" customFormat="1" ht="0" hidden="1" customHeight="1" x14ac:dyDescent="0.2"/>
  </sheetData>
  <sheetProtection algorithmName="SHA-512" hashValue="ZNTbd19oNYfNSYPfcyeNaKhQD8ivC2d5kCHJOte5OUIhdZiAhKGz72H5ebFS2CAxO3xIl9Rtq+tLgC9iujsRPA==" saltValue="fkKfSyw3NC51Aheggg2AN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4E8CC-F4A0-41E4-BC89-89878D4BF7C6}">
  <sheetPr>
    <pageSetUpPr fitToPage="1"/>
  </sheetPr>
  <dimension ref="A1:WZM160"/>
  <sheetViews>
    <sheetView showGridLines="0" zoomScale="90" zoomScaleNormal="90" zoomScaleSheetLayoutView="55" workbookViewId="0">
      <selection activeCell="AN43" sqref="AN43:DC47"/>
    </sheetView>
  </sheetViews>
  <sheetFormatPr defaultColWidth="0" defaultRowHeight="13.5" customHeight="1" zeroHeight="1" x14ac:dyDescent="0.2"/>
  <cols>
    <col min="1" max="1" width="6.33203125" style="1275" customWidth="1"/>
    <col min="2" max="107" width="2.44140625" style="1275" customWidth="1"/>
    <col min="108" max="108" width="6.109375" style="1283" customWidth="1"/>
    <col min="109" max="109" width="5.88671875" style="1282" customWidth="1"/>
    <col min="110" max="110" width="19.109375" style="1275" hidden="1"/>
    <col min="111" max="115" width="12.6640625" style="1275" hidden="1"/>
    <col min="116" max="349" width="8.6640625" style="1275" hidden="1"/>
    <col min="350" max="355" width="14.88671875" style="1275" hidden="1"/>
    <col min="356" max="357" width="15.88671875" style="1275" hidden="1"/>
    <col min="358" max="363" width="16.109375" style="1275" hidden="1"/>
    <col min="364" max="364" width="6.109375" style="1275" hidden="1"/>
    <col min="365" max="365" width="3" style="1275" hidden="1"/>
    <col min="366" max="605" width="8.6640625" style="1275" hidden="1"/>
    <col min="606" max="611" width="14.88671875" style="1275" hidden="1"/>
    <col min="612" max="613" width="15.88671875" style="1275" hidden="1"/>
    <col min="614" max="619" width="16.109375" style="1275" hidden="1"/>
    <col min="620" max="620" width="6.109375" style="1275" hidden="1"/>
    <col min="621" max="621" width="3" style="1275" hidden="1"/>
    <col min="622" max="861" width="8.6640625" style="1275" hidden="1"/>
    <col min="862" max="867" width="14.88671875" style="1275" hidden="1"/>
    <col min="868" max="869" width="15.88671875" style="1275" hidden="1"/>
    <col min="870" max="875" width="16.109375" style="1275" hidden="1"/>
    <col min="876" max="876" width="6.109375" style="1275" hidden="1"/>
    <col min="877" max="877" width="3" style="1275" hidden="1"/>
    <col min="878" max="1117" width="8.6640625" style="1275" hidden="1"/>
    <col min="1118" max="1123" width="14.88671875" style="1275" hidden="1"/>
    <col min="1124" max="1125" width="15.88671875" style="1275" hidden="1"/>
    <col min="1126" max="1131" width="16.109375" style="1275" hidden="1"/>
    <col min="1132" max="1132" width="6.109375" style="1275" hidden="1"/>
    <col min="1133" max="1133" width="3" style="1275" hidden="1"/>
    <col min="1134" max="1373" width="8.6640625" style="1275" hidden="1"/>
    <col min="1374" max="1379" width="14.88671875" style="1275" hidden="1"/>
    <col min="1380" max="1381" width="15.88671875" style="1275" hidden="1"/>
    <col min="1382" max="1387" width="16.109375" style="1275" hidden="1"/>
    <col min="1388" max="1388" width="6.109375" style="1275" hidden="1"/>
    <col min="1389" max="1389" width="3" style="1275" hidden="1"/>
    <col min="1390" max="1629" width="8.6640625" style="1275" hidden="1"/>
    <col min="1630" max="1635" width="14.88671875" style="1275" hidden="1"/>
    <col min="1636" max="1637" width="15.88671875" style="1275" hidden="1"/>
    <col min="1638" max="1643" width="16.109375" style="1275" hidden="1"/>
    <col min="1644" max="1644" width="6.109375" style="1275" hidden="1"/>
    <col min="1645" max="1645" width="3" style="1275" hidden="1"/>
    <col min="1646" max="1885" width="8.6640625" style="1275" hidden="1"/>
    <col min="1886" max="1891" width="14.88671875" style="1275" hidden="1"/>
    <col min="1892" max="1893" width="15.88671875" style="1275" hidden="1"/>
    <col min="1894" max="1899" width="16.109375" style="1275" hidden="1"/>
    <col min="1900" max="1900" width="6.109375" style="1275" hidden="1"/>
    <col min="1901" max="1901" width="3" style="1275" hidden="1"/>
    <col min="1902" max="2141" width="8.6640625" style="1275" hidden="1"/>
    <col min="2142" max="2147" width="14.88671875" style="1275" hidden="1"/>
    <col min="2148" max="2149" width="15.88671875" style="1275" hidden="1"/>
    <col min="2150" max="2155" width="16.109375" style="1275" hidden="1"/>
    <col min="2156" max="2156" width="6.109375" style="1275" hidden="1"/>
    <col min="2157" max="2157" width="3" style="1275" hidden="1"/>
    <col min="2158" max="2397" width="8.6640625" style="1275" hidden="1"/>
    <col min="2398" max="2403" width="14.88671875" style="1275" hidden="1"/>
    <col min="2404" max="2405" width="15.88671875" style="1275" hidden="1"/>
    <col min="2406" max="2411" width="16.109375" style="1275" hidden="1"/>
    <col min="2412" max="2412" width="6.109375" style="1275" hidden="1"/>
    <col min="2413" max="2413" width="3" style="1275" hidden="1"/>
    <col min="2414" max="2653" width="8.6640625" style="1275" hidden="1"/>
    <col min="2654" max="2659" width="14.88671875" style="1275" hidden="1"/>
    <col min="2660" max="2661" width="15.88671875" style="1275" hidden="1"/>
    <col min="2662" max="2667" width="16.109375" style="1275" hidden="1"/>
    <col min="2668" max="2668" width="6.109375" style="1275" hidden="1"/>
    <col min="2669" max="2669" width="3" style="1275" hidden="1"/>
    <col min="2670" max="2909" width="8.6640625" style="1275" hidden="1"/>
    <col min="2910" max="2915" width="14.88671875" style="1275" hidden="1"/>
    <col min="2916" max="2917" width="15.88671875" style="1275" hidden="1"/>
    <col min="2918" max="2923" width="16.109375" style="1275" hidden="1"/>
    <col min="2924" max="2924" width="6.109375" style="1275" hidden="1"/>
    <col min="2925" max="2925" width="3" style="1275" hidden="1"/>
    <col min="2926" max="3165" width="8.6640625" style="1275" hidden="1"/>
    <col min="3166" max="3171" width="14.88671875" style="1275" hidden="1"/>
    <col min="3172" max="3173" width="15.88671875" style="1275" hidden="1"/>
    <col min="3174" max="3179" width="16.109375" style="1275" hidden="1"/>
    <col min="3180" max="3180" width="6.109375" style="1275" hidden="1"/>
    <col min="3181" max="3181" width="3" style="1275" hidden="1"/>
    <col min="3182" max="3421" width="8.6640625" style="1275" hidden="1"/>
    <col min="3422" max="3427" width="14.88671875" style="1275" hidden="1"/>
    <col min="3428" max="3429" width="15.88671875" style="1275" hidden="1"/>
    <col min="3430" max="3435" width="16.109375" style="1275" hidden="1"/>
    <col min="3436" max="3436" width="6.109375" style="1275" hidden="1"/>
    <col min="3437" max="3437" width="3" style="1275" hidden="1"/>
    <col min="3438" max="3677" width="8.6640625" style="1275" hidden="1"/>
    <col min="3678" max="3683" width="14.88671875" style="1275" hidden="1"/>
    <col min="3684" max="3685" width="15.88671875" style="1275" hidden="1"/>
    <col min="3686" max="3691" width="16.109375" style="1275" hidden="1"/>
    <col min="3692" max="3692" width="6.109375" style="1275" hidden="1"/>
    <col min="3693" max="3693" width="3" style="1275" hidden="1"/>
    <col min="3694" max="3933" width="8.6640625" style="1275" hidden="1"/>
    <col min="3934" max="3939" width="14.88671875" style="1275" hidden="1"/>
    <col min="3940" max="3941" width="15.88671875" style="1275" hidden="1"/>
    <col min="3942" max="3947" width="16.109375" style="1275" hidden="1"/>
    <col min="3948" max="3948" width="6.109375" style="1275" hidden="1"/>
    <col min="3949" max="3949" width="3" style="1275" hidden="1"/>
    <col min="3950" max="4189" width="8.6640625" style="1275" hidden="1"/>
    <col min="4190" max="4195" width="14.88671875" style="1275" hidden="1"/>
    <col min="4196" max="4197" width="15.88671875" style="1275" hidden="1"/>
    <col min="4198" max="4203" width="16.109375" style="1275" hidden="1"/>
    <col min="4204" max="4204" width="6.109375" style="1275" hidden="1"/>
    <col min="4205" max="4205" width="3" style="1275" hidden="1"/>
    <col min="4206" max="4445" width="8.6640625" style="1275" hidden="1"/>
    <col min="4446" max="4451" width="14.88671875" style="1275" hidden="1"/>
    <col min="4452" max="4453" width="15.88671875" style="1275" hidden="1"/>
    <col min="4454" max="4459" width="16.109375" style="1275" hidden="1"/>
    <col min="4460" max="4460" width="6.109375" style="1275" hidden="1"/>
    <col min="4461" max="4461" width="3" style="1275" hidden="1"/>
    <col min="4462" max="4701" width="8.6640625" style="1275" hidden="1"/>
    <col min="4702" max="4707" width="14.88671875" style="1275" hidden="1"/>
    <col min="4708" max="4709" width="15.88671875" style="1275" hidden="1"/>
    <col min="4710" max="4715" width="16.109375" style="1275" hidden="1"/>
    <col min="4716" max="4716" width="6.109375" style="1275" hidden="1"/>
    <col min="4717" max="4717" width="3" style="1275" hidden="1"/>
    <col min="4718" max="4957" width="8.6640625" style="1275" hidden="1"/>
    <col min="4958" max="4963" width="14.88671875" style="1275" hidden="1"/>
    <col min="4964" max="4965" width="15.88671875" style="1275" hidden="1"/>
    <col min="4966" max="4971" width="16.109375" style="1275" hidden="1"/>
    <col min="4972" max="4972" width="6.109375" style="1275" hidden="1"/>
    <col min="4973" max="4973" width="3" style="1275" hidden="1"/>
    <col min="4974" max="5213" width="8.6640625" style="1275" hidden="1"/>
    <col min="5214" max="5219" width="14.88671875" style="1275" hidden="1"/>
    <col min="5220" max="5221" width="15.88671875" style="1275" hidden="1"/>
    <col min="5222" max="5227" width="16.109375" style="1275" hidden="1"/>
    <col min="5228" max="5228" width="6.109375" style="1275" hidden="1"/>
    <col min="5229" max="5229" width="3" style="1275" hidden="1"/>
    <col min="5230" max="5469" width="8.6640625" style="1275" hidden="1"/>
    <col min="5470" max="5475" width="14.88671875" style="1275" hidden="1"/>
    <col min="5476" max="5477" width="15.88671875" style="1275" hidden="1"/>
    <col min="5478" max="5483" width="16.109375" style="1275" hidden="1"/>
    <col min="5484" max="5484" width="6.109375" style="1275" hidden="1"/>
    <col min="5485" max="5485" width="3" style="1275" hidden="1"/>
    <col min="5486" max="5725" width="8.6640625" style="1275" hidden="1"/>
    <col min="5726" max="5731" width="14.88671875" style="1275" hidden="1"/>
    <col min="5732" max="5733" width="15.88671875" style="1275" hidden="1"/>
    <col min="5734" max="5739" width="16.109375" style="1275" hidden="1"/>
    <col min="5740" max="5740" width="6.109375" style="1275" hidden="1"/>
    <col min="5741" max="5741" width="3" style="1275" hidden="1"/>
    <col min="5742" max="5981" width="8.6640625" style="1275" hidden="1"/>
    <col min="5982" max="5987" width="14.88671875" style="1275" hidden="1"/>
    <col min="5988" max="5989" width="15.88671875" style="1275" hidden="1"/>
    <col min="5990" max="5995" width="16.109375" style="1275" hidden="1"/>
    <col min="5996" max="5996" width="6.109375" style="1275" hidden="1"/>
    <col min="5997" max="5997" width="3" style="1275" hidden="1"/>
    <col min="5998" max="6237" width="8.6640625" style="1275" hidden="1"/>
    <col min="6238" max="6243" width="14.88671875" style="1275" hidden="1"/>
    <col min="6244" max="6245" width="15.88671875" style="1275" hidden="1"/>
    <col min="6246" max="6251" width="16.109375" style="1275" hidden="1"/>
    <col min="6252" max="6252" width="6.109375" style="1275" hidden="1"/>
    <col min="6253" max="6253" width="3" style="1275" hidden="1"/>
    <col min="6254" max="6493" width="8.6640625" style="1275" hidden="1"/>
    <col min="6494" max="6499" width="14.88671875" style="1275" hidden="1"/>
    <col min="6500" max="6501" width="15.88671875" style="1275" hidden="1"/>
    <col min="6502" max="6507" width="16.109375" style="1275" hidden="1"/>
    <col min="6508" max="6508" width="6.109375" style="1275" hidden="1"/>
    <col min="6509" max="6509" width="3" style="1275" hidden="1"/>
    <col min="6510" max="6749" width="8.6640625" style="1275" hidden="1"/>
    <col min="6750" max="6755" width="14.88671875" style="1275" hidden="1"/>
    <col min="6756" max="6757" width="15.88671875" style="1275" hidden="1"/>
    <col min="6758" max="6763" width="16.109375" style="1275" hidden="1"/>
    <col min="6764" max="6764" width="6.109375" style="1275" hidden="1"/>
    <col min="6765" max="6765" width="3" style="1275" hidden="1"/>
    <col min="6766" max="7005" width="8.6640625" style="1275" hidden="1"/>
    <col min="7006" max="7011" width="14.88671875" style="1275" hidden="1"/>
    <col min="7012" max="7013" width="15.88671875" style="1275" hidden="1"/>
    <col min="7014" max="7019" width="16.109375" style="1275" hidden="1"/>
    <col min="7020" max="7020" width="6.109375" style="1275" hidden="1"/>
    <col min="7021" max="7021" width="3" style="1275" hidden="1"/>
    <col min="7022" max="7261" width="8.6640625" style="1275" hidden="1"/>
    <col min="7262" max="7267" width="14.88671875" style="1275" hidden="1"/>
    <col min="7268" max="7269" width="15.88671875" style="1275" hidden="1"/>
    <col min="7270" max="7275" width="16.109375" style="1275" hidden="1"/>
    <col min="7276" max="7276" width="6.109375" style="1275" hidden="1"/>
    <col min="7277" max="7277" width="3" style="1275" hidden="1"/>
    <col min="7278" max="7517" width="8.6640625" style="1275" hidden="1"/>
    <col min="7518" max="7523" width="14.88671875" style="1275" hidden="1"/>
    <col min="7524" max="7525" width="15.88671875" style="1275" hidden="1"/>
    <col min="7526" max="7531" width="16.109375" style="1275" hidden="1"/>
    <col min="7532" max="7532" width="6.109375" style="1275" hidden="1"/>
    <col min="7533" max="7533" width="3" style="1275" hidden="1"/>
    <col min="7534" max="7773" width="8.6640625" style="1275" hidden="1"/>
    <col min="7774" max="7779" width="14.88671875" style="1275" hidden="1"/>
    <col min="7780" max="7781" width="15.88671875" style="1275" hidden="1"/>
    <col min="7782" max="7787" width="16.109375" style="1275" hidden="1"/>
    <col min="7788" max="7788" width="6.109375" style="1275" hidden="1"/>
    <col min="7789" max="7789" width="3" style="1275" hidden="1"/>
    <col min="7790" max="8029" width="8.6640625" style="1275" hidden="1"/>
    <col min="8030" max="8035" width="14.88671875" style="1275" hidden="1"/>
    <col min="8036" max="8037" width="15.88671875" style="1275" hidden="1"/>
    <col min="8038" max="8043" width="16.109375" style="1275" hidden="1"/>
    <col min="8044" max="8044" width="6.109375" style="1275" hidden="1"/>
    <col min="8045" max="8045" width="3" style="1275" hidden="1"/>
    <col min="8046" max="8285" width="8.6640625" style="1275" hidden="1"/>
    <col min="8286" max="8291" width="14.88671875" style="1275" hidden="1"/>
    <col min="8292" max="8293" width="15.88671875" style="1275" hidden="1"/>
    <col min="8294" max="8299" width="16.109375" style="1275" hidden="1"/>
    <col min="8300" max="8300" width="6.109375" style="1275" hidden="1"/>
    <col min="8301" max="8301" width="3" style="1275" hidden="1"/>
    <col min="8302" max="8541" width="8.6640625" style="1275" hidden="1"/>
    <col min="8542" max="8547" width="14.88671875" style="1275" hidden="1"/>
    <col min="8548" max="8549" width="15.88671875" style="1275" hidden="1"/>
    <col min="8550" max="8555" width="16.109375" style="1275" hidden="1"/>
    <col min="8556" max="8556" width="6.109375" style="1275" hidden="1"/>
    <col min="8557" max="8557" width="3" style="1275" hidden="1"/>
    <col min="8558" max="8797" width="8.6640625" style="1275" hidden="1"/>
    <col min="8798" max="8803" width="14.88671875" style="1275" hidden="1"/>
    <col min="8804" max="8805" width="15.88671875" style="1275" hidden="1"/>
    <col min="8806" max="8811" width="16.109375" style="1275" hidden="1"/>
    <col min="8812" max="8812" width="6.109375" style="1275" hidden="1"/>
    <col min="8813" max="8813" width="3" style="1275" hidden="1"/>
    <col min="8814" max="9053" width="8.6640625" style="1275" hidden="1"/>
    <col min="9054" max="9059" width="14.88671875" style="1275" hidden="1"/>
    <col min="9060" max="9061" width="15.88671875" style="1275" hidden="1"/>
    <col min="9062" max="9067" width="16.109375" style="1275" hidden="1"/>
    <col min="9068" max="9068" width="6.109375" style="1275" hidden="1"/>
    <col min="9069" max="9069" width="3" style="1275" hidden="1"/>
    <col min="9070" max="9309" width="8.6640625" style="1275" hidden="1"/>
    <col min="9310" max="9315" width="14.88671875" style="1275" hidden="1"/>
    <col min="9316" max="9317" width="15.88671875" style="1275" hidden="1"/>
    <col min="9318" max="9323" width="16.109375" style="1275" hidden="1"/>
    <col min="9324" max="9324" width="6.109375" style="1275" hidden="1"/>
    <col min="9325" max="9325" width="3" style="1275" hidden="1"/>
    <col min="9326" max="9565" width="8.6640625" style="1275" hidden="1"/>
    <col min="9566" max="9571" width="14.88671875" style="1275" hidden="1"/>
    <col min="9572" max="9573" width="15.88671875" style="1275" hidden="1"/>
    <col min="9574" max="9579" width="16.109375" style="1275" hidden="1"/>
    <col min="9580" max="9580" width="6.109375" style="1275" hidden="1"/>
    <col min="9581" max="9581" width="3" style="1275" hidden="1"/>
    <col min="9582" max="9821" width="8.6640625" style="1275" hidden="1"/>
    <col min="9822" max="9827" width="14.88671875" style="1275" hidden="1"/>
    <col min="9828" max="9829" width="15.88671875" style="1275" hidden="1"/>
    <col min="9830" max="9835" width="16.109375" style="1275" hidden="1"/>
    <col min="9836" max="9836" width="6.109375" style="1275" hidden="1"/>
    <col min="9837" max="9837" width="3" style="1275" hidden="1"/>
    <col min="9838" max="10077" width="8.6640625" style="1275" hidden="1"/>
    <col min="10078" max="10083" width="14.88671875" style="1275" hidden="1"/>
    <col min="10084" max="10085" width="15.88671875" style="1275" hidden="1"/>
    <col min="10086" max="10091" width="16.109375" style="1275" hidden="1"/>
    <col min="10092" max="10092" width="6.109375" style="1275" hidden="1"/>
    <col min="10093" max="10093" width="3" style="1275" hidden="1"/>
    <col min="10094" max="10333" width="8.6640625" style="1275" hidden="1"/>
    <col min="10334" max="10339" width="14.88671875" style="1275" hidden="1"/>
    <col min="10340" max="10341" width="15.88671875" style="1275" hidden="1"/>
    <col min="10342" max="10347" width="16.109375" style="1275" hidden="1"/>
    <col min="10348" max="10348" width="6.109375" style="1275" hidden="1"/>
    <col min="10349" max="10349" width="3" style="1275" hidden="1"/>
    <col min="10350" max="10589" width="8.6640625" style="1275" hidden="1"/>
    <col min="10590" max="10595" width="14.88671875" style="1275" hidden="1"/>
    <col min="10596" max="10597" width="15.88671875" style="1275" hidden="1"/>
    <col min="10598" max="10603" width="16.109375" style="1275" hidden="1"/>
    <col min="10604" max="10604" width="6.109375" style="1275" hidden="1"/>
    <col min="10605" max="10605" width="3" style="1275" hidden="1"/>
    <col min="10606" max="10845" width="8.6640625" style="1275" hidden="1"/>
    <col min="10846" max="10851" width="14.88671875" style="1275" hidden="1"/>
    <col min="10852" max="10853" width="15.88671875" style="1275" hidden="1"/>
    <col min="10854" max="10859" width="16.109375" style="1275" hidden="1"/>
    <col min="10860" max="10860" width="6.109375" style="1275" hidden="1"/>
    <col min="10861" max="10861" width="3" style="1275" hidden="1"/>
    <col min="10862" max="11101" width="8.6640625" style="1275" hidden="1"/>
    <col min="11102" max="11107" width="14.88671875" style="1275" hidden="1"/>
    <col min="11108" max="11109" width="15.88671875" style="1275" hidden="1"/>
    <col min="11110" max="11115" width="16.109375" style="1275" hidden="1"/>
    <col min="11116" max="11116" width="6.109375" style="1275" hidden="1"/>
    <col min="11117" max="11117" width="3" style="1275" hidden="1"/>
    <col min="11118" max="11357" width="8.6640625" style="1275" hidden="1"/>
    <col min="11358" max="11363" width="14.88671875" style="1275" hidden="1"/>
    <col min="11364" max="11365" width="15.88671875" style="1275" hidden="1"/>
    <col min="11366" max="11371" width="16.109375" style="1275" hidden="1"/>
    <col min="11372" max="11372" width="6.109375" style="1275" hidden="1"/>
    <col min="11373" max="11373" width="3" style="1275" hidden="1"/>
    <col min="11374" max="11613" width="8.6640625" style="1275" hidden="1"/>
    <col min="11614" max="11619" width="14.88671875" style="1275" hidden="1"/>
    <col min="11620" max="11621" width="15.88671875" style="1275" hidden="1"/>
    <col min="11622" max="11627" width="16.109375" style="1275" hidden="1"/>
    <col min="11628" max="11628" width="6.109375" style="1275" hidden="1"/>
    <col min="11629" max="11629" width="3" style="1275" hidden="1"/>
    <col min="11630" max="11869" width="8.6640625" style="1275" hidden="1"/>
    <col min="11870" max="11875" width="14.88671875" style="1275" hidden="1"/>
    <col min="11876" max="11877" width="15.88671875" style="1275" hidden="1"/>
    <col min="11878" max="11883" width="16.109375" style="1275" hidden="1"/>
    <col min="11884" max="11884" width="6.109375" style="1275" hidden="1"/>
    <col min="11885" max="11885" width="3" style="1275" hidden="1"/>
    <col min="11886" max="12125" width="8.6640625" style="1275" hidden="1"/>
    <col min="12126" max="12131" width="14.88671875" style="1275" hidden="1"/>
    <col min="12132" max="12133" width="15.88671875" style="1275" hidden="1"/>
    <col min="12134" max="12139" width="16.109375" style="1275" hidden="1"/>
    <col min="12140" max="12140" width="6.109375" style="1275" hidden="1"/>
    <col min="12141" max="12141" width="3" style="1275" hidden="1"/>
    <col min="12142" max="12381" width="8.6640625" style="1275" hidden="1"/>
    <col min="12382" max="12387" width="14.88671875" style="1275" hidden="1"/>
    <col min="12388" max="12389" width="15.88671875" style="1275" hidden="1"/>
    <col min="12390" max="12395" width="16.109375" style="1275" hidden="1"/>
    <col min="12396" max="12396" width="6.109375" style="1275" hidden="1"/>
    <col min="12397" max="12397" width="3" style="1275" hidden="1"/>
    <col min="12398" max="12637" width="8.6640625" style="1275" hidden="1"/>
    <col min="12638" max="12643" width="14.88671875" style="1275" hidden="1"/>
    <col min="12644" max="12645" width="15.88671875" style="1275" hidden="1"/>
    <col min="12646" max="12651" width="16.109375" style="1275" hidden="1"/>
    <col min="12652" max="12652" width="6.109375" style="1275" hidden="1"/>
    <col min="12653" max="12653" width="3" style="1275" hidden="1"/>
    <col min="12654" max="12893" width="8.6640625" style="1275" hidden="1"/>
    <col min="12894" max="12899" width="14.88671875" style="1275" hidden="1"/>
    <col min="12900" max="12901" width="15.88671875" style="1275" hidden="1"/>
    <col min="12902" max="12907" width="16.109375" style="1275" hidden="1"/>
    <col min="12908" max="12908" width="6.109375" style="1275" hidden="1"/>
    <col min="12909" max="12909" width="3" style="1275" hidden="1"/>
    <col min="12910" max="13149" width="8.6640625" style="1275" hidden="1"/>
    <col min="13150" max="13155" width="14.88671875" style="1275" hidden="1"/>
    <col min="13156" max="13157" width="15.88671875" style="1275" hidden="1"/>
    <col min="13158" max="13163" width="16.109375" style="1275" hidden="1"/>
    <col min="13164" max="13164" width="6.109375" style="1275" hidden="1"/>
    <col min="13165" max="13165" width="3" style="1275" hidden="1"/>
    <col min="13166" max="13405" width="8.6640625" style="1275" hidden="1"/>
    <col min="13406" max="13411" width="14.88671875" style="1275" hidden="1"/>
    <col min="13412" max="13413" width="15.88671875" style="1275" hidden="1"/>
    <col min="13414" max="13419" width="16.109375" style="1275" hidden="1"/>
    <col min="13420" max="13420" width="6.109375" style="1275" hidden="1"/>
    <col min="13421" max="13421" width="3" style="1275" hidden="1"/>
    <col min="13422" max="13661" width="8.6640625" style="1275" hidden="1"/>
    <col min="13662" max="13667" width="14.88671875" style="1275" hidden="1"/>
    <col min="13668" max="13669" width="15.88671875" style="1275" hidden="1"/>
    <col min="13670" max="13675" width="16.109375" style="1275" hidden="1"/>
    <col min="13676" max="13676" width="6.109375" style="1275" hidden="1"/>
    <col min="13677" max="13677" width="3" style="1275" hidden="1"/>
    <col min="13678" max="13917" width="8.6640625" style="1275" hidden="1"/>
    <col min="13918" max="13923" width="14.88671875" style="1275" hidden="1"/>
    <col min="13924" max="13925" width="15.88671875" style="1275" hidden="1"/>
    <col min="13926" max="13931" width="16.109375" style="1275" hidden="1"/>
    <col min="13932" max="13932" width="6.109375" style="1275" hidden="1"/>
    <col min="13933" max="13933" width="3" style="1275" hidden="1"/>
    <col min="13934" max="14173" width="8.6640625" style="1275" hidden="1"/>
    <col min="14174" max="14179" width="14.88671875" style="1275" hidden="1"/>
    <col min="14180" max="14181" width="15.88671875" style="1275" hidden="1"/>
    <col min="14182" max="14187" width="16.109375" style="1275" hidden="1"/>
    <col min="14188" max="14188" width="6.109375" style="1275" hidden="1"/>
    <col min="14189" max="14189" width="3" style="1275" hidden="1"/>
    <col min="14190" max="14429" width="8.6640625" style="1275" hidden="1"/>
    <col min="14430" max="14435" width="14.88671875" style="1275" hidden="1"/>
    <col min="14436" max="14437" width="15.88671875" style="1275" hidden="1"/>
    <col min="14438" max="14443" width="16.109375" style="1275" hidden="1"/>
    <col min="14444" max="14444" width="6.109375" style="1275" hidden="1"/>
    <col min="14445" max="14445" width="3" style="1275" hidden="1"/>
    <col min="14446" max="14685" width="8.6640625" style="1275" hidden="1"/>
    <col min="14686" max="14691" width="14.88671875" style="1275" hidden="1"/>
    <col min="14692" max="14693" width="15.88671875" style="1275" hidden="1"/>
    <col min="14694" max="14699" width="16.109375" style="1275" hidden="1"/>
    <col min="14700" max="14700" width="6.109375" style="1275" hidden="1"/>
    <col min="14701" max="14701" width="3" style="1275" hidden="1"/>
    <col min="14702" max="14941" width="8.6640625" style="1275" hidden="1"/>
    <col min="14942" max="14947" width="14.88671875" style="1275" hidden="1"/>
    <col min="14948" max="14949" width="15.88671875" style="1275" hidden="1"/>
    <col min="14950" max="14955" width="16.109375" style="1275" hidden="1"/>
    <col min="14956" max="14956" width="6.109375" style="1275" hidden="1"/>
    <col min="14957" max="14957" width="3" style="1275" hidden="1"/>
    <col min="14958" max="15197" width="8.6640625" style="1275" hidden="1"/>
    <col min="15198" max="15203" width="14.88671875" style="1275" hidden="1"/>
    <col min="15204" max="15205" width="15.88671875" style="1275" hidden="1"/>
    <col min="15206" max="15211" width="16.109375" style="1275" hidden="1"/>
    <col min="15212" max="15212" width="6.109375" style="1275" hidden="1"/>
    <col min="15213" max="15213" width="3" style="1275" hidden="1"/>
    <col min="15214" max="15453" width="8.6640625" style="1275" hidden="1"/>
    <col min="15454" max="15459" width="14.88671875" style="1275" hidden="1"/>
    <col min="15460" max="15461" width="15.88671875" style="1275" hidden="1"/>
    <col min="15462" max="15467" width="16.109375" style="1275" hidden="1"/>
    <col min="15468" max="15468" width="6.109375" style="1275" hidden="1"/>
    <col min="15469" max="15469" width="3" style="1275" hidden="1"/>
    <col min="15470" max="15709" width="8.6640625" style="1275" hidden="1"/>
    <col min="15710" max="15715" width="14.88671875" style="1275" hidden="1"/>
    <col min="15716" max="15717" width="15.88671875" style="1275" hidden="1"/>
    <col min="15718" max="15723" width="16.109375" style="1275" hidden="1"/>
    <col min="15724" max="15724" width="6.109375" style="1275" hidden="1"/>
    <col min="15725" max="15725" width="3" style="1275" hidden="1"/>
    <col min="15726" max="15965" width="8.6640625" style="1275" hidden="1"/>
    <col min="15966" max="15971" width="14.88671875" style="1275" hidden="1"/>
    <col min="15972" max="15973" width="15.88671875" style="1275" hidden="1"/>
    <col min="15974" max="15979" width="16.109375" style="1275" hidden="1"/>
    <col min="15980" max="15980" width="6.109375" style="1275" hidden="1"/>
    <col min="15981" max="15981" width="3" style="1275" hidden="1"/>
    <col min="15982" max="16221" width="8.6640625" style="1275" hidden="1"/>
    <col min="16222" max="16227" width="14.88671875" style="1275" hidden="1"/>
    <col min="16228" max="16229" width="15.88671875" style="1275" hidden="1"/>
    <col min="16230" max="16235" width="16.109375" style="1275" hidden="1"/>
    <col min="16236" max="16236" width="6.109375" style="1275" hidden="1"/>
    <col min="16237" max="16237" width="3" style="1275" hidden="1"/>
    <col min="16238" max="16384" width="8.6640625" style="1275" hidden="1"/>
  </cols>
  <sheetData>
    <row r="1" spans="1:143" ht="42.75" customHeight="1" x14ac:dyDescent="0.2">
      <c r="A1" s="1273"/>
      <c r="B1" s="1274"/>
      <c r="DD1" s="1275"/>
      <c r="DE1" s="1275"/>
    </row>
    <row r="2" spans="1:143" ht="25.5" customHeight="1" x14ac:dyDescent="0.2">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2">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ht="13.2" x14ac:dyDescent="0.2">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ht="13.2" x14ac:dyDescent="0.2">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ht="13.2" x14ac:dyDescent="0.2">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ht="13.2" x14ac:dyDescent="0.2">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ht="13.2" x14ac:dyDescent="0.2">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ht="13.2" x14ac:dyDescent="0.2">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ht="13.2" x14ac:dyDescent="0.2">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611</v>
      </c>
    </row>
    <row r="11" spans="1:143" s="292" customFormat="1" ht="13.2" x14ac:dyDescent="0.2">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2" x14ac:dyDescent="0.2">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611</v>
      </c>
    </row>
    <row r="13" spans="1:143" s="292" customFormat="1" ht="13.2" x14ac:dyDescent="0.2">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2" x14ac:dyDescent="0.2">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2" x14ac:dyDescent="0.2">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2" x14ac:dyDescent="0.2">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2" x14ac:dyDescent="0.2">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2" x14ac:dyDescent="0.2">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ht="13.2" x14ac:dyDescent="0.2">
      <c r="DD19" s="1275"/>
      <c r="DE19" s="1275"/>
    </row>
    <row r="20" spans="1:351" ht="13.2" x14ac:dyDescent="0.2">
      <c r="DD20" s="1275"/>
      <c r="DE20" s="1275"/>
    </row>
    <row r="21" spans="1:351" ht="16.2" x14ac:dyDescent="0.2">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6.2" x14ac:dyDescent="0.2">
      <c r="B22" s="1282"/>
      <c r="MM22" s="1281"/>
    </row>
    <row r="23" spans="1:351" ht="13.2" x14ac:dyDescent="0.2">
      <c r="B23" s="1282"/>
    </row>
    <row r="24" spans="1:351" ht="13.2" x14ac:dyDescent="0.2">
      <c r="B24" s="1282"/>
    </row>
    <row r="25" spans="1:351" ht="13.2" x14ac:dyDescent="0.2">
      <c r="B25" s="1282"/>
    </row>
    <row r="26" spans="1:351" ht="13.2" x14ac:dyDescent="0.2">
      <c r="B26" s="1282"/>
    </row>
    <row r="27" spans="1:351" ht="13.2" x14ac:dyDescent="0.2">
      <c r="B27" s="1282"/>
    </row>
    <row r="28" spans="1:351" ht="13.2" x14ac:dyDescent="0.2">
      <c r="B28" s="1282"/>
    </row>
    <row r="29" spans="1:351" ht="13.2" x14ac:dyDescent="0.2">
      <c r="B29" s="1282"/>
    </row>
    <row r="30" spans="1:351" ht="13.2" x14ac:dyDescent="0.2">
      <c r="B30" s="1282"/>
    </row>
    <row r="31" spans="1:351" ht="13.2" x14ac:dyDescent="0.2">
      <c r="B31" s="1282"/>
    </row>
    <row r="32" spans="1:351" ht="13.2" x14ac:dyDescent="0.2">
      <c r="B32" s="1282"/>
    </row>
    <row r="33" spans="2:109" ht="13.2" x14ac:dyDescent="0.2">
      <c r="B33" s="1282"/>
    </row>
    <row r="34" spans="2:109" ht="13.2" x14ac:dyDescent="0.2">
      <c r="B34" s="1282"/>
    </row>
    <row r="35" spans="2:109" ht="13.2" x14ac:dyDescent="0.2">
      <c r="B35" s="1282"/>
    </row>
    <row r="36" spans="2:109" ht="13.2" x14ac:dyDescent="0.2">
      <c r="B36" s="1282"/>
    </row>
    <row r="37" spans="2:109" ht="13.2" x14ac:dyDescent="0.2">
      <c r="B37" s="1282"/>
    </row>
    <row r="38" spans="2:109" ht="13.2" x14ac:dyDescent="0.2">
      <c r="B38" s="1282"/>
    </row>
    <row r="39" spans="2:109" ht="13.2" x14ac:dyDescent="0.2">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ht="13.2" x14ac:dyDescent="0.2">
      <c r="B40" s="1287"/>
      <c r="DD40" s="1287"/>
      <c r="DE40" s="1275"/>
    </row>
    <row r="41" spans="2:109" ht="16.2" x14ac:dyDescent="0.2">
      <c r="B41" s="1288" t="s">
        <v>612</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ht="13.2" x14ac:dyDescent="0.2">
      <c r="B42" s="1282"/>
      <c r="G42" s="1289"/>
      <c r="I42" s="1290"/>
      <c r="J42" s="1290"/>
      <c r="K42" s="1290"/>
      <c r="AM42" s="1289"/>
      <c r="AN42" s="1289" t="s">
        <v>613</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2">
      <c r="B43" s="1282"/>
      <c r="AN43" s="1291" t="s">
        <v>614</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ht="13.2" x14ac:dyDescent="0.2">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ht="13.2" x14ac:dyDescent="0.2">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ht="13.2" x14ac:dyDescent="0.2">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ht="13.2" x14ac:dyDescent="0.2">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ht="13.2" x14ac:dyDescent="0.2">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ht="13.2" x14ac:dyDescent="0.2">
      <c r="B49" s="1282"/>
      <c r="AN49" s="1275" t="s">
        <v>615</v>
      </c>
    </row>
    <row r="50" spans="1:109" ht="13.2" x14ac:dyDescent="0.2">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563</v>
      </c>
      <c r="BQ50" s="1307"/>
      <c r="BR50" s="1307"/>
      <c r="BS50" s="1307"/>
      <c r="BT50" s="1307"/>
      <c r="BU50" s="1307"/>
      <c r="BV50" s="1307"/>
      <c r="BW50" s="1307"/>
      <c r="BX50" s="1307" t="s">
        <v>564</v>
      </c>
      <c r="BY50" s="1307"/>
      <c r="BZ50" s="1307"/>
      <c r="CA50" s="1307"/>
      <c r="CB50" s="1307"/>
      <c r="CC50" s="1307"/>
      <c r="CD50" s="1307"/>
      <c r="CE50" s="1307"/>
      <c r="CF50" s="1307" t="s">
        <v>565</v>
      </c>
      <c r="CG50" s="1307"/>
      <c r="CH50" s="1307"/>
      <c r="CI50" s="1307"/>
      <c r="CJ50" s="1307"/>
      <c r="CK50" s="1307"/>
      <c r="CL50" s="1307"/>
      <c r="CM50" s="1307"/>
      <c r="CN50" s="1307" t="s">
        <v>566</v>
      </c>
      <c r="CO50" s="1307"/>
      <c r="CP50" s="1307"/>
      <c r="CQ50" s="1307"/>
      <c r="CR50" s="1307"/>
      <c r="CS50" s="1307"/>
      <c r="CT50" s="1307"/>
      <c r="CU50" s="1307"/>
      <c r="CV50" s="1307" t="s">
        <v>567</v>
      </c>
      <c r="CW50" s="1307"/>
      <c r="CX50" s="1307"/>
      <c r="CY50" s="1307"/>
      <c r="CZ50" s="1307"/>
      <c r="DA50" s="1307"/>
      <c r="DB50" s="1307"/>
      <c r="DC50" s="1307"/>
    </row>
    <row r="51" spans="1:109" ht="13.5" customHeight="1" x14ac:dyDescent="0.2">
      <c r="B51" s="1282"/>
      <c r="G51" s="1308"/>
      <c r="H51" s="1308"/>
      <c r="I51" s="1309"/>
      <c r="J51" s="1309"/>
      <c r="K51" s="1310"/>
      <c r="L51" s="1310"/>
      <c r="M51" s="1310"/>
      <c r="N51" s="1310"/>
      <c r="AM51" s="1300"/>
      <c r="AN51" s="1311" t="s">
        <v>616</v>
      </c>
      <c r="AO51" s="1311"/>
      <c r="AP51" s="1311"/>
      <c r="AQ51" s="1311"/>
      <c r="AR51" s="1311"/>
      <c r="AS51" s="1311"/>
      <c r="AT51" s="1311"/>
      <c r="AU51" s="1311"/>
      <c r="AV51" s="1311"/>
      <c r="AW51" s="1311"/>
      <c r="AX51" s="1311"/>
      <c r="AY51" s="1311"/>
      <c r="AZ51" s="1311"/>
      <c r="BA51" s="1311"/>
      <c r="BB51" s="1311" t="s">
        <v>617</v>
      </c>
      <c r="BC51" s="1311"/>
      <c r="BD51" s="1311"/>
      <c r="BE51" s="1311"/>
      <c r="BF51" s="1311"/>
      <c r="BG51" s="1311"/>
      <c r="BH51" s="1311"/>
      <c r="BI51" s="1311"/>
      <c r="BJ51" s="1311"/>
      <c r="BK51" s="1311"/>
      <c r="BL51" s="1311"/>
      <c r="BM51" s="1311"/>
      <c r="BN51" s="1311"/>
      <c r="BO51" s="1311"/>
      <c r="BP51" s="1312"/>
      <c r="BQ51" s="1312"/>
      <c r="BR51" s="1312"/>
      <c r="BS51" s="1312"/>
      <c r="BT51" s="1312"/>
      <c r="BU51" s="1312"/>
      <c r="BV51" s="1312"/>
      <c r="BW51" s="1312"/>
      <c r="BX51" s="1312"/>
      <c r="BY51" s="1312"/>
      <c r="BZ51" s="1312"/>
      <c r="CA51" s="1312"/>
      <c r="CB51" s="1312"/>
      <c r="CC51" s="1312"/>
      <c r="CD51" s="1312"/>
      <c r="CE51" s="1312"/>
      <c r="CF51" s="1312"/>
      <c r="CG51" s="1312"/>
      <c r="CH51" s="1312"/>
      <c r="CI51" s="1312"/>
      <c r="CJ51" s="1312"/>
      <c r="CK51" s="1312"/>
      <c r="CL51" s="1312"/>
      <c r="CM51" s="1312"/>
      <c r="CN51" s="1312">
        <v>14.6</v>
      </c>
      <c r="CO51" s="1312"/>
      <c r="CP51" s="1312"/>
      <c r="CQ51" s="1312"/>
      <c r="CR51" s="1312"/>
      <c r="CS51" s="1312"/>
      <c r="CT51" s="1312"/>
      <c r="CU51" s="1312"/>
      <c r="CV51" s="1312">
        <v>15.8</v>
      </c>
      <c r="CW51" s="1312"/>
      <c r="CX51" s="1312"/>
      <c r="CY51" s="1312"/>
      <c r="CZ51" s="1312"/>
      <c r="DA51" s="1312"/>
      <c r="DB51" s="1312"/>
      <c r="DC51" s="1312"/>
    </row>
    <row r="52" spans="1:109" ht="13.2" x14ac:dyDescent="0.2">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ht="13.2" x14ac:dyDescent="0.2">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618</v>
      </c>
      <c r="BC53" s="1311"/>
      <c r="BD53" s="1311"/>
      <c r="BE53" s="1311"/>
      <c r="BF53" s="1311"/>
      <c r="BG53" s="1311"/>
      <c r="BH53" s="1311"/>
      <c r="BI53" s="1311"/>
      <c r="BJ53" s="1311"/>
      <c r="BK53" s="1311"/>
      <c r="BL53" s="1311"/>
      <c r="BM53" s="1311"/>
      <c r="BN53" s="1311"/>
      <c r="BO53" s="1311"/>
      <c r="BP53" s="1312">
        <v>67.599999999999994</v>
      </c>
      <c r="BQ53" s="1312"/>
      <c r="BR53" s="1312"/>
      <c r="BS53" s="1312"/>
      <c r="BT53" s="1312"/>
      <c r="BU53" s="1312"/>
      <c r="BV53" s="1312"/>
      <c r="BW53" s="1312"/>
      <c r="BX53" s="1312">
        <v>68.400000000000006</v>
      </c>
      <c r="BY53" s="1312"/>
      <c r="BZ53" s="1312"/>
      <c r="CA53" s="1312"/>
      <c r="CB53" s="1312"/>
      <c r="CC53" s="1312"/>
      <c r="CD53" s="1312"/>
      <c r="CE53" s="1312"/>
      <c r="CF53" s="1312">
        <v>69.7</v>
      </c>
      <c r="CG53" s="1312"/>
      <c r="CH53" s="1312"/>
      <c r="CI53" s="1312"/>
      <c r="CJ53" s="1312"/>
      <c r="CK53" s="1312"/>
      <c r="CL53" s="1312"/>
      <c r="CM53" s="1312"/>
      <c r="CN53" s="1312">
        <v>69.5</v>
      </c>
      <c r="CO53" s="1312"/>
      <c r="CP53" s="1312"/>
      <c r="CQ53" s="1312"/>
      <c r="CR53" s="1312"/>
      <c r="CS53" s="1312"/>
      <c r="CT53" s="1312"/>
      <c r="CU53" s="1312"/>
      <c r="CV53" s="1312">
        <v>70.599999999999994</v>
      </c>
      <c r="CW53" s="1312"/>
      <c r="CX53" s="1312"/>
      <c r="CY53" s="1312"/>
      <c r="CZ53" s="1312"/>
      <c r="DA53" s="1312"/>
      <c r="DB53" s="1312"/>
      <c r="DC53" s="1312"/>
    </row>
    <row r="54" spans="1:109" ht="13.2" x14ac:dyDescent="0.2">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ht="13.2" x14ac:dyDescent="0.2">
      <c r="A55" s="1290"/>
      <c r="B55" s="1282"/>
      <c r="G55" s="1301"/>
      <c r="H55" s="1301"/>
      <c r="I55" s="1301"/>
      <c r="J55" s="1301"/>
      <c r="K55" s="1310"/>
      <c r="L55" s="1310"/>
      <c r="M55" s="1310"/>
      <c r="N55" s="1310"/>
      <c r="AN55" s="1307" t="s">
        <v>619</v>
      </c>
      <c r="AO55" s="1307"/>
      <c r="AP55" s="1307"/>
      <c r="AQ55" s="1307"/>
      <c r="AR55" s="1307"/>
      <c r="AS55" s="1307"/>
      <c r="AT55" s="1307"/>
      <c r="AU55" s="1307"/>
      <c r="AV55" s="1307"/>
      <c r="AW55" s="1307"/>
      <c r="AX55" s="1307"/>
      <c r="AY55" s="1307"/>
      <c r="AZ55" s="1307"/>
      <c r="BA55" s="1307"/>
      <c r="BB55" s="1311" t="s">
        <v>617</v>
      </c>
      <c r="BC55" s="1311"/>
      <c r="BD55" s="1311"/>
      <c r="BE55" s="1311"/>
      <c r="BF55" s="1311"/>
      <c r="BG55" s="1311"/>
      <c r="BH55" s="1311"/>
      <c r="BI55" s="1311"/>
      <c r="BJ55" s="1311"/>
      <c r="BK55" s="1311"/>
      <c r="BL55" s="1311"/>
      <c r="BM55" s="1311"/>
      <c r="BN55" s="1311"/>
      <c r="BO55" s="1311"/>
      <c r="BP55" s="1312">
        <v>32.5</v>
      </c>
      <c r="BQ55" s="1312"/>
      <c r="BR55" s="1312"/>
      <c r="BS55" s="1312"/>
      <c r="BT55" s="1312"/>
      <c r="BU55" s="1312"/>
      <c r="BV55" s="1312"/>
      <c r="BW55" s="1312"/>
      <c r="BX55" s="1312">
        <v>30.2</v>
      </c>
      <c r="BY55" s="1312"/>
      <c r="BZ55" s="1312"/>
      <c r="CA55" s="1312"/>
      <c r="CB55" s="1312"/>
      <c r="CC55" s="1312"/>
      <c r="CD55" s="1312"/>
      <c r="CE55" s="1312"/>
      <c r="CF55" s="1312">
        <v>25.4</v>
      </c>
      <c r="CG55" s="1312"/>
      <c r="CH55" s="1312"/>
      <c r="CI55" s="1312"/>
      <c r="CJ55" s="1312"/>
      <c r="CK55" s="1312"/>
      <c r="CL55" s="1312"/>
      <c r="CM55" s="1312"/>
      <c r="CN55" s="1312">
        <v>22.9</v>
      </c>
      <c r="CO55" s="1312"/>
      <c r="CP55" s="1312"/>
      <c r="CQ55" s="1312"/>
      <c r="CR55" s="1312"/>
      <c r="CS55" s="1312"/>
      <c r="CT55" s="1312"/>
      <c r="CU55" s="1312"/>
      <c r="CV55" s="1312">
        <v>28.5</v>
      </c>
      <c r="CW55" s="1312"/>
      <c r="CX55" s="1312"/>
      <c r="CY55" s="1312"/>
      <c r="CZ55" s="1312"/>
      <c r="DA55" s="1312"/>
      <c r="DB55" s="1312"/>
      <c r="DC55" s="1312"/>
    </row>
    <row r="56" spans="1:109" ht="13.2" x14ac:dyDescent="0.2">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ht="13.2" x14ac:dyDescent="0.2">
      <c r="B57" s="1313"/>
      <c r="G57" s="1301"/>
      <c r="H57" s="1301"/>
      <c r="I57" s="1314"/>
      <c r="J57" s="1314"/>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618</v>
      </c>
      <c r="BC57" s="1311"/>
      <c r="BD57" s="1311"/>
      <c r="BE57" s="1311"/>
      <c r="BF57" s="1311"/>
      <c r="BG57" s="1311"/>
      <c r="BH57" s="1311"/>
      <c r="BI57" s="1311"/>
      <c r="BJ57" s="1311"/>
      <c r="BK57" s="1311"/>
      <c r="BL57" s="1311"/>
      <c r="BM57" s="1311"/>
      <c r="BN57" s="1311"/>
      <c r="BO57" s="1311"/>
      <c r="BP57" s="1312">
        <v>57</v>
      </c>
      <c r="BQ57" s="1312"/>
      <c r="BR57" s="1312"/>
      <c r="BS57" s="1312"/>
      <c r="BT57" s="1312"/>
      <c r="BU57" s="1312"/>
      <c r="BV57" s="1312"/>
      <c r="BW57" s="1312"/>
      <c r="BX57" s="1312">
        <v>58.9</v>
      </c>
      <c r="BY57" s="1312"/>
      <c r="BZ57" s="1312"/>
      <c r="CA57" s="1312"/>
      <c r="CB57" s="1312"/>
      <c r="CC57" s="1312"/>
      <c r="CD57" s="1312"/>
      <c r="CE57" s="1312"/>
      <c r="CF57" s="1312">
        <v>60</v>
      </c>
      <c r="CG57" s="1312"/>
      <c r="CH57" s="1312"/>
      <c r="CI57" s="1312"/>
      <c r="CJ57" s="1312"/>
      <c r="CK57" s="1312"/>
      <c r="CL57" s="1312"/>
      <c r="CM57" s="1312"/>
      <c r="CN57" s="1312">
        <v>60.6</v>
      </c>
      <c r="CO57" s="1312"/>
      <c r="CP57" s="1312"/>
      <c r="CQ57" s="1312"/>
      <c r="CR57" s="1312"/>
      <c r="CS57" s="1312"/>
      <c r="CT57" s="1312"/>
      <c r="CU57" s="1312"/>
      <c r="CV57" s="1312">
        <v>62.3</v>
      </c>
      <c r="CW57" s="1312"/>
      <c r="CX57" s="1312"/>
      <c r="CY57" s="1312"/>
      <c r="CZ57" s="1312"/>
      <c r="DA57" s="1312"/>
      <c r="DB57" s="1312"/>
      <c r="DC57" s="1312"/>
      <c r="DD57" s="1315"/>
      <c r="DE57" s="1313"/>
    </row>
    <row r="58" spans="1:109" s="1290" customFormat="1" ht="13.2" x14ac:dyDescent="0.2">
      <c r="A58" s="1275"/>
      <c r="B58" s="1313"/>
      <c r="G58" s="1301"/>
      <c r="H58" s="1301"/>
      <c r="I58" s="1314"/>
      <c r="J58" s="1314"/>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90" customFormat="1" ht="13.2" x14ac:dyDescent="0.2">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ht="13.2" x14ac:dyDescent="0.2">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ht="13.2" x14ac:dyDescent="0.2">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ht="13.2" x14ac:dyDescent="0.2">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6.2" x14ac:dyDescent="0.2">
      <c r="B63" s="1321" t="s">
        <v>620</v>
      </c>
    </row>
    <row r="64" spans="1:109" ht="13.2" x14ac:dyDescent="0.2">
      <c r="B64" s="1282"/>
      <c r="G64" s="1289"/>
      <c r="I64" s="1322"/>
      <c r="J64" s="1322"/>
      <c r="K64" s="1322"/>
      <c r="L64" s="1322"/>
      <c r="M64" s="1322"/>
      <c r="N64" s="1323"/>
      <c r="AM64" s="1289"/>
      <c r="AN64" s="1289" t="s">
        <v>613</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ht="13.2" x14ac:dyDescent="0.2">
      <c r="B65" s="1282"/>
      <c r="AN65" s="1324" t="s">
        <v>621</v>
      </c>
      <c r="AO65" s="1325"/>
      <c r="AP65" s="1325"/>
      <c r="AQ65" s="1325"/>
      <c r="AR65" s="1325"/>
      <c r="AS65" s="1325"/>
      <c r="AT65" s="1325"/>
      <c r="AU65" s="1325"/>
      <c r="AV65" s="1325"/>
      <c r="AW65" s="1325"/>
      <c r="AX65" s="1325"/>
      <c r="AY65" s="1325"/>
      <c r="AZ65" s="1325"/>
      <c r="BA65" s="1325"/>
      <c r="BB65" s="1325"/>
      <c r="BC65" s="1325"/>
      <c r="BD65" s="1325"/>
      <c r="BE65" s="1325"/>
      <c r="BF65" s="1325"/>
      <c r="BG65" s="1325"/>
      <c r="BH65" s="1325"/>
      <c r="BI65" s="1325"/>
      <c r="BJ65" s="1325"/>
      <c r="BK65" s="1325"/>
      <c r="BL65" s="1325"/>
      <c r="BM65" s="1325"/>
      <c r="BN65" s="1325"/>
      <c r="BO65" s="1325"/>
      <c r="BP65" s="1325"/>
      <c r="BQ65" s="1325"/>
      <c r="BR65" s="1325"/>
      <c r="BS65" s="1325"/>
      <c r="BT65" s="1325"/>
      <c r="BU65" s="1325"/>
      <c r="BV65" s="1325"/>
      <c r="BW65" s="1325"/>
      <c r="BX65" s="1325"/>
      <c r="BY65" s="1325"/>
      <c r="BZ65" s="1325"/>
      <c r="CA65" s="1325"/>
      <c r="CB65" s="1325"/>
      <c r="CC65" s="1325"/>
      <c r="CD65" s="1325"/>
      <c r="CE65" s="1325"/>
      <c r="CF65" s="1325"/>
      <c r="CG65" s="1325"/>
      <c r="CH65" s="1325"/>
      <c r="CI65" s="1325"/>
      <c r="CJ65" s="1325"/>
      <c r="CK65" s="1325"/>
      <c r="CL65" s="1325"/>
      <c r="CM65" s="1325"/>
      <c r="CN65" s="1325"/>
      <c r="CO65" s="1325"/>
      <c r="CP65" s="1325"/>
      <c r="CQ65" s="1325"/>
      <c r="CR65" s="1325"/>
      <c r="CS65" s="1325"/>
      <c r="CT65" s="1325"/>
      <c r="CU65" s="1325"/>
      <c r="CV65" s="1325"/>
      <c r="CW65" s="1325"/>
      <c r="CX65" s="1325"/>
      <c r="CY65" s="1325"/>
      <c r="CZ65" s="1325"/>
      <c r="DA65" s="1325"/>
      <c r="DB65" s="1325"/>
      <c r="DC65" s="1326"/>
    </row>
    <row r="66" spans="2:107" ht="13.2" x14ac:dyDescent="0.2">
      <c r="B66" s="1282"/>
      <c r="AN66" s="1327"/>
      <c r="AO66" s="1328"/>
      <c r="AP66" s="1328"/>
      <c r="AQ66" s="1328"/>
      <c r="AR66" s="1328"/>
      <c r="AS66" s="1328"/>
      <c r="AT66" s="1328"/>
      <c r="AU66" s="1328"/>
      <c r="AV66" s="1328"/>
      <c r="AW66" s="1328"/>
      <c r="AX66" s="1328"/>
      <c r="AY66" s="1328"/>
      <c r="AZ66" s="1328"/>
      <c r="BA66" s="1328"/>
      <c r="BB66" s="1328"/>
      <c r="BC66" s="1328"/>
      <c r="BD66" s="1328"/>
      <c r="BE66" s="1328"/>
      <c r="BF66" s="1328"/>
      <c r="BG66" s="1328"/>
      <c r="BH66" s="1328"/>
      <c r="BI66" s="1328"/>
      <c r="BJ66" s="1328"/>
      <c r="BK66" s="1328"/>
      <c r="BL66" s="1328"/>
      <c r="BM66" s="1328"/>
      <c r="BN66" s="1328"/>
      <c r="BO66" s="1328"/>
      <c r="BP66" s="1328"/>
      <c r="BQ66" s="1328"/>
      <c r="BR66" s="1328"/>
      <c r="BS66" s="1328"/>
      <c r="BT66" s="1328"/>
      <c r="BU66" s="1328"/>
      <c r="BV66" s="1328"/>
      <c r="BW66" s="1328"/>
      <c r="BX66" s="1328"/>
      <c r="BY66" s="1328"/>
      <c r="BZ66" s="1328"/>
      <c r="CA66" s="1328"/>
      <c r="CB66" s="1328"/>
      <c r="CC66" s="1328"/>
      <c r="CD66" s="1328"/>
      <c r="CE66" s="1328"/>
      <c r="CF66" s="1328"/>
      <c r="CG66" s="1328"/>
      <c r="CH66" s="1328"/>
      <c r="CI66" s="1328"/>
      <c r="CJ66" s="1328"/>
      <c r="CK66" s="1328"/>
      <c r="CL66" s="1328"/>
      <c r="CM66" s="1328"/>
      <c r="CN66" s="1328"/>
      <c r="CO66" s="1328"/>
      <c r="CP66" s="1328"/>
      <c r="CQ66" s="1328"/>
      <c r="CR66" s="1328"/>
      <c r="CS66" s="1328"/>
      <c r="CT66" s="1328"/>
      <c r="CU66" s="1328"/>
      <c r="CV66" s="1328"/>
      <c r="CW66" s="1328"/>
      <c r="CX66" s="1328"/>
      <c r="CY66" s="1328"/>
      <c r="CZ66" s="1328"/>
      <c r="DA66" s="1328"/>
      <c r="DB66" s="1328"/>
      <c r="DC66" s="1329"/>
    </row>
    <row r="67" spans="2:107" ht="13.2" x14ac:dyDescent="0.2">
      <c r="B67" s="1282"/>
      <c r="AN67" s="1327"/>
      <c r="AO67" s="1328"/>
      <c r="AP67" s="1328"/>
      <c r="AQ67" s="1328"/>
      <c r="AR67" s="1328"/>
      <c r="AS67" s="1328"/>
      <c r="AT67" s="1328"/>
      <c r="AU67" s="1328"/>
      <c r="AV67" s="1328"/>
      <c r="AW67" s="1328"/>
      <c r="AX67" s="1328"/>
      <c r="AY67" s="1328"/>
      <c r="AZ67" s="1328"/>
      <c r="BA67" s="1328"/>
      <c r="BB67" s="1328"/>
      <c r="BC67" s="1328"/>
      <c r="BD67" s="1328"/>
      <c r="BE67" s="1328"/>
      <c r="BF67" s="1328"/>
      <c r="BG67" s="1328"/>
      <c r="BH67" s="1328"/>
      <c r="BI67" s="1328"/>
      <c r="BJ67" s="1328"/>
      <c r="BK67" s="1328"/>
      <c r="BL67" s="1328"/>
      <c r="BM67" s="1328"/>
      <c r="BN67" s="1328"/>
      <c r="BO67" s="1328"/>
      <c r="BP67" s="1328"/>
      <c r="BQ67" s="1328"/>
      <c r="BR67" s="1328"/>
      <c r="BS67" s="1328"/>
      <c r="BT67" s="1328"/>
      <c r="BU67" s="1328"/>
      <c r="BV67" s="1328"/>
      <c r="BW67" s="1328"/>
      <c r="BX67" s="1328"/>
      <c r="BY67" s="1328"/>
      <c r="BZ67" s="1328"/>
      <c r="CA67" s="1328"/>
      <c r="CB67" s="1328"/>
      <c r="CC67" s="1328"/>
      <c r="CD67" s="1328"/>
      <c r="CE67" s="1328"/>
      <c r="CF67" s="1328"/>
      <c r="CG67" s="1328"/>
      <c r="CH67" s="1328"/>
      <c r="CI67" s="1328"/>
      <c r="CJ67" s="1328"/>
      <c r="CK67" s="1328"/>
      <c r="CL67" s="1328"/>
      <c r="CM67" s="1328"/>
      <c r="CN67" s="1328"/>
      <c r="CO67" s="1328"/>
      <c r="CP67" s="1328"/>
      <c r="CQ67" s="1328"/>
      <c r="CR67" s="1328"/>
      <c r="CS67" s="1328"/>
      <c r="CT67" s="1328"/>
      <c r="CU67" s="1328"/>
      <c r="CV67" s="1328"/>
      <c r="CW67" s="1328"/>
      <c r="CX67" s="1328"/>
      <c r="CY67" s="1328"/>
      <c r="CZ67" s="1328"/>
      <c r="DA67" s="1328"/>
      <c r="DB67" s="1328"/>
      <c r="DC67" s="1329"/>
    </row>
    <row r="68" spans="2:107" ht="13.2" x14ac:dyDescent="0.2">
      <c r="B68" s="1282"/>
      <c r="AN68" s="1327"/>
      <c r="AO68" s="1328"/>
      <c r="AP68" s="1328"/>
      <c r="AQ68" s="1328"/>
      <c r="AR68" s="1328"/>
      <c r="AS68" s="1328"/>
      <c r="AT68" s="1328"/>
      <c r="AU68" s="1328"/>
      <c r="AV68" s="1328"/>
      <c r="AW68" s="1328"/>
      <c r="AX68" s="1328"/>
      <c r="AY68" s="1328"/>
      <c r="AZ68" s="1328"/>
      <c r="BA68" s="1328"/>
      <c r="BB68" s="1328"/>
      <c r="BC68" s="1328"/>
      <c r="BD68" s="1328"/>
      <c r="BE68" s="1328"/>
      <c r="BF68" s="1328"/>
      <c r="BG68" s="1328"/>
      <c r="BH68" s="1328"/>
      <c r="BI68" s="1328"/>
      <c r="BJ68" s="1328"/>
      <c r="BK68" s="1328"/>
      <c r="BL68" s="1328"/>
      <c r="BM68" s="1328"/>
      <c r="BN68" s="1328"/>
      <c r="BO68" s="1328"/>
      <c r="BP68" s="1328"/>
      <c r="BQ68" s="1328"/>
      <c r="BR68" s="1328"/>
      <c r="BS68" s="1328"/>
      <c r="BT68" s="1328"/>
      <c r="BU68" s="1328"/>
      <c r="BV68" s="1328"/>
      <c r="BW68" s="1328"/>
      <c r="BX68" s="1328"/>
      <c r="BY68" s="1328"/>
      <c r="BZ68" s="1328"/>
      <c r="CA68" s="1328"/>
      <c r="CB68" s="1328"/>
      <c r="CC68" s="1328"/>
      <c r="CD68" s="1328"/>
      <c r="CE68" s="1328"/>
      <c r="CF68" s="1328"/>
      <c r="CG68" s="1328"/>
      <c r="CH68" s="1328"/>
      <c r="CI68" s="1328"/>
      <c r="CJ68" s="1328"/>
      <c r="CK68" s="1328"/>
      <c r="CL68" s="1328"/>
      <c r="CM68" s="1328"/>
      <c r="CN68" s="1328"/>
      <c r="CO68" s="1328"/>
      <c r="CP68" s="1328"/>
      <c r="CQ68" s="1328"/>
      <c r="CR68" s="1328"/>
      <c r="CS68" s="1328"/>
      <c r="CT68" s="1328"/>
      <c r="CU68" s="1328"/>
      <c r="CV68" s="1328"/>
      <c r="CW68" s="1328"/>
      <c r="CX68" s="1328"/>
      <c r="CY68" s="1328"/>
      <c r="CZ68" s="1328"/>
      <c r="DA68" s="1328"/>
      <c r="DB68" s="1328"/>
      <c r="DC68" s="1329"/>
    </row>
    <row r="69" spans="2:107" ht="13.2" x14ac:dyDescent="0.2">
      <c r="B69" s="1282"/>
      <c r="AN69" s="1330"/>
      <c r="AO69" s="1331"/>
      <c r="AP69" s="1331"/>
      <c r="AQ69" s="1331"/>
      <c r="AR69" s="1331"/>
      <c r="AS69" s="1331"/>
      <c r="AT69" s="1331"/>
      <c r="AU69" s="1331"/>
      <c r="AV69" s="1331"/>
      <c r="AW69" s="1331"/>
      <c r="AX69" s="1331"/>
      <c r="AY69" s="1331"/>
      <c r="AZ69" s="1331"/>
      <c r="BA69" s="1331"/>
      <c r="BB69" s="1331"/>
      <c r="BC69" s="1331"/>
      <c r="BD69" s="1331"/>
      <c r="BE69" s="1331"/>
      <c r="BF69" s="1331"/>
      <c r="BG69" s="1331"/>
      <c r="BH69" s="1331"/>
      <c r="BI69" s="1331"/>
      <c r="BJ69" s="1331"/>
      <c r="BK69" s="1331"/>
      <c r="BL69" s="1331"/>
      <c r="BM69" s="1331"/>
      <c r="BN69" s="1331"/>
      <c r="BO69" s="1331"/>
      <c r="BP69" s="1331"/>
      <c r="BQ69" s="1331"/>
      <c r="BR69" s="1331"/>
      <c r="BS69" s="1331"/>
      <c r="BT69" s="1331"/>
      <c r="BU69" s="1331"/>
      <c r="BV69" s="1331"/>
      <c r="BW69" s="1331"/>
      <c r="BX69" s="1331"/>
      <c r="BY69" s="1331"/>
      <c r="BZ69" s="1331"/>
      <c r="CA69" s="1331"/>
      <c r="CB69" s="1331"/>
      <c r="CC69" s="1331"/>
      <c r="CD69" s="1331"/>
      <c r="CE69" s="1331"/>
      <c r="CF69" s="1331"/>
      <c r="CG69" s="1331"/>
      <c r="CH69" s="1331"/>
      <c r="CI69" s="1331"/>
      <c r="CJ69" s="1331"/>
      <c r="CK69" s="1331"/>
      <c r="CL69" s="1331"/>
      <c r="CM69" s="1331"/>
      <c r="CN69" s="1331"/>
      <c r="CO69" s="1331"/>
      <c r="CP69" s="1331"/>
      <c r="CQ69" s="1331"/>
      <c r="CR69" s="1331"/>
      <c r="CS69" s="1331"/>
      <c r="CT69" s="1331"/>
      <c r="CU69" s="1331"/>
      <c r="CV69" s="1331"/>
      <c r="CW69" s="1331"/>
      <c r="CX69" s="1331"/>
      <c r="CY69" s="1331"/>
      <c r="CZ69" s="1331"/>
      <c r="DA69" s="1331"/>
      <c r="DB69" s="1331"/>
      <c r="DC69" s="1332"/>
    </row>
    <row r="70" spans="2:107" ht="13.2" x14ac:dyDescent="0.2">
      <c r="B70" s="1282"/>
      <c r="H70" s="1333"/>
      <c r="I70" s="1333"/>
      <c r="J70" s="1334"/>
      <c r="K70" s="1334"/>
      <c r="L70" s="1335"/>
      <c r="M70" s="1334"/>
      <c r="N70" s="1335"/>
      <c r="AN70" s="1300"/>
      <c r="AO70" s="1300"/>
      <c r="AP70" s="1300"/>
      <c r="AZ70" s="1300"/>
      <c r="BA70" s="1300"/>
      <c r="BB70" s="1300"/>
      <c r="BL70" s="1300"/>
      <c r="BM70" s="1300"/>
      <c r="BN70" s="1300"/>
      <c r="BX70" s="1300"/>
      <c r="BY70" s="1300"/>
      <c r="BZ70" s="1300"/>
      <c r="CJ70" s="1300"/>
      <c r="CK70" s="1300"/>
      <c r="CL70" s="1300"/>
      <c r="CV70" s="1300"/>
      <c r="CW70" s="1300"/>
      <c r="CX70" s="1300"/>
    </row>
    <row r="71" spans="2:107" ht="13.2" x14ac:dyDescent="0.2">
      <c r="B71" s="1282"/>
      <c r="G71" s="1336"/>
      <c r="I71" s="1337"/>
      <c r="J71" s="1334"/>
      <c r="K71" s="1334"/>
      <c r="L71" s="1335"/>
      <c r="M71" s="1334"/>
      <c r="N71" s="1335"/>
      <c r="AM71" s="1336"/>
      <c r="AN71" s="1275" t="s">
        <v>615</v>
      </c>
    </row>
    <row r="72" spans="2:107" ht="13.2" x14ac:dyDescent="0.2">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563</v>
      </c>
      <c r="BQ72" s="1307"/>
      <c r="BR72" s="1307"/>
      <c r="BS72" s="1307"/>
      <c r="BT72" s="1307"/>
      <c r="BU72" s="1307"/>
      <c r="BV72" s="1307"/>
      <c r="BW72" s="1307"/>
      <c r="BX72" s="1307" t="s">
        <v>564</v>
      </c>
      <c r="BY72" s="1307"/>
      <c r="BZ72" s="1307"/>
      <c r="CA72" s="1307"/>
      <c r="CB72" s="1307"/>
      <c r="CC72" s="1307"/>
      <c r="CD72" s="1307"/>
      <c r="CE72" s="1307"/>
      <c r="CF72" s="1307" t="s">
        <v>565</v>
      </c>
      <c r="CG72" s="1307"/>
      <c r="CH72" s="1307"/>
      <c r="CI72" s="1307"/>
      <c r="CJ72" s="1307"/>
      <c r="CK72" s="1307"/>
      <c r="CL72" s="1307"/>
      <c r="CM72" s="1307"/>
      <c r="CN72" s="1307" t="s">
        <v>566</v>
      </c>
      <c r="CO72" s="1307"/>
      <c r="CP72" s="1307"/>
      <c r="CQ72" s="1307"/>
      <c r="CR72" s="1307"/>
      <c r="CS72" s="1307"/>
      <c r="CT72" s="1307"/>
      <c r="CU72" s="1307"/>
      <c r="CV72" s="1307" t="s">
        <v>567</v>
      </c>
      <c r="CW72" s="1307"/>
      <c r="CX72" s="1307"/>
      <c r="CY72" s="1307"/>
      <c r="CZ72" s="1307"/>
      <c r="DA72" s="1307"/>
      <c r="DB72" s="1307"/>
      <c r="DC72" s="1307"/>
    </row>
    <row r="73" spans="2:107" ht="13.2" x14ac:dyDescent="0.2">
      <c r="B73" s="1282"/>
      <c r="G73" s="1308"/>
      <c r="H73" s="1308"/>
      <c r="I73" s="1308"/>
      <c r="J73" s="1308"/>
      <c r="K73" s="1338"/>
      <c r="L73" s="1338"/>
      <c r="M73" s="1338"/>
      <c r="N73" s="1338"/>
      <c r="AM73" s="1300"/>
      <c r="AN73" s="1311" t="s">
        <v>616</v>
      </c>
      <c r="AO73" s="1311"/>
      <c r="AP73" s="1311"/>
      <c r="AQ73" s="1311"/>
      <c r="AR73" s="1311"/>
      <c r="AS73" s="1311"/>
      <c r="AT73" s="1311"/>
      <c r="AU73" s="1311"/>
      <c r="AV73" s="1311"/>
      <c r="AW73" s="1311"/>
      <c r="AX73" s="1311"/>
      <c r="AY73" s="1311"/>
      <c r="AZ73" s="1311"/>
      <c r="BA73" s="1311"/>
      <c r="BB73" s="1311" t="s">
        <v>617</v>
      </c>
      <c r="BC73" s="1311"/>
      <c r="BD73" s="1311"/>
      <c r="BE73" s="1311"/>
      <c r="BF73" s="1311"/>
      <c r="BG73" s="1311"/>
      <c r="BH73" s="1311"/>
      <c r="BI73" s="1311"/>
      <c r="BJ73" s="1311"/>
      <c r="BK73" s="1311"/>
      <c r="BL73" s="1311"/>
      <c r="BM73" s="1311"/>
      <c r="BN73" s="1311"/>
      <c r="BO73" s="1311"/>
      <c r="BP73" s="1312"/>
      <c r="BQ73" s="1312"/>
      <c r="BR73" s="1312"/>
      <c r="BS73" s="1312"/>
      <c r="BT73" s="1312"/>
      <c r="BU73" s="1312"/>
      <c r="BV73" s="1312"/>
      <c r="BW73" s="1312"/>
      <c r="BX73" s="1312"/>
      <c r="BY73" s="1312"/>
      <c r="BZ73" s="1312"/>
      <c r="CA73" s="1312"/>
      <c r="CB73" s="1312"/>
      <c r="CC73" s="1312"/>
      <c r="CD73" s="1312"/>
      <c r="CE73" s="1312"/>
      <c r="CF73" s="1312"/>
      <c r="CG73" s="1312"/>
      <c r="CH73" s="1312"/>
      <c r="CI73" s="1312"/>
      <c r="CJ73" s="1312"/>
      <c r="CK73" s="1312"/>
      <c r="CL73" s="1312"/>
      <c r="CM73" s="1312"/>
      <c r="CN73" s="1312">
        <v>14.6</v>
      </c>
      <c r="CO73" s="1312"/>
      <c r="CP73" s="1312"/>
      <c r="CQ73" s="1312"/>
      <c r="CR73" s="1312"/>
      <c r="CS73" s="1312"/>
      <c r="CT73" s="1312"/>
      <c r="CU73" s="1312"/>
      <c r="CV73" s="1312">
        <v>15.8</v>
      </c>
      <c r="CW73" s="1312"/>
      <c r="CX73" s="1312"/>
      <c r="CY73" s="1312"/>
      <c r="CZ73" s="1312"/>
      <c r="DA73" s="1312"/>
      <c r="DB73" s="1312"/>
      <c r="DC73" s="1312"/>
    </row>
    <row r="74" spans="2:107" ht="13.2" x14ac:dyDescent="0.2">
      <c r="B74" s="1282"/>
      <c r="G74" s="1308"/>
      <c r="H74" s="1308"/>
      <c r="I74" s="1308"/>
      <c r="J74" s="1308"/>
      <c r="K74" s="1338"/>
      <c r="L74" s="1338"/>
      <c r="M74" s="1338"/>
      <c r="N74" s="1338"/>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ht="13.2" x14ac:dyDescent="0.2">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622</v>
      </c>
      <c r="BC75" s="1311"/>
      <c r="BD75" s="1311"/>
      <c r="BE75" s="1311"/>
      <c r="BF75" s="1311"/>
      <c r="BG75" s="1311"/>
      <c r="BH75" s="1311"/>
      <c r="BI75" s="1311"/>
      <c r="BJ75" s="1311"/>
      <c r="BK75" s="1311"/>
      <c r="BL75" s="1311"/>
      <c r="BM75" s="1311"/>
      <c r="BN75" s="1311"/>
      <c r="BO75" s="1311"/>
      <c r="BP75" s="1312">
        <v>5.0999999999999996</v>
      </c>
      <c r="BQ75" s="1312"/>
      <c r="BR75" s="1312"/>
      <c r="BS75" s="1312"/>
      <c r="BT75" s="1312"/>
      <c r="BU75" s="1312"/>
      <c r="BV75" s="1312"/>
      <c r="BW75" s="1312"/>
      <c r="BX75" s="1312">
        <v>5.4</v>
      </c>
      <c r="BY75" s="1312"/>
      <c r="BZ75" s="1312"/>
      <c r="CA75" s="1312"/>
      <c r="CB75" s="1312"/>
      <c r="CC75" s="1312"/>
      <c r="CD75" s="1312"/>
      <c r="CE75" s="1312"/>
      <c r="CF75" s="1312">
        <v>5.8</v>
      </c>
      <c r="CG75" s="1312"/>
      <c r="CH75" s="1312"/>
      <c r="CI75" s="1312"/>
      <c r="CJ75" s="1312"/>
      <c r="CK75" s="1312"/>
      <c r="CL75" s="1312"/>
      <c r="CM75" s="1312"/>
      <c r="CN75" s="1312">
        <v>6.1</v>
      </c>
      <c r="CO75" s="1312"/>
      <c r="CP75" s="1312"/>
      <c r="CQ75" s="1312"/>
      <c r="CR75" s="1312"/>
      <c r="CS75" s="1312"/>
      <c r="CT75" s="1312"/>
      <c r="CU75" s="1312"/>
      <c r="CV75" s="1312">
        <v>6.4</v>
      </c>
      <c r="CW75" s="1312"/>
      <c r="CX75" s="1312"/>
      <c r="CY75" s="1312"/>
      <c r="CZ75" s="1312"/>
      <c r="DA75" s="1312"/>
      <c r="DB75" s="1312"/>
      <c r="DC75" s="1312"/>
    </row>
    <row r="76" spans="2:107" ht="13.2" x14ac:dyDescent="0.2">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ht="13.2" x14ac:dyDescent="0.2">
      <c r="B77" s="1282"/>
      <c r="G77" s="1301"/>
      <c r="H77" s="1301"/>
      <c r="I77" s="1301"/>
      <c r="J77" s="1301"/>
      <c r="K77" s="1338"/>
      <c r="L77" s="1338"/>
      <c r="M77" s="1338"/>
      <c r="N77" s="1338"/>
      <c r="AN77" s="1307" t="s">
        <v>619</v>
      </c>
      <c r="AO77" s="1307"/>
      <c r="AP77" s="1307"/>
      <c r="AQ77" s="1307"/>
      <c r="AR77" s="1307"/>
      <c r="AS77" s="1307"/>
      <c r="AT77" s="1307"/>
      <c r="AU77" s="1307"/>
      <c r="AV77" s="1307"/>
      <c r="AW77" s="1307"/>
      <c r="AX77" s="1307"/>
      <c r="AY77" s="1307"/>
      <c r="AZ77" s="1307"/>
      <c r="BA77" s="1307"/>
      <c r="BB77" s="1311" t="s">
        <v>617</v>
      </c>
      <c r="BC77" s="1311"/>
      <c r="BD77" s="1311"/>
      <c r="BE77" s="1311"/>
      <c r="BF77" s="1311"/>
      <c r="BG77" s="1311"/>
      <c r="BH77" s="1311"/>
      <c r="BI77" s="1311"/>
      <c r="BJ77" s="1311"/>
      <c r="BK77" s="1311"/>
      <c r="BL77" s="1311"/>
      <c r="BM77" s="1311"/>
      <c r="BN77" s="1311"/>
      <c r="BO77" s="1311"/>
      <c r="BP77" s="1312">
        <v>32.5</v>
      </c>
      <c r="BQ77" s="1312"/>
      <c r="BR77" s="1312"/>
      <c r="BS77" s="1312"/>
      <c r="BT77" s="1312"/>
      <c r="BU77" s="1312"/>
      <c r="BV77" s="1312"/>
      <c r="BW77" s="1312"/>
      <c r="BX77" s="1312">
        <v>30.2</v>
      </c>
      <c r="BY77" s="1312"/>
      <c r="BZ77" s="1312"/>
      <c r="CA77" s="1312"/>
      <c r="CB77" s="1312"/>
      <c r="CC77" s="1312"/>
      <c r="CD77" s="1312"/>
      <c r="CE77" s="1312"/>
      <c r="CF77" s="1312">
        <v>25.4</v>
      </c>
      <c r="CG77" s="1312"/>
      <c r="CH77" s="1312"/>
      <c r="CI77" s="1312"/>
      <c r="CJ77" s="1312"/>
      <c r="CK77" s="1312"/>
      <c r="CL77" s="1312"/>
      <c r="CM77" s="1312"/>
      <c r="CN77" s="1312">
        <v>22.9</v>
      </c>
      <c r="CO77" s="1312"/>
      <c r="CP77" s="1312"/>
      <c r="CQ77" s="1312"/>
      <c r="CR77" s="1312"/>
      <c r="CS77" s="1312"/>
      <c r="CT77" s="1312"/>
      <c r="CU77" s="1312"/>
      <c r="CV77" s="1312">
        <v>28.5</v>
      </c>
      <c r="CW77" s="1312"/>
      <c r="CX77" s="1312"/>
      <c r="CY77" s="1312"/>
      <c r="CZ77" s="1312"/>
      <c r="DA77" s="1312"/>
      <c r="DB77" s="1312"/>
      <c r="DC77" s="1312"/>
    </row>
    <row r="78" spans="2:107" ht="13.2" x14ac:dyDescent="0.2">
      <c r="B78" s="1282"/>
      <c r="G78" s="1301"/>
      <c r="H78" s="1301"/>
      <c r="I78" s="1301"/>
      <c r="J78" s="1301"/>
      <c r="K78" s="1338"/>
      <c r="L78" s="1338"/>
      <c r="M78" s="1338"/>
      <c r="N78" s="1338"/>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ht="13.2" x14ac:dyDescent="0.2">
      <c r="B79" s="1282"/>
      <c r="G79" s="1301"/>
      <c r="H79" s="1301"/>
      <c r="I79" s="1314"/>
      <c r="J79" s="1314"/>
      <c r="K79" s="1339"/>
      <c r="L79" s="1339"/>
      <c r="M79" s="1339"/>
      <c r="N79" s="1339"/>
      <c r="AN79" s="1307"/>
      <c r="AO79" s="1307"/>
      <c r="AP79" s="1307"/>
      <c r="AQ79" s="1307"/>
      <c r="AR79" s="1307"/>
      <c r="AS79" s="1307"/>
      <c r="AT79" s="1307"/>
      <c r="AU79" s="1307"/>
      <c r="AV79" s="1307"/>
      <c r="AW79" s="1307"/>
      <c r="AX79" s="1307"/>
      <c r="AY79" s="1307"/>
      <c r="AZ79" s="1307"/>
      <c r="BA79" s="1307"/>
      <c r="BB79" s="1311" t="s">
        <v>622</v>
      </c>
      <c r="BC79" s="1311"/>
      <c r="BD79" s="1311"/>
      <c r="BE79" s="1311"/>
      <c r="BF79" s="1311"/>
      <c r="BG79" s="1311"/>
      <c r="BH79" s="1311"/>
      <c r="BI79" s="1311"/>
      <c r="BJ79" s="1311"/>
      <c r="BK79" s="1311"/>
      <c r="BL79" s="1311"/>
      <c r="BM79" s="1311"/>
      <c r="BN79" s="1311"/>
      <c r="BO79" s="1311"/>
      <c r="BP79" s="1312">
        <v>8.1999999999999993</v>
      </c>
      <c r="BQ79" s="1312"/>
      <c r="BR79" s="1312"/>
      <c r="BS79" s="1312"/>
      <c r="BT79" s="1312"/>
      <c r="BU79" s="1312"/>
      <c r="BV79" s="1312"/>
      <c r="BW79" s="1312"/>
      <c r="BX79" s="1312">
        <v>8</v>
      </c>
      <c r="BY79" s="1312"/>
      <c r="BZ79" s="1312"/>
      <c r="CA79" s="1312"/>
      <c r="CB79" s="1312"/>
      <c r="CC79" s="1312"/>
      <c r="CD79" s="1312"/>
      <c r="CE79" s="1312"/>
      <c r="CF79" s="1312">
        <v>7.8</v>
      </c>
      <c r="CG79" s="1312"/>
      <c r="CH79" s="1312"/>
      <c r="CI79" s="1312"/>
      <c r="CJ79" s="1312"/>
      <c r="CK79" s="1312"/>
      <c r="CL79" s="1312"/>
      <c r="CM79" s="1312"/>
      <c r="CN79" s="1312">
        <v>7.7</v>
      </c>
      <c r="CO79" s="1312"/>
      <c r="CP79" s="1312"/>
      <c r="CQ79" s="1312"/>
      <c r="CR79" s="1312"/>
      <c r="CS79" s="1312"/>
      <c r="CT79" s="1312"/>
      <c r="CU79" s="1312"/>
      <c r="CV79" s="1312">
        <v>7.5</v>
      </c>
      <c r="CW79" s="1312"/>
      <c r="CX79" s="1312"/>
      <c r="CY79" s="1312"/>
      <c r="CZ79" s="1312"/>
      <c r="DA79" s="1312"/>
      <c r="DB79" s="1312"/>
      <c r="DC79" s="1312"/>
    </row>
    <row r="80" spans="2:107" ht="13.2" x14ac:dyDescent="0.2">
      <c r="B80" s="1282"/>
      <c r="G80" s="1301"/>
      <c r="H80" s="1301"/>
      <c r="I80" s="1314"/>
      <c r="J80" s="1314"/>
      <c r="K80" s="1339"/>
      <c r="L80" s="1339"/>
      <c r="M80" s="1339"/>
      <c r="N80" s="1339"/>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ht="13.2" x14ac:dyDescent="0.2">
      <c r="B81" s="1282"/>
    </row>
    <row r="82" spans="2:109" ht="16.2" x14ac:dyDescent="0.2">
      <c r="B82" s="1282"/>
      <c r="K82" s="1340"/>
      <c r="L82" s="1340"/>
      <c r="M82" s="1340"/>
      <c r="N82" s="1340"/>
      <c r="AQ82" s="1340"/>
      <c r="AR82" s="1340"/>
      <c r="AS82" s="1340"/>
      <c r="AT82" s="1340"/>
      <c r="BC82" s="1340"/>
      <c r="BD82" s="1340"/>
      <c r="BE82" s="1340"/>
      <c r="BF82" s="1340"/>
      <c r="BO82" s="1340"/>
      <c r="BP82" s="1340"/>
      <c r="BQ82" s="1340"/>
      <c r="BR82" s="1340"/>
      <c r="CA82" s="1340"/>
      <c r="CB82" s="1340"/>
      <c r="CC82" s="1340"/>
      <c r="CD82" s="1340"/>
      <c r="CM82" s="1340"/>
      <c r="CN82" s="1340"/>
      <c r="CO82" s="1340"/>
      <c r="CP82" s="1340"/>
      <c r="CY82" s="1340"/>
      <c r="CZ82" s="1340"/>
      <c r="DA82" s="1340"/>
      <c r="DB82" s="1340"/>
      <c r="DC82" s="1340"/>
    </row>
    <row r="83" spans="2:109" ht="13.2" x14ac:dyDescent="0.2">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ht="13.2" x14ac:dyDescent="0.2">
      <c r="DD84" s="1275"/>
      <c r="DE84" s="1275"/>
    </row>
    <row r="85" spans="2:109" ht="13.2" x14ac:dyDescent="0.2">
      <c r="DD85" s="1275"/>
      <c r="DE85" s="1275"/>
    </row>
    <row r="86" spans="2:109" ht="13.2" hidden="1" x14ac:dyDescent="0.2">
      <c r="DD86" s="1275"/>
      <c r="DE86" s="1275"/>
    </row>
    <row r="87" spans="2:109" ht="13.2" hidden="1" x14ac:dyDescent="0.2">
      <c r="K87" s="1341"/>
      <c r="AQ87" s="1341"/>
      <c r="BC87" s="1341"/>
      <c r="BO87" s="1341"/>
      <c r="CA87" s="1341"/>
      <c r="CM87" s="1341"/>
      <c r="CY87" s="1341"/>
      <c r="DD87" s="1275"/>
      <c r="DE87" s="1275"/>
    </row>
    <row r="88" spans="2:109" ht="13.2" hidden="1" x14ac:dyDescent="0.2">
      <c r="DD88" s="1275"/>
      <c r="DE88" s="1275"/>
    </row>
    <row r="89" spans="2:109" ht="13.2" hidden="1" x14ac:dyDescent="0.2">
      <c r="DD89" s="1275"/>
      <c r="DE89" s="1275"/>
    </row>
    <row r="90" spans="2:109" ht="13.2" hidden="1" x14ac:dyDescent="0.2">
      <c r="DD90" s="1275"/>
      <c r="DE90" s="1275"/>
    </row>
    <row r="91" spans="2:109" ht="13.2" hidden="1" x14ac:dyDescent="0.2">
      <c r="DD91" s="1275"/>
      <c r="DE91" s="1275"/>
    </row>
    <row r="92" spans="2:109" ht="13.5" hidden="1" customHeight="1" x14ac:dyDescent="0.2">
      <c r="DD92" s="1275"/>
      <c r="DE92" s="1275"/>
    </row>
    <row r="93" spans="2:109" ht="13.5" hidden="1" customHeight="1" x14ac:dyDescent="0.2">
      <c r="DD93" s="1275"/>
      <c r="DE93" s="1275"/>
    </row>
    <row r="94" spans="2:109" ht="13.5" hidden="1" customHeight="1" x14ac:dyDescent="0.2">
      <c r="DD94" s="1275"/>
      <c r="DE94" s="1275"/>
    </row>
    <row r="95" spans="2:109" ht="13.5" hidden="1" customHeight="1" x14ac:dyDescent="0.2">
      <c r="DD95" s="1275"/>
      <c r="DE95" s="1275"/>
    </row>
    <row r="96" spans="2:109" ht="13.5" hidden="1" customHeight="1" x14ac:dyDescent="0.2">
      <c r="DD96" s="1275"/>
      <c r="DE96" s="1275"/>
    </row>
    <row r="97" s="1275" customFormat="1" ht="13.5" hidden="1" customHeight="1" x14ac:dyDescent="0.2"/>
    <row r="98" s="1275" customFormat="1" ht="13.5" hidden="1" customHeight="1" x14ac:dyDescent="0.2"/>
    <row r="99" s="1275" customFormat="1" ht="13.5" hidden="1" customHeight="1" x14ac:dyDescent="0.2"/>
    <row r="100" s="1275" customFormat="1" ht="13.5" hidden="1" customHeight="1" x14ac:dyDescent="0.2"/>
    <row r="101" s="1275" customFormat="1" ht="13.5" hidden="1" customHeight="1" x14ac:dyDescent="0.2"/>
    <row r="102" s="1275" customFormat="1" ht="13.5" hidden="1" customHeight="1" x14ac:dyDescent="0.2"/>
    <row r="103" s="1275" customFormat="1" ht="13.5" hidden="1" customHeight="1" x14ac:dyDescent="0.2"/>
    <row r="104" s="1275" customFormat="1" ht="13.5" hidden="1" customHeight="1" x14ac:dyDescent="0.2"/>
    <row r="105" s="1275" customFormat="1" ht="13.5" hidden="1" customHeight="1" x14ac:dyDescent="0.2"/>
    <row r="106" s="1275" customFormat="1" ht="13.5" hidden="1" customHeight="1" x14ac:dyDescent="0.2"/>
    <row r="107" s="1275" customFormat="1" ht="13.5" hidden="1" customHeight="1" x14ac:dyDescent="0.2"/>
    <row r="108" s="1275" customFormat="1" ht="13.5" hidden="1" customHeight="1" x14ac:dyDescent="0.2"/>
    <row r="109" s="1275" customFormat="1" ht="13.5" hidden="1" customHeight="1" x14ac:dyDescent="0.2"/>
    <row r="110" s="1275" customFormat="1" ht="13.5" hidden="1" customHeight="1" x14ac:dyDescent="0.2"/>
    <row r="111" s="1275" customFormat="1" ht="13.5" hidden="1" customHeight="1" x14ac:dyDescent="0.2"/>
    <row r="112" s="1275" customFormat="1" ht="13.5" hidden="1" customHeight="1" x14ac:dyDescent="0.2"/>
    <row r="113" s="1275" customFormat="1" ht="13.5" hidden="1" customHeight="1" x14ac:dyDescent="0.2"/>
    <row r="114" s="1275" customFormat="1" ht="13.5" hidden="1" customHeight="1" x14ac:dyDescent="0.2"/>
    <row r="115" s="1275" customFormat="1" ht="13.5" hidden="1" customHeight="1" x14ac:dyDescent="0.2"/>
    <row r="116" s="1275" customFormat="1" ht="13.5" hidden="1" customHeight="1" x14ac:dyDescent="0.2"/>
    <row r="117" s="1275" customFormat="1" ht="13.5" hidden="1" customHeight="1" x14ac:dyDescent="0.2"/>
    <row r="118" s="1275" customFormat="1" ht="13.5" hidden="1" customHeight="1" x14ac:dyDescent="0.2"/>
    <row r="119" s="1275" customFormat="1" ht="13.5" hidden="1" customHeight="1" x14ac:dyDescent="0.2"/>
    <row r="120" s="1275" customFormat="1" ht="13.5" hidden="1" customHeight="1" x14ac:dyDescent="0.2"/>
    <row r="121" s="1275" customFormat="1" ht="13.5" hidden="1" customHeight="1" x14ac:dyDescent="0.2"/>
    <row r="122" s="1275" customFormat="1" ht="13.5" hidden="1" customHeight="1" x14ac:dyDescent="0.2"/>
    <row r="123" s="1275" customFormat="1" ht="13.5" hidden="1" customHeight="1" x14ac:dyDescent="0.2"/>
    <row r="124" s="1275" customFormat="1" ht="13.5" hidden="1" customHeight="1" x14ac:dyDescent="0.2"/>
    <row r="125" s="1275" customFormat="1" ht="13.5" hidden="1" customHeight="1" x14ac:dyDescent="0.2"/>
    <row r="126" s="1275" customFormat="1" ht="13.5" hidden="1" customHeight="1" x14ac:dyDescent="0.2"/>
    <row r="127" s="1275" customFormat="1" ht="13.5" hidden="1" customHeight="1" x14ac:dyDescent="0.2"/>
    <row r="128" s="1275" customFormat="1" ht="13.5" hidden="1" customHeight="1" x14ac:dyDescent="0.2"/>
    <row r="129" s="1275" customFormat="1" ht="13.5" hidden="1" customHeight="1" x14ac:dyDescent="0.2"/>
    <row r="130" s="1275" customFormat="1" ht="13.5" hidden="1" customHeight="1" x14ac:dyDescent="0.2"/>
    <row r="131" s="1275" customFormat="1" ht="13.5" hidden="1" customHeight="1" x14ac:dyDescent="0.2"/>
    <row r="132" s="1275" customFormat="1" ht="13.5" hidden="1" customHeight="1" x14ac:dyDescent="0.2"/>
    <row r="133" s="1275" customFormat="1" ht="13.5" hidden="1" customHeight="1" x14ac:dyDescent="0.2"/>
    <row r="134" s="1275" customFormat="1" ht="13.5" hidden="1" customHeight="1" x14ac:dyDescent="0.2"/>
    <row r="135" s="1275" customFormat="1" ht="13.5" hidden="1" customHeight="1" x14ac:dyDescent="0.2"/>
    <row r="136" s="1275" customFormat="1" ht="13.5" hidden="1" customHeight="1" x14ac:dyDescent="0.2"/>
    <row r="137" s="1275" customFormat="1" ht="13.5" hidden="1" customHeight="1" x14ac:dyDescent="0.2"/>
    <row r="138" s="1275" customFormat="1" ht="13.5" hidden="1" customHeight="1" x14ac:dyDescent="0.2"/>
    <row r="139" s="1275" customFormat="1" ht="13.5" hidden="1" customHeight="1" x14ac:dyDescent="0.2"/>
    <row r="140" s="1275" customFormat="1" ht="13.5" hidden="1" customHeight="1" x14ac:dyDescent="0.2"/>
    <row r="141" s="1275" customFormat="1" ht="13.5" hidden="1" customHeight="1" x14ac:dyDescent="0.2"/>
    <row r="142" s="1275" customFormat="1" ht="13.5" hidden="1" customHeight="1" x14ac:dyDescent="0.2"/>
    <row r="143" s="1275" customFormat="1" ht="13.5" hidden="1" customHeight="1" x14ac:dyDescent="0.2"/>
    <row r="144" s="1275" customFormat="1" ht="13.5" hidden="1" customHeight="1" x14ac:dyDescent="0.2"/>
    <row r="145" s="1275" customFormat="1" ht="13.5" hidden="1" customHeight="1" x14ac:dyDescent="0.2"/>
    <row r="146" s="1275" customFormat="1" ht="13.5" hidden="1" customHeight="1" x14ac:dyDescent="0.2"/>
    <row r="147" s="1275" customFormat="1" ht="13.5" hidden="1" customHeight="1" x14ac:dyDescent="0.2"/>
    <row r="148" s="1275" customFormat="1" ht="13.5" hidden="1" customHeight="1" x14ac:dyDescent="0.2"/>
    <row r="149" s="1275" customFormat="1" ht="13.5" hidden="1" customHeight="1" x14ac:dyDescent="0.2"/>
    <row r="150" s="1275" customFormat="1" ht="13.5" hidden="1" customHeight="1" x14ac:dyDescent="0.2"/>
    <row r="151" s="1275" customFormat="1" ht="13.5" hidden="1" customHeight="1" x14ac:dyDescent="0.2"/>
    <row r="152" s="1275" customFormat="1" ht="13.5" hidden="1" customHeight="1" x14ac:dyDescent="0.2"/>
    <row r="153" s="1275" customFormat="1" ht="13.5" hidden="1" customHeight="1" x14ac:dyDescent="0.2"/>
    <row r="154" s="1275" customFormat="1" ht="13.5" hidden="1" customHeight="1" x14ac:dyDescent="0.2"/>
    <row r="155" s="1275" customFormat="1" ht="13.5" hidden="1" customHeight="1" x14ac:dyDescent="0.2"/>
    <row r="156" s="1275" customFormat="1" ht="13.5" hidden="1" customHeight="1" x14ac:dyDescent="0.2"/>
    <row r="157" s="1275" customFormat="1" ht="13.5" hidden="1" customHeight="1" x14ac:dyDescent="0.2"/>
    <row r="158" s="1275" customFormat="1" ht="13.5" hidden="1" customHeight="1" x14ac:dyDescent="0.2"/>
    <row r="159" s="1275" customFormat="1" ht="13.5" hidden="1" customHeight="1" x14ac:dyDescent="0.2"/>
    <row r="160" s="1275" customFormat="1" ht="13.5" hidden="1" customHeight="1" x14ac:dyDescent="0.2"/>
  </sheetData>
  <sheetProtection algorithmName="SHA-512" hashValue="80kgoIYfoqPM74CqH7JRabZLdtvV94BfAChltsM4zASAz9jPbq3bkBj+q6wRi/ZYGgTEgQ9/LtIRlDQhtvelIA==" saltValue="6cmLa4bDBt3fghgiieZOv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3913D-9B2D-4685-862D-207379E444C8}">
  <sheetPr>
    <pageSetUpPr fitToPage="1"/>
  </sheetPr>
  <dimension ref="A1:DR125"/>
  <sheetViews>
    <sheetView showGridLines="0" zoomScale="70" zoomScaleNormal="70" zoomScaleSheetLayoutView="70" workbookViewId="0">
      <selection activeCell="AN43" sqref="AN43:DC47"/>
    </sheetView>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2" x14ac:dyDescent="0.2">
      <c r="S2" s="292"/>
      <c r="AH2" s="292"/>
    </row>
    <row r="3" spans="1: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2" x14ac:dyDescent="0.2"/>
    <row r="5" spans="1:34" ht="13.2" x14ac:dyDescent="0.2"/>
    <row r="6" spans="1:34" ht="13.2" x14ac:dyDescent="0.2"/>
    <row r="7" spans="1:34" ht="13.2" x14ac:dyDescent="0.2"/>
    <row r="8" spans="1:34" ht="13.2" x14ac:dyDescent="0.2"/>
    <row r="9" spans="1:34" ht="13.2" x14ac:dyDescent="0.2">
      <c r="AH9" s="29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510</v>
      </c>
    </row>
  </sheetData>
  <sheetProtection algorithmName="SHA-512" hashValue="tZaqvvJATz0hTptdmqJj2z526iPtcl0mdRnfWSmSHuep0X/3PpI6jgxUjnSgkvzwmoYeWVsFmFfg+2IDuVMUNw==" saltValue="/n4Iz6pDSS8FZUcrFAHq0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93614-E765-471B-AA14-E2BF6333617F}">
  <sheetPr>
    <pageSetUpPr fitToPage="1"/>
  </sheetPr>
  <dimension ref="A1:DR125"/>
  <sheetViews>
    <sheetView showGridLines="0" zoomScale="70" zoomScaleNormal="70" zoomScaleSheetLayoutView="55" workbookViewId="0">
      <selection activeCell="AN43" sqref="AN43:DC47"/>
    </sheetView>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2" x14ac:dyDescent="0.2">
      <c r="S2" s="292"/>
      <c r="AH2" s="292"/>
    </row>
    <row r="3" spans="2: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2" x14ac:dyDescent="0.2"/>
    <row r="5" spans="2:34" ht="13.2" x14ac:dyDescent="0.2"/>
    <row r="6" spans="2:34" ht="13.2" x14ac:dyDescent="0.2"/>
    <row r="7" spans="2:34" ht="13.2" x14ac:dyDescent="0.2"/>
    <row r="8" spans="2:34" ht="13.2" x14ac:dyDescent="0.2"/>
    <row r="9" spans="2:34" ht="13.2" x14ac:dyDescent="0.2">
      <c r="AH9" s="29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c r="AG59" s="292"/>
      <c r="AH59" s="292"/>
    </row>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510</v>
      </c>
    </row>
  </sheetData>
  <sheetProtection algorithmName="SHA-512" hashValue="hgqZkWqc7xqmHyFHfN/DD/8Lm8A6OceTbB2XfIfSuiN+SAWuNzfF17uAHkgoWGiwbq30rV5FRX0b7XYpEqhuBw==" saltValue="yfOQUazS+69IAwY2PgLKV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560</v>
      </c>
      <c r="G2" s="157"/>
      <c r="H2" s="158"/>
    </row>
    <row r="3" spans="1:8" x14ac:dyDescent="0.2">
      <c r="A3" s="154" t="s">
        <v>553</v>
      </c>
      <c r="B3" s="159"/>
      <c r="C3" s="160"/>
      <c r="D3" s="161">
        <v>48421</v>
      </c>
      <c r="E3" s="162"/>
      <c r="F3" s="163">
        <v>67319</v>
      </c>
      <c r="G3" s="164"/>
      <c r="H3" s="165"/>
    </row>
    <row r="4" spans="1:8" x14ac:dyDescent="0.2">
      <c r="A4" s="166"/>
      <c r="B4" s="167"/>
      <c r="C4" s="168"/>
      <c r="D4" s="169">
        <v>25720</v>
      </c>
      <c r="E4" s="170"/>
      <c r="F4" s="171">
        <v>38101</v>
      </c>
      <c r="G4" s="172"/>
      <c r="H4" s="173"/>
    </row>
    <row r="5" spans="1:8" x14ac:dyDescent="0.2">
      <c r="A5" s="154" t="s">
        <v>555</v>
      </c>
      <c r="B5" s="159"/>
      <c r="C5" s="160"/>
      <c r="D5" s="161">
        <v>91992</v>
      </c>
      <c r="E5" s="162"/>
      <c r="F5" s="163">
        <v>70615</v>
      </c>
      <c r="G5" s="164"/>
      <c r="H5" s="165"/>
    </row>
    <row r="6" spans="1:8" x14ac:dyDescent="0.2">
      <c r="A6" s="166"/>
      <c r="B6" s="167"/>
      <c r="C6" s="168"/>
      <c r="D6" s="169">
        <v>46749</v>
      </c>
      <c r="E6" s="170"/>
      <c r="F6" s="171">
        <v>37382</v>
      </c>
      <c r="G6" s="172"/>
      <c r="H6" s="173"/>
    </row>
    <row r="7" spans="1:8" x14ac:dyDescent="0.2">
      <c r="A7" s="154" t="s">
        <v>556</v>
      </c>
      <c r="B7" s="159"/>
      <c r="C7" s="160"/>
      <c r="D7" s="161">
        <v>81626</v>
      </c>
      <c r="E7" s="162"/>
      <c r="F7" s="163">
        <v>69185</v>
      </c>
      <c r="G7" s="164"/>
      <c r="H7" s="165"/>
    </row>
    <row r="8" spans="1:8" x14ac:dyDescent="0.2">
      <c r="A8" s="166"/>
      <c r="B8" s="167"/>
      <c r="C8" s="168"/>
      <c r="D8" s="169">
        <v>38644</v>
      </c>
      <c r="E8" s="170"/>
      <c r="F8" s="171">
        <v>38519</v>
      </c>
      <c r="G8" s="172"/>
      <c r="H8" s="173"/>
    </row>
    <row r="9" spans="1:8" x14ac:dyDescent="0.2">
      <c r="A9" s="154" t="s">
        <v>557</v>
      </c>
      <c r="B9" s="159"/>
      <c r="C9" s="160"/>
      <c r="D9" s="161">
        <v>173256</v>
      </c>
      <c r="E9" s="162"/>
      <c r="F9" s="163">
        <v>70166</v>
      </c>
      <c r="G9" s="164"/>
      <c r="H9" s="165"/>
    </row>
    <row r="10" spans="1:8" x14ac:dyDescent="0.2">
      <c r="A10" s="166"/>
      <c r="B10" s="167"/>
      <c r="C10" s="168"/>
      <c r="D10" s="169">
        <v>117204</v>
      </c>
      <c r="E10" s="170"/>
      <c r="F10" s="171">
        <v>36115</v>
      </c>
      <c r="G10" s="172"/>
      <c r="H10" s="173"/>
    </row>
    <row r="11" spans="1:8" x14ac:dyDescent="0.2">
      <c r="A11" s="154" t="s">
        <v>558</v>
      </c>
      <c r="B11" s="159"/>
      <c r="C11" s="160"/>
      <c r="D11" s="161">
        <v>93819</v>
      </c>
      <c r="E11" s="162"/>
      <c r="F11" s="163">
        <v>70329</v>
      </c>
      <c r="G11" s="164"/>
      <c r="H11" s="165"/>
    </row>
    <row r="12" spans="1:8" x14ac:dyDescent="0.2">
      <c r="A12" s="166"/>
      <c r="B12" s="167"/>
      <c r="C12" s="174"/>
      <c r="D12" s="169">
        <v>45363</v>
      </c>
      <c r="E12" s="170"/>
      <c r="F12" s="171">
        <v>39403</v>
      </c>
      <c r="G12" s="172"/>
      <c r="H12" s="173"/>
    </row>
    <row r="13" spans="1:8" x14ac:dyDescent="0.2">
      <c r="A13" s="154"/>
      <c r="B13" s="159"/>
      <c r="C13" s="175"/>
      <c r="D13" s="176">
        <v>97823</v>
      </c>
      <c r="E13" s="177"/>
      <c r="F13" s="178">
        <v>69523</v>
      </c>
      <c r="G13" s="179"/>
      <c r="H13" s="165"/>
    </row>
    <row r="14" spans="1:8" x14ac:dyDescent="0.2">
      <c r="A14" s="166"/>
      <c r="B14" s="167"/>
      <c r="C14" s="168"/>
      <c r="D14" s="169">
        <v>54736</v>
      </c>
      <c r="E14" s="170"/>
      <c r="F14" s="171">
        <v>37904</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8.56</v>
      </c>
      <c r="C19" s="180">
        <f>ROUND(VALUE(SUBSTITUTE(実質収支比率等に係る経年分析!G$48,"▲","-")),2)</f>
        <v>10.02</v>
      </c>
      <c r="D19" s="180">
        <f>ROUND(VALUE(SUBSTITUTE(実質収支比率等に係る経年分析!H$48,"▲","-")),2)</f>
        <v>7.88</v>
      </c>
      <c r="E19" s="180">
        <f>ROUND(VALUE(SUBSTITUTE(実質収支比率等に係る経年分析!I$48,"▲","-")),2)</f>
        <v>7.59</v>
      </c>
      <c r="F19" s="180">
        <f>ROUND(VALUE(SUBSTITUTE(実質収支比率等に係る経年分析!J$48,"▲","-")),2)</f>
        <v>5.72</v>
      </c>
    </row>
    <row r="20" spans="1:11" x14ac:dyDescent="0.2">
      <c r="A20" s="180" t="s">
        <v>55</v>
      </c>
      <c r="B20" s="180">
        <f>ROUND(VALUE(SUBSTITUTE(実質収支比率等に係る経年分析!F$47,"▲","-")),2)</f>
        <v>34.15</v>
      </c>
      <c r="C20" s="180">
        <f>ROUND(VALUE(SUBSTITUTE(実質収支比率等に係る経年分析!G$47,"▲","-")),2)</f>
        <v>31.03</v>
      </c>
      <c r="D20" s="180">
        <f>ROUND(VALUE(SUBSTITUTE(実質収支比率等に係る経年分析!H$47,"▲","-")),2)</f>
        <v>27.09</v>
      </c>
      <c r="E20" s="180">
        <f>ROUND(VALUE(SUBSTITUTE(実質収支比率等に係る経年分析!I$47,"▲","-")),2)</f>
        <v>23.32</v>
      </c>
      <c r="F20" s="180">
        <f>ROUND(VALUE(SUBSTITUTE(実質収支比率等に係る経年分析!J$47,"▲","-")),2)</f>
        <v>22.41</v>
      </c>
    </row>
    <row r="21" spans="1:11" x14ac:dyDescent="0.2">
      <c r="A21" s="180" t="s">
        <v>56</v>
      </c>
      <c r="B21" s="180">
        <f>IF(ISNUMBER(VALUE(SUBSTITUTE(実質収支比率等に係る経年分析!F$49,"▲","-"))),ROUND(VALUE(SUBSTITUTE(実質収支比率等に係る経年分析!F$49,"▲","-")),2),NA())</f>
        <v>-5.2</v>
      </c>
      <c r="C21" s="180">
        <f>IF(ISNUMBER(VALUE(SUBSTITUTE(実質収支比率等に係る経年分析!G$49,"▲","-"))),ROUND(VALUE(SUBSTITUTE(実質収支比率等に係る経年分析!G$49,"▲","-")),2),NA())</f>
        <v>-4.8099999999999996</v>
      </c>
      <c r="D21" s="180">
        <f>IF(ISNUMBER(VALUE(SUBSTITUTE(実質収支比率等に係る経年分析!H$49,"▲","-"))),ROUND(VALUE(SUBSTITUTE(実質収支比率等に係る経年分析!H$49,"▲","-")),2),NA())</f>
        <v>-9.6</v>
      </c>
      <c r="E21" s="180">
        <f>IF(ISNUMBER(VALUE(SUBSTITUTE(実質収支比率等に係る経年分析!I$49,"▲","-"))),ROUND(VALUE(SUBSTITUTE(実質収支比率等に係る経年分析!I$49,"▲","-")),2),NA())</f>
        <v>-7.13</v>
      </c>
      <c r="F21" s="180">
        <f>IF(ISNUMBER(VALUE(SUBSTITUTE(実質収支比率等に係る経年分析!J$49,"▲","-"))),ROUND(VALUE(SUBSTITUTE(実質収支比率等に係る経年分析!J$49,"▲","-")),2),NA())</f>
        <v>-4.2300000000000004</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0.98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0.41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0.31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0.55000000000000004</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2">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2">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2">
      <c r="A32" s="181" t="str">
        <f>IF(連結実質赤字比率に係る赤字・黒字の構成分析!C$38="",NA(),連結実質赤字比率に係る赤字・黒字の構成分析!C$38)</f>
        <v>下水道事業会計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0.24</v>
      </c>
    </row>
    <row r="33" spans="1:16" x14ac:dyDescent="0.2">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0.96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0.97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0.56999999999999995</v>
      </c>
    </row>
    <row r="34" spans="1:16" x14ac:dyDescent="0.2">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1.18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0.86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0.73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1.1599999999999999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1.08</v>
      </c>
    </row>
    <row r="35" spans="1:16" x14ac:dyDescent="0.2">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8.5500000000000007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10.02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7.87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7.59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5.71</v>
      </c>
    </row>
    <row r="36" spans="1:16" x14ac:dyDescent="0.2">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11.19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10.46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9.48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8.92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8.16</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2778</v>
      </c>
      <c r="E42" s="182"/>
      <c r="F42" s="182"/>
      <c r="G42" s="182">
        <f>'実質公債費比率（分子）の構造'!L$52</f>
        <v>2763</v>
      </c>
      <c r="H42" s="182"/>
      <c r="I42" s="182"/>
      <c r="J42" s="182">
        <f>'実質公債費比率（分子）の構造'!M$52</f>
        <v>2734</v>
      </c>
      <c r="K42" s="182"/>
      <c r="L42" s="182"/>
      <c r="M42" s="182">
        <f>'実質公債費比率（分子）の構造'!N$52</f>
        <v>2742</v>
      </c>
      <c r="N42" s="182"/>
      <c r="O42" s="182"/>
      <c r="P42" s="182">
        <f>'実質公債費比率（分子）の構造'!O$52</f>
        <v>2905</v>
      </c>
    </row>
    <row r="43" spans="1:16" x14ac:dyDescent="0.2">
      <c r="A43" s="182" t="s">
        <v>18</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2">
      <c r="A45" s="182" t="s">
        <v>65</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2">
      <c r="A46" s="182" t="s">
        <v>66</v>
      </c>
      <c r="B46" s="182">
        <f>'実質公債費比率（分子）の構造'!K$48</f>
        <v>613</v>
      </c>
      <c r="C46" s="182"/>
      <c r="D46" s="182"/>
      <c r="E46" s="182">
        <f>'実質公債費比率（分子）の構造'!L$48</f>
        <v>624</v>
      </c>
      <c r="F46" s="182"/>
      <c r="G46" s="182"/>
      <c r="H46" s="182">
        <f>'実質公債費比率（分子）の構造'!M$48</f>
        <v>609</v>
      </c>
      <c r="I46" s="182"/>
      <c r="J46" s="182"/>
      <c r="K46" s="182">
        <f>'実質公債費比率（分子）の構造'!N$48</f>
        <v>638</v>
      </c>
      <c r="L46" s="182"/>
      <c r="M46" s="182"/>
      <c r="N46" s="182">
        <f>'実質公債費比率（分子）の構造'!O$48</f>
        <v>735</v>
      </c>
      <c r="O46" s="182"/>
      <c r="P46" s="182"/>
    </row>
    <row r="47" spans="1:16" x14ac:dyDescent="0.2">
      <c r="A47" s="182" t="s">
        <v>14</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67</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68</v>
      </c>
      <c r="B49" s="182">
        <f>'実質公債費比率（分子）の構造'!K$45</f>
        <v>2933</v>
      </c>
      <c r="C49" s="182"/>
      <c r="D49" s="182"/>
      <c r="E49" s="182">
        <f>'実質公債費比率（分子）の構造'!L$45</f>
        <v>2936</v>
      </c>
      <c r="F49" s="182"/>
      <c r="G49" s="182"/>
      <c r="H49" s="182">
        <f>'実質公債費比率（分子）の構造'!M$45</f>
        <v>2922</v>
      </c>
      <c r="I49" s="182"/>
      <c r="J49" s="182"/>
      <c r="K49" s="182">
        <f>'実質公債費比率（分子）の構造'!N$45</f>
        <v>2996</v>
      </c>
      <c r="L49" s="182"/>
      <c r="M49" s="182"/>
      <c r="N49" s="182">
        <f>'実質公債費比率（分子）の構造'!O$45</f>
        <v>3106</v>
      </c>
      <c r="O49" s="182"/>
      <c r="P49" s="182"/>
    </row>
    <row r="50" spans="1:16" x14ac:dyDescent="0.2">
      <c r="A50" s="182" t="s">
        <v>69</v>
      </c>
      <c r="B50" s="182" t="e">
        <f>NA()</f>
        <v>#N/A</v>
      </c>
      <c r="C50" s="182">
        <f>IF(ISNUMBER('実質公債費比率（分子）の構造'!K$53),'実質公債費比率（分子）の構造'!K$53,NA())</f>
        <v>768</v>
      </c>
      <c r="D50" s="182" t="e">
        <f>NA()</f>
        <v>#N/A</v>
      </c>
      <c r="E50" s="182" t="e">
        <f>NA()</f>
        <v>#N/A</v>
      </c>
      <c r="F50" s="182">
        <f>IF(ISNUMBER('実質公債費比率（分子）の構造'!L$53),'実質公債費比率（分子）の構造'!L$53,NA())</f>
        <v>797</v>
      </c>
      <c r="G50" s="182" t="e">
        <f>NA()</f>
        <v>#N/A</v>
      </c>
      <c r="H50" s="182" t="e">
        <f>NA()</f>
        <v>#N/A</v>
      </c>
      <c r="I50" s="182">
        <f>IF(ISNUMBER('実質公債費比率（分子）の構造'!M$53),'実質公債費比率（分子）の構造'!M$53,NA())</f>
        <v>797</v>
      </c>
      <c r="J50" s="182" t="e">
        <f>NA()</f>
        <v>#N/A</v>
      </c>
      <c r="K50" s="182" t="e">
        <f>NA()</f>
        <v>#N/A</v>
      </c>
      <c r="L50" s="182">
        <f>IF(ISNUMBER('実質公債費比率（分子）の構造'!N$53),'実質公債費比率（分子）の構造'!N$53,NA())</f>
        <v>892</v>
      </c>
      <c r="M50" s="182" t="e">
        <f>NA()</f>
        <v>#N/A</v>
      </c>
      <c r="N50" s="182" t="e">
        <f>NA()</f>
        <v>#N/A</v>
      </c>
      <c r="O50" s="182">
        <f>IF(ISNUMBER('実質公債費比率（分子）の構造'!O$53),'実質公債費比率（分子）の構造'!O$53,NA())</f>
        <v>936</v>
      </c>
      <c r="P50" s="182" t="e">
        <f>NA()</f>
        <v>#N/A</v>
      </c>
    </row>
    <row r="53" spans="1:16" x14ac:dyDescent="0.2">
      <c r="A53" s="150" t="s">
        <v>70</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71</v>
      </c>
      <c r="C55" s="181"/>
      <c r="D55" s="181" t="s">
        <v>72</v>
      </c>
      <c r="E55" s="181" t="s">
        <v>71</v>
      </c>
      <c r="F55" s="181"/>
      <c r="G55" s="181" t="s">
        <v>72</v>
      </c>
      <c r="H55" s="181" t="s">
        <v>71</v>
      </c>
      <c r="I55" s="181"/>
      <c r="J55" s="181" t="s">
        <v>72</v>
      </c>
      <c r="K55" s="181" t="s">
        <v>71</v>
      </c>
      <c r="L55" s="181"/>
      <c r="M55" s="181" t="s">
        <v>72</v>
      </c>
      <c r="N55" s="181" t="s">
        <v>71</v>
      </c>
      <c r="O55" s="181"/>
      <c r="P55" s="181" t="s">
        <v>72</v>
      </c>
    </row>
    <row r="56" spans="1:16" x14ac:dyDescent="0.2">
      <c r="A56" s="181" t="s">
        <v>43</v>
      </c>
      <c r="B56" s="181"/>
      <c r="C56" s="181"/>
      <c r="D56" s="181">
        <f>'将来負担比率（分子）の構造'!I$52</f>
        <v>26239</v>
      </c>
      <c r="E56" s="181"/>
      <c r="F56" s="181"/>
      <c r="G56" s="181">
        <f>'将来負担比率（分子）の構造'!J$52</f>
        <v>26273</v>
      </c>
      <c r="H56" s="181"/>
      <c r="I56" s="181"/>
      <c r="J56" s="181">
        <f>'将来負担比率（分子）の構造'!K$52</f>
        <v>26487</v>
      </c>
      <c r="K56" s="181"/>
      <c r="L56" s="181"/>
      <c r="M56" s="181">
        <f>'将来負担比率（分子）の構造'!L$52</f>
        <v>28505</v>
      </c>
      <c r="N56" s="181"/>
      <c r="O56" s="181"/>
      <c r="P56" s="181">
        <f>'将来負担比率（分子）の構造'!M$52</f>
        <v>28695</v>
      </c>
    </row>
    <row r="57" spans="1:16" x14ac:dyDescent="0.2">
      <c r="A57" s="181" t="s">
        <v>42</v>
      </c>
      <c r="B57" s="181"/>
      <c r="C57" s="181"/>
      <c r="D57" s="181">
        <f>'将来負担比率（分子）の構造'!I$51</f>
        <v>2368</v>
      </c>
      <c r="E57" s="181"/>
      <c r="F57" s="181"/>
      <c r="G57" s="181">
        <f>'将来負担比率（分子）の構造'!J$51</f>
        <v>2196</v>
      </c>
      <c r="H57" s="181"/>
      <c r="I57" s="181"/>
      <c r="J57" s="181">
        <f>'将来負担比率（分子）の構造'!K$51</f>
        <v>1833</v>
      </c>
      <c r="K57" s="181"/>
      <c r="L57" s="181"/>
      <c r="M57" s="181">
        <f>'将来負担比率（分子）の構造'!L$51</f>
        <v>1683</v>
      </c>
      <c r="N57" s="181"/>
      <c r="O57" s="181"/>
      <c r="P57" s="181">
        <f>'将来負担比率（分子）の構造'!M$51</f>
        <v>1481</v>
      </c>
    </row>
    <row r="58" spans="1:16" x14ac:dyDescent="0.2">
      <c r="A58" s="181" t="s">
        <v>41</v>
      </c>
      <c r="B58" s="181"/>
      <c r="C58" s="181"/>
      <c r="D58" s="181">
        <f>'将来負担比率（分子）の構造'!I$50</f>
        <v>16401</v>
      </c>
      <c r="E58" s="181"/>
      <c r="F58" s="181"/>
      <c r="G58" s="181">
        <f>'将来負担比率（分子）の構造'!J$50</f>
        <v>15809</v>
      </c>
      <c r="H58" s="181"/>
      <c r="I58" s="181"/>
      <c r="J58" s="181">
        <f>'将来負担比率（分子）の構造'!K$50</f>
        <v>15233</v>
      </c>
      <c r="K58" s="181"/>
      <c r="L58" s="181"/>
      <c r="M58" s="181">
        <f>'将来負担比率（分子）の構造'!L$50</f>
        <v>12287</v>
      </c>
      <c r="N58" s="181"/>
      <c r="O58" s="181"/>
      <c r="P58" s="181">
        <f>'将来負担比率（分子）の構造'!M$50</f>
        <v>11475</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f>'将来負担比率（分子）の構造'!I$46</f>
        <v>454</v>
      </c>
      <c r="C61" s="181"/>
      <c r="D61" s="181"/>
      <c r="E61" s="181">
        <f>'将来負担比率（分子）の構造'!J$46</f>
        <v>387</v>
      </c>
      <c r="F61" s="181"/>
      <c r="G61" s="181"/>
      <c r="H61" s="181">
        <f>'将来負担比率（分子）の構造'!K$46</f>
        <v>326</v>
      </c>
      <c r="I61" s="181"/>
      <c r="J61" s="181"/>
      <c r="K61" s="181">
        <f>'将来負担比率（分子）の構造'!L$46</f>
        <v>354</v>
      </c>
      <c r="L61" s="181"/>
      <c r="M61" s="181"/>
      <c r="N61" s="181">
        <f>'将来負担比率（分子）の構造'!M$46</f>
        <v>318</v>
      </c>
      <c r="O61" s="181"/>
      <c r="P61" s="181"/>
    </row>
    <row r="62" spans="1:16" x14ac:dyDescent="0.2">
      <c r="A62" s="181" t="s">
        <v>35</v>
      </c>
      <c r="B62" s="181">
        <f>'将来負担比率（分子）の構造'!I$45</f>
        <v>5824</v>
      </c>
      <c r="C62" s="181"/>
      <c r="D62" s="181"/>
      <c r="E62" s="181">
        <f>'将来負担比率（分子）の構造'!J$45</f>
        <v>5727</v>
      </c>
      <c r="F62" s="181"/>
      <c r="G62" s="181"/>
      <c r="H62" s="181">
        <f>'将来負担比率（分子）の構造'!K$45</f>
        <v>5613</v>
      </c>
      <c r="I62" s="181"/>
      <c r="J62" s="181"/>
      <c r="K62" s="181">
        <f>'将来負担比率（分子）の構造'!L$45</f>
        <v>5693</v>
      </c>
      <c r="L62" s="181"/>
      <c r="M62" s="181"/>
      <c r="N62" s="181">
        <f>'将来負担比率（分子）の構造'!M$45</f>
        <v>5608</v>
      </c>
      <c r="O62" s="181"/>
      <c r="P62" s="181"/>
    </row>
    <row r="63" spans="1:16" x14ac:dyDescent="0.2">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2">
      <c r="A64" s="181" t="s">
        <v>33</v>
      </c>
      <c r="B64" s="181">
        <f>'将来負担比率（分子）の構造'!I$43</f>
        <v>8551</v>
      </c>
      <c r="C64" s="181"/>
      <c r="D64" s="181"/>
      <c r="E64" s="181">
        <f>'将来負担比率（分子）の構造'!J$43</f>
        <v>8093</v>
      </c>
      <c r="F64" s="181"/>
      <c r="G64" s="181"/>
      <c r="H64" s="181">
        <f>'将来負担比率（分子）の構造'!K$43</f>
        <v>8554</v>
      </c>
      <c r="I64" s="181"/>
      <c r="J64" s="181"/>
      <c r="K64" s="181">
        <f>'将来負担比率（分子）の構造'!L$43</f>
        <v>8952</v>
      </c>
      <c r="L64" s="181"/>
      <c r="M64" s="181"/>
      <c r="N64" s="181">
        <f>'将来負担比率（分子）の構造'!M$43</f>
        <v>8356</v>
      </c>
      <c r="O64" s="181"/>
      <c r="P64" s="181"/>
    </row>
    <row r="65" spans="1:16" x14ac:dyDescent="0.2">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2">
      <c r="A66" s="181" t="s">
        <v>31</v>
      </c>
      <c r="B66" s="181">
        <f>'将来負担比率（分子）の構造'!I$41</f>
        <v>25063</v>
      </c>
      <c r="C66" s="181"/>
      <c r="D66" s="181"/>
      <c r="E66" s="181">
        <f>'将来負担比率（分子）の構造'!J$41</f>
        <v>25790</v>
      </c>
      <c r="F66" s="181"/>
      <c r="G66" s="181"/>
      <c r="H66" s="181">
        <f>'将来負担比率（分子）の構造'!K$41</f>
        <v>26419</v>
      </c>
      <c r="I66" s="181"/>
      <c r="J66" s="181"/>
      <c r="K66" s="181">
        <f>'将来負担比率（分子）の構造'!L$41</f>
        <v>29426</v>
      </c>
      <c r="L66" s="181"/>
      <c r="M66" s="181"/>
      <c r="N66" s="181">
        <f>'将来負担比率（分子）の構造'!M$41</f>
        <v>29544</v>
      </c>
      <c r="O66" s="181"/>
      <c r="P66" s="181"/>
    </row>
    <row r="67" spans="1:16" x14ac:dyDescent="0.2">
      <c r="A67" s="181" t="s">
        <v>73</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1950</v>
      </c>
      <c r="M67" s="181" t="e">
        <f>NA()</f>
        <v>#N/A</v>
      </c>
      <c r="N67" s="181" t="e">
        <f>NA()</f>
        <v>#N/A</v>
      </c>
      <c r="O67" s="181">
        <f>IF(ISNUMBER('将来負担比率（分子）の構造'!M$53), IF('将来負担比率（分子）の構造'!M$53 &lt; 0, 0, '将来負担比率（分子）の構造'!M$53), NA())</f>
        <v>2175</v>
      </c>
      <c r="P67" s="181" t="e">
        <f>NA()</f>
        <v>#N/A</v>
      </c>
    </row>
    <row r="70" spans="1:16" x14ac:dyDescent="0.2">
      <c r="A70" s="183" t="s">
        <v>74</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75</v>
      </c>
      <c r="B72" s="185">
        <f>基金残高に係る経年分析!F55</f>
        <v>4347</v>
      </c>
      <c r="C72" s="185">
        <f>基金残高に係る経年分析!G55</f>
        <v>3704</v>
      </c>
      <c r="D72" s="185">
        <f>基金残高に係る経年分析!H55</f>
        <v>3685</v>
      </c>
    </row>
    <row r="73" spans="1:16" x14ac:dyDescent="0.2">
      <c r="A73" s="184" t="s">
        <v>76</v>
      </c>
      <c r="B73" s="185">
        <f>基金残高に係る経年分析!F56</f>
        <v>3374</v>
      </c>
      <c r="C73" s="185">
        <f>基金残高に係る経年分析!G56</f>
        <v>2649</v>
      </c>
      <c r="D73" s="185">
        <f>基金残高に係る経年分析!H56</f>
        <v>2214</v>
      </c>
    </row>
    <row r="74" spans="1:16" x14ac:dyDescent="0.2">
      <c r="A74" s="184" t="s">
        <v>77</v>
      </c>
      <c r="B74" s="185">
        <f>基金残高に係る経年分析!F57</f>
        <v>9467</v>
      </c>
      <c r="C74" s="185">
        <f>基金残高に係る経年分析!G57</f>
        <v>7808</v>
      </c>
      <c r="D74" s="185">
        <f>基金残高に係る経年分析!H57</f>
        <v>7125</v>
      </c>
    </row>
  </sheetData>
  <sheetProtection algorithmName="SHA-512" hashValue="T8+D2dfOXcP3RtUpGyJ9vjKM3xJWii0NBtwOs+BDBJNHJHmTspY6zKlFPElNmLbGm7SOK8RVo936pMhp6Ode1g==" saltValue="N6vFXOzeDcKAndKyLCWiy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2022-03-07T06:58:38Z</cp:lastPrinted>
  <dcterms:created xsi:type="dcterms:W3CDTF">2022-02-02T07:28:03Z</dcterms:created>
  <dcterms:modified xsi:type="dcterms:W3CDTF">2022-09-26T07:12:21Z</dcterms:modified>
  <cp:category/>
</cp:coreProperties>
</file>