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usasv015.usa.local\public\01総務部\0103企画財政課\010301財政係\▼決算関係\R5KT\〇令和5年度　財政状況資料集（R7.3月頃）\20250903    令和5年度財政状況資料集の追加作成及び提出について\06HPアップロード\"/>
    </mc:Choice>
  </mc:AlternateContent>
  <xr:revisionPtr revIDLastSave="0" documentId="13_ncr:1_{53CB8196-1053-48A8-A9CE-34D09D63292A}" xr6:coauthVersionLast="47" xr6:coauthVersionMax="47" xr10:uidLastSave="{00000000-0000-0000-0000-000000000000}"/>
  <bookViews>
    <workbookView xWindow="-108" yWindow="-108" windowWidth="23256" windowHeight="12576" firstSheet="11"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C35" i="10"/>
  <c r="BW34" i="10"/>
  <c r="BW35" i="10" s="1"/>
  <c r="BW36" i="10" s="1"/>
  <c r="BW37" i="10" s="1"/>
  <c r="BW38" i="10" s="1"/>
  <c r="BW39" i="10" s="1"/>
  <c r="BE34" i="10"/>
  <c r="C34" i="10"/>
  <c r="U34" i="10" s="1"/>
  <c r="U35" i="10" s="1"/>
  <c r="U36" i="10" s="1"/>
  <c r="CO34" i="10" l="1"/>
  <c r="CO35" i="10" s="1"/>
  <c r="CO36" i="10" s="1"/>
  <c r="CO37" i="10" s="1"/>
  <c r="CO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<sst xmlns="http://schemas.openxmlformats.org/spreadsheetml/2006/main" count="1154" uniqueCount="577">
  <si>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</si>
  <si>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</si>
  <si>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</si>
  <si>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</si>
  <si>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</si>
  <si>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</si>
  <si>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</si>
  <si>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</si>
  <si>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</si>
  <si>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</si>
  <si>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</si>
  <si>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</si>
  <si>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</si>
  <si>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</si>
  <si>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</si>
  <si>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</si>
  <si>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</si>
  <si>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</si>
  <si>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</si>
  <si>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</si>
  <si>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</si>
  <si>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</si>
  <si>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</si>
  <si>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</si>
  <si>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</si>
  <si>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</si>
  <si>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</si>
  <si>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</si>
  <si>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</si>
  <si>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</si>
  <si>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</si>
  <si>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</si>
  <si>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</si>
  <si>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</si>
  <si>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</si>
  <si>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</si>
  <si>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</si>
  <si>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</si>
  <si>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</si>
  <si>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</si>
  <si>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</si>
  <si>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</si>
  <si>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</si>
  <si>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</si>
  <si>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</si>
  <si>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</si>
  <si>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</si>
  <si>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</si>
  <si>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</si>
  <si>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</si>
  <si>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</si>
  <si>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</si>
  <si>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</si>
  <si>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</si>
  <si>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</si>
  <si>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</si>
  <si>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</si>
  <si>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</si>
  <si>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</si>
  <si>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</si>
  <si>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</si>
  <si>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</si>
  <si>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</si>
  <si>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</si>
  <si>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</si>
  <si>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</si>
  <si>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</si>
  <si>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</si>
  <si>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</si>
  <si>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</si>
  <si>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</si>
  <si>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</si>
  <si>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</si>
  <si>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</si>
  <si>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</si>
  <si>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</si>
  <si>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</si>
  <si>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</si>
  <si>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</si>
  <si>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</si>
  <si>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</si>
  <si>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</si>
  <si>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</si>
  <si>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</si>
  <si>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</si>
  <si>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</si>
  <si>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</si>
  <si>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</si>
  <si>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</si>
  <si>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</si>
  <si>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</si>
  <si>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</si>
  <si>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</si>
  <si>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</si>
  <si>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</si>
  <si>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</si>
  <si>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</si>
  <si>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</si>
  <si>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</si>
  <si>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</si>
  <si>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</si>
  <si>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</si>
  <si>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</si>
  <si>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</si>
  <si>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</si>
  <si>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</si>
  <si>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</si>
  <si>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</si>
  <si>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</si>
  <si>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</si>
  <si>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</si>
  <si>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</si>
  <si>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</si>
  <si>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</si>
  <si>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</si>
  <si>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</si>
  <si>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</si>
  <si>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</si>
  <si>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</si>
  <si>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</si>
  <si>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</si>
  <si>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</si>
  <si>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</si>
  <si>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</si>
  <si>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</si>
  <si>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</si>
  <si>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</si>
  <si>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</si>
  <si>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</si>
  <si>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</si>
  <si>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</si>
  <si>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</si>
  <si>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</si>
  <si>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</si>
  <si>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</si>
  <si>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</si>
  <si>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</si>
  <si>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</si>
  <si>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</si>
  <si>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</si>
  <si>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</si>
  <si>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</si>
  <si>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</si>
  <si>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</si>
  <si>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</si>
  <si>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</si>
  <si>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</si>
  <si>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</si>
  <si>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</si>
  <si>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</si>
  <si>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</si>
  <si>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</si>
  <si>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</si>
  <si>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</si>
  <si>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</si>
  <si>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</si>
  <si>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</si>
  <si>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</si>
  <si>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</si>
  <si>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</si>
  <si>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</si>
  <si>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</si>
  <si>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</si>
  <si>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</si>
  <si>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</si>
  <si>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</si>
  <si>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</si>
  <si>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</si>
  <si>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</si>
  <si>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</si>
  <si>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</si>
  <si>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</si>
  <si>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</si>
  <si>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</si>
  <si>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</si>
  <si>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</si>
  <si>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</si>
  <si>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</si>
  <si>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</si>
  <si>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</si>
  <si>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</si>
  <si>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</si>
  <si>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</si>
  <si>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</si>
  <si>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</si>
  <si>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</si>
  <si>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</si>
  <si>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</si>
  <si>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</si>
  <si>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</si>
  <si>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</si>
  <si>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</si>
  <si>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</si>
  <si>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</si>
  <si>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</si>
  <si>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</si>
  <si>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</si>
  <si>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</si>
  <si>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</si>
  <si>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</si>
  <si>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</si>
  <si>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</si>
  <si>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</si>
  <si>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大分県宇佐市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</si>
  <si>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</si>
  <si>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</si>
  <si>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</si>
  <si>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</si>
  <si>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</si>
  <si>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</si>
  <si>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</si>
  <si>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</si>
  <si>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</si>
  <si>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</si>
  <si>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</si>
  <si>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</si>
  <si>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</si>
  <si>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</si>
  <si>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</si>
  <si>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</si>
  <si>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</si>
  <si>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</si>
  <si>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</si>
  <si>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</si>
  <si>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</si>
  <si>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</si>
  <si>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</si>
  <si>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</si>
  <si>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</si>
  <si>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</si>
  <si>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</si>
  <si>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</si>
  <si>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</si>
  <si>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</si>
  <si>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</si>
  <si>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</si>
  <si>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</si>
  <si>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</si>
  <si>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</si>
  <si>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</si>
  <si>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</si>
  <si>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</si>
  <si>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</si>
  <si>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</si>
  <si>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</si>
  <si>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</si>
  <si>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</si>
  <si>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</si>
  <si>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</si>
  <si>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</si>
  <si>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</si>
  <si>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</si>
  <si>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</si>
  <si>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</si>
  <si>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</si>
  <si>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</si>
  <si>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</si>
  <si>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</si>
  <si>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</si>
  <si>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</si>
  <si>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</si>
  <si>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</si>
  <si>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</si>
  <si>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</si>
  <si>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</si>
  <si>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</si>
  <si>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</si>
  <si>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</si>
  <si>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</si>
  <si>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</si>
  <si>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</si>
  <si>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</si>
  <si>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</si>
  <si>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</si>
  <si>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</si>
  <si>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</si>
  <si>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</si>
  <si>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</si>
  <si>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</si>
  <si>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</si>
  <si>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</si>
  <si>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</si>
  <si>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</si>
  <si>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</si>
  <si>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</si>
  <si>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</si>
  <si>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</si>
  <si>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</si>
  <si>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</si>
  <si>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</si>
  <si>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</si>
  <si>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</si>
  <si>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</si>
  <si>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</si>
  <si>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</si>
  <si>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</si>
  <si>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</si>
  <si>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</si>
  <si>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</si>
  <si>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</si>
  <si>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</si>
  <si>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</si>
  <si>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</si>
  <si>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</si>
  <si>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</si>
  <si>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</si>
  <si>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</si>
  <si>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</si>
  <si>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</si>
  <si>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</si>
  <si>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</si>
  <si>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</si>
  <si>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</si>
  <si>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</si>
  <si>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</si>
  <si>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</si>
  <si>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</si>
  <si>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</si>
  <si>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</si>
  <si>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</si>
  <si>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</si>
  <si>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</si>
  <si>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</si>
  <si>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</si>
  <si>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</si>
  <si>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</si>
  <si>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</si>
  <si>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</si>
  <si>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</si>
  <si>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</si>
  <si>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</si>
  <si>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</si>
  <si>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</si>
  <si>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</si>
  <si>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</si>
  <si>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</si>
  <si>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</si>
  <si>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</si>
  <si>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</si>
  <si>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</si>
  <si>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</si>
  <si>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</si>
  <si>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</si>
  <si>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</si>
  <si>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</si>
  <si>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</si>
  <si>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</si>
  <si>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</si>
  <si>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</si>
  <si>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</si>
  <si>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</si>
  <si>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</si>
  <si>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</si>
  <si>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</si>
  <si>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大分県宇佐市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</si>
  <si>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</si>
  <si>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</si>
  <si>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</si>
  <si>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</si>
  <si>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</si>
  <si>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</si>
  <si>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</si>
  <si>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</si>
  <si>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</si>
  <si>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</si>
  <si>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</si>
  <si>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</si>
  <si>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</si>
  <si>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</si>
  <si>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</si>
  <si>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</si>
  <si>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</si>
  <si>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</si>
  <si>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</si>
  <si>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</si>
  <si>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</si>
  <si>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</si>
  <si>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</si>
  <si>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</si>
  <si>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</si>
  <si>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</si>
  <si>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</si>
  <si>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</si>
  <si>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</si>
  <si>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</si>
  <si>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</si>
  <si>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</si>
  <si>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</si>
  <si>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</si>
  <si>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</si>
  <si>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</si>
  <si>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</si>
  <si>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</si>
  <si>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</si>
  <si>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</si>
  <si>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</si>
  <si>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</si>
  <si>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</si>
  <si>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</si>
  <si>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</si>
  <si>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</si>
  <si>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</si>
  <si>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</si>
  <si>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</si>
  <si>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</si>
  <si>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</si>
  <si>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</si>
  <si>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</si>
  <si>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</si>
  <si>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</si>
  <si>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</si>
  <si>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</si>
  <si>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</si>
  <si>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</si>
  <si>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</si>
  <si>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</si>
  <si>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</si>
  <si>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</si>
  <si>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</si>
  <si>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</si>
  <si>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</si>
  <si>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</si>
  <si>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</si>
  <si>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</si>
  <si>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</si>
  <si>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</si>
  <si>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</si>
  <si>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</si>
  <si>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</si>
  <si>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</si>
  <si>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</si>
  <si>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</si>
  <si>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</si>
  <si>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</si>
  <si>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</si>
  <si>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</si>
  <si>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</si>
  <si>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</si>
  <si>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</si>
  <si>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</si>
  <si>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</si>
  <si>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</si>
  <si>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</si>
  <si>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</si>
  <si>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</si>
  <si>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</si>
  <si>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</si>
  <si>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</si>
  <si>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</si>
  <si>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</si>
  <si>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</si>
  <si>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</si>
  <si>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</si>
  <si>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</si>
  <si>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</si>
  <si>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</si>
  <si>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</si>
  <si>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</si>
  <si>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</si>
  <si>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</si>
  <si>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</si>
  <si>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</si>
  <si>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</si>
  <si>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</si>
  <si>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</si>
  <si>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</si>
  <si>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</si>
  <si>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</si>
  <si>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</si>
  <si>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</si>
  <si>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</si>
  <si>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</si>
  <si>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</si>
  <si>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</si>
  <si>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</si>
  <si>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</si>
  <si>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</si>
  <si>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</si>
  <si>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</si>
  <si>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</si>
  <si>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</si>
  <si>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</si>
  <si>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</si>
  <si>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</si>
  <si>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</si>
  <si>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</si>
  <si>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</si>
  <si>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</si>
  <si>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</si>
  <si>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</si>
  <si>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</si>
  <si>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</si>
  <si>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</si>
  <si>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</si>
  <si>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</si>
  <si>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</si>
  <si>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</si>
  <si>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</si>
  <si>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</si>
  <si>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</si>
  <si>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</si>
  <si>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</si>
  <si>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</si>
  <si>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</si>
  <si>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</si>
  <si>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</si>
  <si>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</si>
  <si>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</si>
  <si>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</si>
  <si>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</si>
  <si>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</si>
  <si>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</si>
  <si>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</si>
  <si>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</si>
  <si>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</si>
  <si>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</si>
  <si>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</si>
  <si>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</si>
  <si>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</si>
  <si>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</si>
  <si>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</si>
  <si>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</si>
  <si>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</si>
  <si>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</si>
  <si>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</si>
  <si>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</si>
  <si>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</si>
  <si>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</si>
  <si>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</si>
  <si>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7.13</t>
  </si>
  <si>
    <t>▲ 4.23</t>
  </si>
  <si>
    <t>▲ 3.56</t>
  </si>
  <si>
    <t>▲ 7.01</t>
  </si>
  <si>
    <t>一般会計</t>
  </si>
  <si>
    <t>水道事業会計</t>
  </si>
  <si>
    <t>介護保険特別会計</t>
  </si>
  <si>
    <t>下水道事業会計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</si>
  <si>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</si>
  <si>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</si>
  <si>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</si>
  <si>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</si>
  <si>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</si>
  <si>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</si>
  <si>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</si>
  <si>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</si>
  <si>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</si>
  <si>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宇佐市土地開発公社</t>
    <phoneticPr fontId="2"/>
  </si>
  <si>
    <t>あじむ農業公社</t>
    <phoneticPr fontId="2"/>
  </si>
  <si>
    <t>朝霧の庄</t>
    <phoneticPr fontId="2"/>
  </si>
  <si>
    <t>宇佐八幡駐車場</t>
    <phoneticPr fontId="2"/>
  </si>
  <si>
    <t>グリーンパークホテルうさ</t>
    <phoneticPr fontId="2"/>
  </si>
  <si>
    <t>基金から2,302百万円繰入</t>
    <phoneticPr fontId="2"/>
  </si>
  <si>
    <t>基金から29百万円繰入</t>
    <phoneticPr fontId="2"/>
  </si>
  <si>
    <t>-</t>
    <phoneticPr fontId="2"/>
  </si>
  <si>
    <t>大分県消防補償等組合</t>
    <rPh sb="0" eb="3">
      <t>オオイタケン</t>
    </rPh>
    <rPh sb="3" eb="5">
      <t>ショウボウ</t>
    </rPh>
    <rPh sb="5" eb="7">
      <t>ホショウ</t>
    </rPh>
    <rPh sb="7" eb="8">
      <t>トウ</t>
    </rPh>
    <rPh sb="8" eb="10">
      <t>クミアイ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</si>
  <si>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</si>
  <si>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</si>
  <si>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</si>
  <si>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</si>
  <si>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宇佐・高田・国東広域事務組合</t>
    <rPh sb="0" eb="2">
      <t>ウサ</t>
    </rPh>
    <rPh sb="3" eb="5">
      <t>タカダ</t>
    </rPh>
    <rPh sb="6" eb="8">
      <t>クニサキ</t>
    </rPh>
    <rPh sb="8" eb="10">
      <t>コウイキ</t>
    </rPh>
    <rPh sb="10" eb="12">
      <t>ジム</t>
    </rPh>
    <rPh sb="12" eb="14">
      <t>クミアイ</t>
    </rPh>
    <phoneticPr fontId="2"/>
  </si>
  <si>
    <t>-</t>
    <phoneticPr fontId="2"/>
  </si>
  <si>
    <t>公共施設整備基金</t>
    <phoneticPr fontId="2"/>
  </si>
  <si>
    <t>廃棄物処理施設整備負担金基金</t>
    <phoneticPr fontId="2"/>
  </si>
  <si>
    <t>宇佐航空隊史跡等保存事業基金</t>
    <phoneticPr fontId="2"/>
  </si>
  <si>
    <t>ふるさと市町村圏基金</t>
    <phoneticPr fontId="2"/>
  </si>
  <si>
    <t>地域振興基金（合併特例債）</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</si>
  <si>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</si>
  <si>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</si>
  <si>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高度経済成長期にあたる昭和40年代から50年代にかけて集中整備した公共施設が耐用年数を迎えつつあることから高水準となっている。一方で「将来負担比率」は平成30年度までマイナスで推移していたが、地方債残高の増加と充当可能特定財源等の減少により令和元年度以降プラスに転じた。また、令和5年度は、類似団体の将来負担比率が2.7ポイント改善した一方で、本市は、地方債残高、退職手当負担見込額の増加と、充当可能基金の減少により、7.4ポイント悪化した。「有形固定資産比率」、「将来負担比率」ともに悪化傾向にあることから、今後も健全な財政運営に努めるとともに、公共施設等総合管理計画に基づき更新や除却、複合化といった対策を計画的に進めていく必要がある。</t>
    <rPh sb="154" eb="156">
      <t>レイワ</t>
    </rPh>
    <rPh sb="157" eb="159">
      <t>ネンド</t>
    </rPh>
    <rPh sb="161" eb="165">
      <t>ルイジダンタイ</t>
    </rPh>
    <rPh sb="166" eb="172">
      <t>ショウライフタンヒリツ</t>
    </rPh>
    <rPh sb="180" eb="182">
      <t>カイゼン</t>
    </rPh>
    <rPh sb="184" eb="186">
      <t>イッポウ</t>
    </rPh>
    <rPh sb="188" eb="189">
      <t>ホン</t>
    </rPh>
    <rPh sb="189" eb="190">
      <t>シ</t>
    </rPh>
    <rPh sb="192" eb="197">
      <t>チホウサイザンダカ</t>
    </rPh>
    <rPh sb="198" eb="204">
      <t>タイショクテアテフタン</t>
    </rPh>
    <rPh sb="204" eb="206">
      <t>ミコ</t>
    </rPh>
    <rPh sb="206" eb="207">
      <t>ガク</t>
    </rPh>
    <rPh sb="208" eb="210">
      <t>ゾウカ</t>
    </rPh>
    <rPh sb="212" eb="216">
      <t>ジュウトウカノウ</t>
    </rPh>
    <rPh sb="216" eb="218">
      <t>キキン</t>
    </rPh>
    <rPh sb="219" eb="221">
      <t>ゲンショウ</t>
    </rPh>
    <rPh sb="232" eb="234">
      <t>アッカ</t>
    </rPh>
    <rPh sb="238" eb="246">
      <t>ユウケイコテイシサンヒリツ</t>
    </rPh>
    <rPh sb="249" eb="255">
      <t>ショウライフタンヒリツ</t>
    </rPh>
    <rPh sb="259" eb="263">
      <t>アッカケイコウ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</si>
  <si>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</si>
  <si>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</si>
  <si>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</si>
  <si>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</si>
  <si>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</si>
  <si>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</si>
  <si>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前年度と変わらず6.9ポイントとなっているものの、令和3年度に引き続き類似団体平均値を超えている。「将来負担比率」については、地方債残高の増加と充当可能特定財源等の減少により令和元年度以降プラスに転じ、令和5年度は、類似団体の将来負担比率が2.7ポイント改善した一方で、本市は、地方債残高、退職手当負担見込額の増加と、充当可能基金の減少により、7.4ポイント悪化した。今後も大型建設事業の実施により地方債の起債等が続く予定であるため、適正水準を維持しながら、公共施設の更新などの課題に対応するために事業の必要性・緊急性を勘案しながら計画的な事業展開を図っていく必要がある。</t>
    <rPh sb="16" eb="19">
      <t>ゼンネンド</t>
    </rPh>
    <rPh sb="20" eb="21">
      <t>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</si>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</sst>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05A44F4-4A3E-444A-AA8D-E448D15280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extLst>
            <c:ext xmlns:c16="http://schemas.microsoft.com/office/drawing/2014/chart" uri="{C3380CC4-5D6E-409C-BE32-E72D297353CC}">
              <c16:uniqueId val="{00000000-7CF1-4B65-8367-A4F64DAE0A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173256</c:v>
                </c:pt>
                <c:pt idx="1">
                  <c:v>93819</c:v>
                </c:pt>
                <c:pt idx="2">
                  <c:v>75623</c:v>
                </c:pt>
                <c:pt idx="3">
                  <c:v>67583</c:v>
                </c:pt>
                <c:pt idx="4">
                  <c:v>81595</c:v>
                </c:pt>
              </c:numCache>
            </c:numRef>
          </c:val>
          <c:smooth val="0"/>
          <c:extLst>
            <c:ext xmlns:c16="http://schemas.microsoft.com/office/drawing/2014/chart" uri="{C3380CC4-5D6E-409C-BE32-E72D297353CC}">
              <c16:uniqueId val="{00000001-7CF1-4B65-8367-A4F64DAE0A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7.59</c:v>
                </c:pt>
                <c:pt idx="1">
                  <c:v>5.72</c:v>
                </c:pt>
                <c:pt idx="2">
                  <c:v>8.16</c:v>
                </c:pt>
                <c:pt idx="3">
                  <c:v>10.029999999999999</c:v>
                </c:pt>
                <c:pt idx="4">
                  <c:v>7.67</c:v>
                </c:pt>
              </c:numCache>
            </c:numRef>
          </c:val>
          <c:extLst>
            <c:ext xmlns:c16="http://schemas.microsoft.com/office/drawing/2014/chart" uri="{C3380CC4-5D6E-409C-BE32-E72D297353CC}">
              <c16:uniqueId val="{00000000-C909-4C84-8B6F-C72389AB77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23.32</c:v>
                </c:pt>
                <c:pt idx="1">
                  <c:v>22.41</c:v>
                </c:pt>
                <c:pt idx="2">
                  <c:v>21.81</c:v>
                </c:pt>
                <c:pt idx="3">
                  <c:v>20.329999999999998</c:v>
                </c:pt>
                <c:pt idx="4">
                  <c:v>18.920000000000002</c:v>
                </c:pt>
              </c:numCache>
            </c:numRef>
          </c:val>
          <c:extLst>
            <c:ext xmlns:c16="http://schemas.microsoft.com/office/drawing/2014/chart" uri="{C3380CC4-5D6E-409C-BE32-E72D297353CC}">
              <c16:uniqueId val="{00000001-C909-4C84-8B6F-C72389AB77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-7.13</c:v>
                </c:pt>
                <c:pt idx="1">
                  <c:v>-4.2300000000000004</c:v>
                </c:pt>
                <c:pt idx="2">
                  <c:v>0.85</c:v>
                </c:pt>
                <c:pt idx="3">
                  <c:v>-3.56</c:v>
                </c:pt>
                <c:pt idx="4">
                  <c:v>-7.01</c:v>
                </c:pt>
              </c:numCache>
            </c:numRef>
          </c:val>
          <c:smooth val="0"/>
          <c:extLst>
            <c:ext xmlns:c16="http://schemas.microsoft.com/office/drawing/2014/chart" uri="{C3380CC4-5D6E-409C-BE32-E72D297353CC}">
              <c16:uniqueId val="{00000002-C909-4C84-8B6F-C72389AB77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0.55000000000000004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33B-436E-AFB1-1BBDB5AEC8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3B-436E-AFB1-1BBDB5AEC82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3B-436E-AFB1-1BBDB5AEC82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33B-436E-AFB1-1BBDB5AEC82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F33B-436E-AFB1-1BBDB5AEC82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0.22</c:v>
                </c:pt>
                <c:pt idx="2">
                  <c:v>#N/A</c:v>
                </c:pt>
                <c:pt idx="3">
                  <c:v>0.56999999999999995</c:v>
                </c:pt>
                <c:pt idx="4">
                  <c:v>#N/A</c:v>
                </c:pt>
                <c:pt idx="5">
                  <c:v>1.78</c:v>
                </c:pt>
                <c:pt idx="6">
                  <c:v>#N/A</c:v>
                </c:pt>
                <c:pt idx="7">
                  <c:v>1.61</c:v>
                </c:pt>
                <c:pt idx="8">
                  <c:v>#N/A</c:v>
                </c:pt>
                <c:pt idx="9">
                  <c:v>0.4</c:v>
                </c:pt>
              </c:numCache>
            </c:numRef>
          </c:val>
          <c:extLst>
            <c:ext xmlns:c16="http://schemas.microsoft.com/office/drawing/2014/chart" uri="{C3380CC4-5D6E-409C-BE32-E72D297353CC}">
              <c16:uniqueId val="{00000005-F33B-436E-AFB1-1BBDB5AEC82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0.24</c:v>
                </c:pt>
                <c:pt idx="4">
                  <c:v>#N/A</c:v>
                </c:pt>
                <c:pt idx="5">
                  <c:v>0.01</c:v>
                </c:pt>
                <c:pt idx="6">
                  <c:v>#N/A</c:v>
                </c:pt>
                <c:pt idx="7">
                  <c:v>0.49</c:v>
                </c:pt>
                <c:pt idx="8">
                  <c:v>#N/A</c:v>
                </c:pt>
                <c:pt idx="9">
                  <c:v>1.49</c:v>
                </c:pt>
              </c:numCache>
            </c:numRef>
          </c:val>
          <c:extLst>
            <c:ext xmlns:c16="http://schemas.microsoft.com/office/drawing/2014/chart" uri="{C3380CC4-5D6E-409C-BE32-E72D297353CC}">
              <c16:uniqueId val="{00000006-F33B-436E-AFB1-1BBDB5AEC82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1.1599999999999999</c:v>
                </c:pt>
                <c:pt idx="2">
                  <c:v>#N/A</c:v>
                </c:pt>
                <c:pt idx="3">
                  <c:v>1.08</c:v>
                </c:pt>
                <c:pt idx="4">
                  <c:v>#N/A</c:v>
                </c:pt>
                <c:pt idx="5">
                  <c:v>1.92</c:v>
                </c:pt>
                <c:pt idx="6">
                  <c:v>#N/A</c:v>
                </c:pt>
                <c:pt idx="7">
                  <c:v>2.6</c:v>
                </c:pt>
                <c:pt idx="8">
                  <c:v>#N/A</c:v>
                </c:pt>
                <c:pt idx="9">
                  <c:v>2.34</c:v>
                </c:pt>
              </c:numCache>
            </c:numRef>
          </c:val>
          <c:extLst>
            <c:ext xmlns:c16="http://schemas.microsoft.com/office/drawing/2014/chart" uri="{C3380CC4-5D6E-409C-BE32-E72D297353CC}">
              <c16:uniqueId val="{00000007-F33B-436E-AFB1-1BBDB5AEC82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8.92</c:v>
                </c:pt>
                <c:pt idx="2">
                  <c:v>#N/A</c:v>
                </c:pt>
                <c:pt idx="3">
                  <c:v>8.16</c:v>
                </c:pt>
                <c:pt idx="4">
                  <c:v>#N/A</c:v>
                </c:pt>
                <c:pt idx="5">
                  <c:v>7.64</c:v>
                </c:pt>
                <c:pt idx="6">
                  <c:v>#N/A</c:v>
                </c:pt>
                <c:pt idx="7">
                  <c:v>7.7</c:v>
                </c:pt>
                <c:pt idx="8">
                  <c:v>#N/A</c:v>
                </c:pt>
                <c:pt idx="9">
                  <c:v>7.42</c:v>
                </c:pt>
              </c:numCache>
            </c:numRef>
          </c:val>
          <c:extLst>
            <c:ext xmlns:c16="http://schemas.microsoft.com/office/drawing/2014/chart" uri="{C3380CC4-5D6E-409C-BE32-E72D297353CC}">
              <c16:uniqueId val="{00000008-F33B-436E-AFB1-1BBDB5AEC82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7.59</c:v>
                </c:pt>
                <c:pt idx="2">
                  <c:v>#N/A</c:v>
                </c:pt>
                <c:pt idx="3">
                  <c:v>5.71</c:v>
                </c:pt>
                <c:pt idx="4">
                  <c:v>#N/A</c:v>
                </c:pt>
                <c:pt idx="5">
                  <c:v>8.15</c:v>
                </c:pt>
                <c:pt idx="6">
                  <c:v>#N/A</c:v>
                </c:pt>
                <c:pt idx="7">
                  <c:v>10.02</c:v>
                </c:pt>
                <c:pt idx="8">
                  <c:v>#N/A</c:v>
                </c:pt>
                <c:pt idx="9">
                  <c:v>7.66</c:v>
                </c:pt>
              </c:numCache>
            </c:numRef>
          </c:val>
          <c:extLst>
            <c:ext xmlns:c16="http://schemas.microsoft.com/office/drawing/2014/chart" uri="{C3380CC4-5D6E-409C-BE32-E72D297353CC}">
              <c16:uniqueId val="{00000009-F33B-436E-AFB1-1BBDB5AEC8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2742</c:v>
                </c:pt>
                <c:pt idx="5">
                  <c:v>2905</c:v>
                </c:pt>
                <c:pt idx="8">
                  <c:v>2796</c:v>
                </c:pt>
                <c:pt idx="11">
                  <c:v>2755</c:v>
                </c:pt>
                <c:pt idx="14">
                  <c:v>2587</c:v>
                </c:pt>
              </c:numCache>
            </c:numRef>
          </c:val>
          <c:extLst>
            <c:ext xmlns:c16="http://schemas.microsoft.com/office/drawing/2014/chart" uri="{C3380CC4-5D6E-409C-BE32-E72D297353CC}">
              <c16:uniqueId val="{00000000-F6BE-4A2D-8B3E-308B6E4970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BE-4A2D-8B3E-308B6E4970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6BE-4A2D-8B3E-308B6E4970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BE-4A2D-8B3E-308B6E4970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638</c:v>
                </c:pt>
                <c:pt idx="3">
                  <c:v>735</c:v>
                </c:pt>
                <c:pt idx="6">
                  <c:v>704</c:v>
                </c:pt>
                <c:pt idx="9">
                  <c:v>732</c:v>
                </c:pt>
                <c:pt idx="12">
                  <c:v>694</c:v>
                </c:pt>
              </c:numCache>
            </c:numRef>
          </c:val>
          <c:extLst>
            <c:ext xmlns:c16="http://schemas.microsoft.com/office/drawing/2014/chart" uri="{C3380CC4-5D6E-409C-BE32-E72D297353CC}">
              <c16:uniqueId val="{00000004-F6BE-4A2D-8B3E-308B6E4970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BE-4A2D-8B3E-308B6E4970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BE-4A2D-8B3E-308B6E4970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2996</c:v>
                </c:pt>
                <c:pt idx="3">
                  <c:v>3106</c:v>
                </c:pt>
                <c:pt idx="6">
                  <c:v>3040</c:v>
                </c:pt>
                <c:pt idx="9">
                  <c:v>3038</c:v>
                </c:pt>
                <c:pt idx="12">
                  <c:v>2854</c:v>
                </c:pt>
              </c:numCache>
            </c:numRef>
          </c:val>
          <c:extLst>
            <c:ext xmlns:c16="http://schemas.microsoft.com/office/drawing/2014/chart" uri="{C3380CC4-5D6E-409C-BE32-E72D297353CC}">
              <c16:uniqueId val="{00000007-F6BE-4A2D-8B3E-308B6E4970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892</c:v>
                </c:pt>
                <c:pt idx="2">
                  <c:v>#N/A</c:v>
                </c:pt>
                <c:pt idx="3">
                  <c:v>#N/A</c:v>
                </c:pt>
                <c:pt idx="4">
                  <c:v>936</c:v>
                </c:pt>
                <c:pt idx="5">
                  <c:v>#N/A</c:v>
                </c:pt>
                <c:pt idx="6">
                  <c:v>#N/A</c:v>
                </c:pt>
                <c:pt idx="7">
                  <c:v>948</c:v>
                </c:pt>
                <c:pt idx="8">
                  <c:v>#N/A</c:v>
                </c:pt>
                <c:pt idx="9">
                  <c:v>#N/A</c:v>
                </c:pt>
                <c:pt idx="10">
                  <c:v>1015</c:v>
                </c:pt>
                <c:pt idx="11">
                  <c:v>#N/A</c:v>
                </c:pt>
                <c:pt idx="12">
                  <c:v>#N/A</c:v>
                </c:pt>
                <c:pt idx="13">
                  <c:v>961</c:v>
                </c:pt>
                <c:pt idx="14">
                  <c:v>#N/A</c:v>
                </c:pt>
              </c:numCache>
            </c:numRef>
          </c:val>
          <c:smooth val="0"/>
          <c:extLst>
            <c:ext xmlns:c16="http://schemas.microsoft.com/office/drawing/2014/chart" uri="{C3380CC4-5D6E-409C-BE32-E72D297353CC}">
              <c16:uniqueId val="{00000008-F6BE-4A2D-8B3E-308B6E4970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28505</c:v>
                </c:pt>
                <c:pt idx="5">
                  <c:v>28695</c:v>
                </c:pt>
                <c:pt idx="8">
                  <c:v>27840</c:v>
                </c:pt>
                <c:pt idx="11">
                  <c:v>26887</c:v>
                </c:pt>
                <c:pt idx="14">
                  <c:v>27067</c:v>
                </c:pt>
              </c:numCache>
            </c:numRef>
          </c:val>
          <c:extLst>
            <c:ext xmlns:c16="http://schemas.microsoft.com/office/drawing/2014/chart" uri="{C3380CC4-5D6E-409C-BE32-E72D297353CC}">
              <c16:uniqueId val="{00000000-217C-4BCB-998B-8F4FA19BC5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1683</c:v>
                </c:pt>
                <c:pt idx="5">
                  <c:v>1481</c:v>
                </c:pt>
                <c:pt idx="8">
                  <c:v>1401</c:v>
                </c:pt>
                <c:pt idx="11">
                  <c:v>1433</c:v>
                </c:pt>
                <c:pt idx="14">
                  <c:v>1356</c:v>
                </c:pt>
              </c:numCache>
            </c:numRef>
          </c:val>
          <c:extLst>
            <c:ext xmlns:c16="http://schemas.microsoft.com/office/drawing/2014/chart" uri="{C3380CC4-5D6E-409C-BE32-E72D297353CC}">
              <c16:uniqueId val="{00000001-217C-4BCB-998B-8F4FA19BC5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12287</c:v>
                </c:pt>
                <c:pt idx="5">
                  <c:v>11475</c:v>
                </c:pt>
                <c:pt idx="8">
                  <c:v>11511</c:v>
                </c:pt>
                <c:pt idx="11">
                  <c:v>10593</c:v>
                </c:pt>
                <c:pt idx="14">
                  <c:v>10018</c:v>
                </c:pt>
              </c:numCache>
            </c:numRef>
          </c:val>
          <c:extLst>
            <c:ext xmlns:c16="http://schemas.microsoft.com/office/drawing/2014/chart" uri="{C3380CC4-5D6E-409C-BE32-E72D297353CC}">
              <c16:uniqueId val="{00000002-217C-4BCB-998B-8F4FA19BC5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7C-4BCB-998B-8F4FA19BC5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7C-4BCB-998B-8F4FA19BC5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354</c:v>
                </c:pt>
                <c:pt idx="3">
                  <c:v>318</c:v>
                </c:pt>
                <c:pt idx="6">
                  <c:v>319</c:v>
                </c:pt>
                <c:pt idx="9">
                  <c:v>310</c:v>
                </c:pt>
                <c:pt idx="12">
                  <c:v>316</c:v>
                </c:pt>
              </c:numCache>
            </c:numRef>
          </c:val>
          <c:extLst>
            <c:ext xmlns:c16="http://schemas.microsoft.com/office/drawing/2014/chart" uri="{C3380CC4-5D6E-409C-BE32-E72D297353CC}">
              <c16:uniqueId val="{00000005-217C-4BCB-998B-8F4FA19BC5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5693</c:v>
                </c:pt>
                <c:pt idx="3">
                  <c:v>5608</c:v>
                </c:pt>
                <c:pt idx="6">
                  <c:v>5541</c:v>
                </c:pt>
                <c:pt idx="9">
                  <c:v>5126</c:v>
                </c:pt>
                <c:pt idx="12">
                  <c:v>5574</c:v>
                </c:pt>
              </c:numCache>
            </c:numRef>
          </c:val>
          <c:extLst>
            <c:ext xmlns:c16="http://schemas.microsoft.com/office/drawing/2014/chart" uri="{C3380CC4-5D6E-409C-BE32-E72D297353CC}">
              <c16:uniqueId val="{00000006-217C-4BCB-998B-8F4FA19BC5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17C-4BCB-998B-8F4FA19BC5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8952</c:v>
                </c:pt>
                <c:pt idx="3">
                  <c:v>8356</c:v>
                </c:pt>
                <c:pt idx="6">
                  <c:v>7531</c:v>
                </c:pt>
                <c:pt idx="9">
                  <c:v>7271</c:v>
                </c:pt>
                <c:pt idx="12">
                  <c:v>7215</c:v>
                </c:pt>
              </c:numCache>
            </c:numRef>
          </c:val>
          <c:extLst>
            <c:ext xmlns:c16="http://schemas.microsoft.com/office/drawing/2014/chart" uri="{C3380CC4-5D6E-409C-BE32-E72D297353CC}">
              <c16:uniqueId val="{00000008-217C-4BCB-998B-8F4FA19BC5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17C-4BCB-998B-8F4FA19BC5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29426</c:v>
                </c:pt>
                <c:pt idx="3">
                  <c:v>29544</c:v>
                </c:pt>
                <c:pt idx="6">
                  <c:v>29102</c:v>
                </c:pt>
                <c:pt idx="9">
                  <c:v>28050</c:v>
                </c:pt>
                <c:pt idx="12">
                  <c:v>28245</c:v>
                </c:pt>
              </c:numCache>
            </c:numRef>
          </c:val>
          <c:extLst>
            <c:ext xmlns:c16="http://schemas.microsoft.com/office/drawing/2014/chart" uri="{C3380CC4-5D6E-409C-BE32-E72D297353CC}">
              <c16:uniqueId val="{0000000A-217C-4BCB-998B-8F4FA19BC5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1950</c:v>
                </c:pt>
                <c:pt idx="2">
                  <c:v>#N/A</c:v>
                </c:pt>
                <c:pt idx="3">
                  <c:v>#N/A</c:v>
                </c:pt>
                <c:pt idx="4">
                  <c:v>2175</c:v>
                </c:pt>
                <c:pt idx="5">
                  <c:v>#N/A</c:v>
                </c:pt>
                <c:pt idx="6">
                  <c:v>#N/A</c:v>
                </c:pt>
                <c:pt idx="7">
                  <c:v>1741</c:v>
                </c:pt>
                <c:pt idx="8">
                  <c:v>#N/A</c:v>
                </c:pt>
                <c:pt idx="9">
                  <c:v>#N/A</c:v>
                </c:pt>
                <c:pt idx="10">
                  <c:v>1844</c:v>
                </c:pt>
                <c:pt idx="11">
                  <c:v>#N/A</c:v>
                </c:pt>
                <c:pt idx="12">
                  <c:v>#N/A</c:v>
                </c:pt>
                <c:pt idx="13">
                  <c:v>2910</c:v>
                </c:pt>
                <c:pt idx="14">
                  <c:v>#N/A</c:v>
                </c:pt>
              </c:numCache>
            </c:numRef>
          </c:val>
          <c:smooth val="0"/>
          <c:extLst>
            <c:ext xmlns:c16="http://schemas.microsoft.com/office/drawing/2014/chart" uri="{C3380CC4-5D6E-409C-BE32-E72D297353CC}">
              <c16:uniqueId val="{0000000B-217C-4BCB-998B-8F4FA19BC5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3704</c:v>
                </c:pt>
                <c:pt idx="1">
                  <c:v>3327</c:v>
                </c:pt>
                <c:pt idx="2">
                  <c:v>3108</c:v>
                </c:pt>
              </c:numCache>
            </c:numRef>
          </c:val>
          <c:extLst>
            <c:ext xmlns:c16="http://schemas.microsoft.com/office/drawing/2014/chart" uri="{C3380CC4-5D6E-409C-BE32-E72D297353CC}">
              <c16:uniqueId val="{00000000-811D-42A3-BF49-22C2AA2F99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2136</c:v>
                </c:pt>
                <c:pt idx="1">
                  <c:v>1814</c:v>
                </c:pt>
                <c:pt idx="2">
                  <c:v>1642</c:v>
                </c:pt>
              </c:numCache>
            </c:numRef>
          </c:val>
          <c:extLst>
            <c:ext xmlns:c16="http://schemas.microsoft.com/office/drawing/2014/chart" uri="{C3380CC4-5D6E-409C-BE32-E72D297353CC}">
              <c16:uniqueId val="{00000001-811D-42A3-BF49-22C2AA2F99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6974</c:v>
                </c:pt>
                <c:pt idx="1">
                  <c:v>6516</c:v>
                </c:pt>
                <c:pt idx="2">
                  <c:v>6303</c:v>
                </c:pt>
              </c:numCache>
            </c:numRef>
          </c:val>
          <c:extLst>
            <c:ext xmlns:c16="http://schemas.microsoft.com/office/drawing/2014/chart" uri="{C3380CC4-5D6E-409C-BE32-E72D297353CC}">
              <c16:uniqueId val="{00000002-811D-42A3-BF49-22C2AA2F99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{7824ADDE-CB20-4397-9F61-7373108160D9}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C53-4C03-BDF3-680B2801ED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{8D14BF5E-2DA2-4706-8EE6-8E7BC299A578}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53-4C03-BDF3-680B2801ED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{6276446D-D864-46E8-BDA2-75F8786770B8}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53-4C03-BDF3-680B2801ED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{A874AEA2-70BF-41A0-BA63-A470D26F99F2}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53-4C03-BDF3-680B2801ED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{4AFA85B5-34EA-4F09-977C-DDD5076223D0}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53-4C03-BDF3-680B2801ED1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{7340F0F0-2B9C-4ED8-BE1A-FDFE0A2BB5CD}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C53-4C03-BDF3-680B2801ED1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{7FF210AD-206A-4CBF-ADCC-80ABB45C947B}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C53-4C03-BDF3-680B2801ED1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{C7D126B6-CEC6-4F5D-8520-C80ECDA2C0B5}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C53-4C03-BDF3-680B2801ED1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{CE13A407-B876-4958-A6F2-574CF399DD7A}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C53-4C03-BDF3-680B2801ED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c:v>
                </c:pt>
                <c:pt idx="8">
                  <c:v>70.599999999999994</c:v>
                </c:pt>
                <c:pt idx="16">
                  <c:v>71.599999999999994</c:v>
                </c:pt>
                <c:pt idx="24">
                  <c:v>73</c:v>
                </c:pt>
                <c:pt idx="32">
                  <c:v>74.3</c:v>
                </c:pt>
              </c:numCache>
            </c:numRef>
          </c:xVal>
          <c:yVal>
            <c:numRef>
              <c:f>公会計指標分析・財政指標組合せ分析表!$BP$51:$DC$51</c:f>
              <c:numCache>
                <c:formatCode>#,##0.0;"▲ "#,##0.0</c:formatCode>
                <c:ptCount val="40"/>
                <c:pt idx="0">
                  <c:v>14.6</c:v>
                </c:pt>
                <c:pt idx="8">
                  <c:v>15.8</c:v>
                </c:pt>
                <c:pt idx="16">
                  <c:v>12.1</c:v>
                </c:pt>
                <c:pt idx="24">
                  <c:v>13.3</c:v>
                </c:pt>
                <c:pt idx="32">
                  <c:v>20.7</c:v>
                </c:pt>
              </c:numCache>
            </c:numRef>
          </c:yVal>
          <c:smooth val="0"/>
          <c:extLst>
            <c:ext xmlns:c16="http://schemas.microsoft.com/office/drawing/2014/chart" uri="{C3380CC4-5D6E-409C-BE32-E72D297353CC}">
              <c16:uniqueId val="{00000009-2C53-4C03-BDF3-680B2801ED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{8999DE55-27C1-4CAE-ADCE-F4DA1A3A511B}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C53-4C03-BDF3-680B2801ED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{B37CBE6E-5F83-4691-B9CA-50F15B4BF9B0}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53-4C03-BDF3-680B2801ED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{DA7F6735-CD8F-4F9C-BFAF-8312A42DC0AD}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53-4C03-BDF3-680B2801ED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{41D90899-D29A-47D3-9165-4C8D9D5B3275}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53-4C03-BDF3-680B2801ED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{C6000089-8B00-4AC1-9FEC-38A3AB8BB5F5}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53-4C03-BDF3-680B2801ED1E}"/>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{11A54CDC-734A-489F-BDB6-FDB7C36F8322}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C53-4C03-BDF3-680B2801ED1E}"/>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{A0A6C29E-40C9-4200-95FD-3A698C83A6F3}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C53-4C03-BDF3-680B2801ED1E}"/>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{8C7877B4-6C26-4B47-B03E-502A7F413C4B}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C53-4C03-BDF3-680B2801ED1E}"/>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{57838158-E58F-4664-8A65-78D4E3AEF115}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C53-4C03-BDF3-680B2801ED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2C53-4C03-BDF3-680B2801ED1E}"/>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{7917F863-BC90-41FD-A51A-439C1A079C11}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DE0-4B9E-A1F4-BAA79117F1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{8B459778-E413-4D20-8892-2EE9D87DC7E2}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E0-4B9E-A1F4-BAA79117F1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{6774F7E4-A83B-4768-AB29-EFC398F52C35}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E0-4B9E-A1F4-BAA79117F1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{DD88DD7B-D519-45A3-911E-31F42BC5ED39}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E0-4B9E-A1F4-BAA79117F1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{B907E5B7-C7F9-44A3-AD04-BBA6B4F24704}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E0-4B9E-A1F4-BAA79117F1E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{61C9657F-8217-4448-ACF7-52BD194A2C42}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DE0-4B9E-A1F4-BAA79117F1E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{303E30A8-14B7-4902-9BAB-5D1CFACDD02B}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DE0-4B9E-A1F4-BAA79117F1E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{D5D79F9C-F760-4D58-B224-77ACB1AAB713}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DE0-4B9E-A1F4-BAA79117F1E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{3D9F2485-28F9-4C39-8028-DA82B69A17F3}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DE0-4B9E-A1F4-BAA79117F1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6.4</c:v>
                </c:pt>
                <c:pt idx="16">
                  <c:v>6.7</c:v>
                </c:pt>
                <c:pt idx="24">
                  <c:v>6.9</c:v>
                </c:pt>
                <c:pt idx="32">
                  <c:v>6.9</c:v>
                </c:pt>
              </c:numCache>
            </c:numRef>
          </c:xVal>
          <c:yVal>
            <c:numRef>
              <c:f>公会計指標分析・財政指標組合せ分析表!$BP$73:$DC$73</c:f>
              <c:numCache>
                <c:formatCode>#,##0.0;"▲ "#,##0.0</c:formatCode>
                <c:ptCount val="40"/>
                <c:pt idx="0">
                  <c:v>14.6</c:v>
                </c:pt>
                <c:pt idx="8">
                  <c:v>15.8</c:v>
                </c:pt>
                <c:pt idx="16">
                  <c:v>12.1</c:v>
                </c:pt>
                <c:pt idx="24">
                  <c:v>13.3</c:v>
                </c:pt>
                <c:pt idx="32">
                  <c:v>20.7</c:v>
                </c:pt>
              </c:numCache>
            </c:numRef>
          </c:yVal>
          <c:smooth val="0"/>
          <c:extLst>
            <c:ext xmlns:c16="http://schemas.microsoft.com/office/drawing/2014/chart" uri="{C3380CC4-5D6E-409C-BE32-E72D297353CC}">
              <c16:uniqueId val="{00000009-ADE0-4B9E-A1F4-BAA79117F1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{D9C59739-BEB5-4EC4-A288-CAF9FCA1A011}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DE0-4B9E-A1F4-BAA79117F1E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{2E9BF18E-6035-4DC2-9D39-A7F8B82F6031}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E0-4B9E-A1F4-BAA79117F1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{AA619DCB-CF4F-468A-958B-F615441293CE}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E0-4B9E-A1F4-BAA79117F1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{9D863915-0D4F-47D6-A14C-EA8A8C250700}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E0-4B9E-A1F4-BAA79117F1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{13930988-67AD-4A1A-B0A0-AF22CF02D607}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E0-4B9E-A1F4-BAA79117F1E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{CA8B5701-D4DC-4785-A5BC-8521C1990E62}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DE0-4B9E-A1F4-BAA79117F1E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{75393285-1325-4CAB-B64B-74C46FA8DFDF}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DE0-4B9E-A1F4-BAA79117F1E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{B8F76939-9FEB-40C9-AD5A-5694E31EF224}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DE0-4B9E-A1F4-BAA79117F1E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{7A067F3F-F0C7-4A8B-830F-7347B34F4AC4}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DE0-4B9E-A1F4-BAA79117F1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ADE0-4B9E-A1F4-BAA79117F1ED}"/>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大分県宇佐市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ヵ年平均では、前年度より</a:t>
          </a:r>
          <a:r>
            <a:rPr kumimoji="1" lang="ja-JP" altLang="en-US" sz="1100">
              <a:solidFill>
                <a:schemeClr val="dk1"/>
              </a:solidFill>
              <a:effectLst/>
              <a:latin typeface="+mn-lt"/>
              <a:ea typeface="+mn-ea"/>
              <a:cs typeface="+mn-cs"/>
            </a:rPr>
            <a:t>増減なく</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、早期健全化基準の</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％を下回っている。</a:t>
          </a:r>
          <a:endParaRPr lang="ja-JP" altLang="ja-JP" sz="1400">
            <a:effectLst/>
          </a:endParaRPr>
        </a:p>
        <a:p>
          <a:r>
            <a:rPr kumimoji="1" lang="ja-JP" altLang="ja-JP" sz="1100">
              <a:solidFill>
                <a:schemeClr val="dk1"/>
              </a:solidFill>
              <a:effectLst/>
              <a:latin typeface="+mn-lt"/>
              <a:ea typeface="+mn-ea"/>
              <a:cs typeface="+mn-cs"/>
            </a:rPr>
            <a:t>　分子のうち</a:t>
          </a:r>
          <a:r>
            <a:rPr kumimoji="1" lang="ja-JP" altLang="en-US" sz="1100">
              <a:solidFill>
                <a:schemeClr val="dk1"/>
              </a:solidFill>
              <a:effectLst/>
              <a:latin typeface="+mn-lt"/>
              <a:ea typeface="+mn-ea"/>
              <a:cs typeface="+mn-cs"/>
            </a:rPr>
            <a:t>退職手当債や合併特例債等の償還終了などにより元利償還金など</a:t>
          </a:r>
          <a:r>
            <a:rPr kumimoji="1" lang="ja-JP" altLang="ja-JP" sz="1100">
              <a:solidFill>
                <a:schemeClr val="dk1"/>
              </a:solidFill>
              <a:effectLst/>
              <a:latin typeface="+mn-lt"/>
              <a:ea typeface="+mn-ea"/>
              <a:cs typeface="+mn-cs"/>
            </a:rPr>
            <a:t>が減少したため、実質公債費率の分子は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となっている。一方、分母においては標準税収入額の増があるものの、普通交付税額や臨時財政対策債発行可能額の減により、減額している。</a:t>
          </a:r>
          <a:endParaRPr lang="ja-JP" altLang="ja-JP" sz="1400">
            <a:effectLst/>
          </a:endParaRPr>
        </a:p>
        <a:p>
          <a:r>
            <a:rPr kumimoji="1" lang="ja-JP" altLang="ja-JP" sz="1100">
              <a:solidFill>
                <a:schemeClr val="dk1"/>
              </a:solidFill>
              <a:effectLst/>
              <a:latin typeface="+mn-lt"/>
              <a:ea typeface="+mn-ea"/>
              <a:cs typeface="+mn-cs"/>
            </a:rPr>
            <a:t>　この結果、令和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年度における単年度実質公債費比率は対前年度約</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今後も適正な水準を維持しながら計画的な事業展開を図る必要がある。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大分県宇佐市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％と前年度の</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％と比較し</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ポイント増加したが、引き続き早期健全化基準の</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％を大きく下回っている。</a:t>
          </a:r>
          <a:endParaRPr lang="ja-JP" altLang="ja-JP" sz="1400">
            <a:effectLst/>
          </a:endParaRPr>
        </a:p>
        <a:p>
          <a:r>
            <a:rPr kumimoji="1" lang="ja-JP" altLang="ja-JP" sz="1100">
              <a:solidFill>
                <a:schemeClr val="dk1"/>
              </a:solidFill>
              <a:effectLst/>
              <a:latin typeface="+mn-lt"/>
              <a:ea typeface="+mn-ea"/>
              <a:cs typeface="+mn-cs"/>
            </a:rPr>
            <a:t>　増加の要因としては、分母においては</a:t>
          </a:r>
          <a:r>
            <a:rPr kumimoji="1" lang="ja-JP" altLang="en-US" sz="1100">
              <a:solidFill>
                <a:schemeClr val="dk1"/>
              </a:solidFill>
              <a:effectLst/>
              <a:latin typeface="+mn-lt"/>
              <a:ea typeface="+mn-ea"/>
              <a:cs typeface="+mn-cs"/>
            </a:rPr>
            <a:t>標準税収入額の増や合併特例償還費に係る基準財政需要額の減などに</a:t>
          </a:r>
          <a:r>
            <a:rPr kumimoji="1" lang="ja-JP" altLang="ja-JP" sz="1100">
              <a:solidFill>
                <a:schemeClr val="dk1"/>
              </a:solidFill>
              <a:effectLst/>
              <a:latin typeface="+mn-lt"/>
              <a:ea typeface="+mn-ea"/>
              <a:cs typeface="+mn-cs"/>
            </a:rPr>
            <a:t>伴い</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する一方、将来負担額に係る地方債残高や</a:t>
          </a:r>
          <a:r>
            <a:rPr kumimoji="1" lang="ja-JP" altLang="en-US" sz="1100">
              <a:solidFill>
                <a:schemeClr val="dk1"/>
              </a:solidFill>
              <a:effectLst/>
              <a:latin typeface="+mn-lt"/>
              <a:ea typeface="+mn-ea"/>
              <a:cs typeface="+mn-cs"/>
            </a:rPr>
            <a:t>退職手当負担見込額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、充当可能財源等に係る充当可能基金が</a:t>
          </a:r>
          <a:r>
            <a:rPr kumimoji="1" lang="ja-JP" altLang="en-US" sz="1100">
              <a:solidFill>
                <a:schemeClr val="dk1"/>
              </a:solidFill>
              <a:effectLst/>
              <a:latin typeface="+mn-lt"/>
              <a:ea typeface="+mn-ea"/>
              <a:cs typeface="+mn-cs"/>
            </a:rPr>
            <a:t>財政調整基金や減債基金</a:t>
          </a:r>
          <a:r>
            <a:rPr kumimoji="1" lang="ja-JP" altLang="ja-JP" sz="1100">
              <a:solidFill>
                <a:schemeClr val="dk1"/>
              </a:solidFill>
              <a:effectLst/>
              <a:latin typeface="+mn-lt"/>
              <a:ea typeface="+mn-ea"/>
              <a:cs typeface="+mn-cs"/>
            </a:rPr>
            <a:t>の取崩等により減じたこと</a:t>
          </a:r>
          <a:r>
            <a:rPr kumimoji="1" lang="ja-JP" altLang="en-US" sz="1100">
              <a:solidFill>
                <a:schemeClr val="dk1"/>
              </a:solidFill>
              <a:effectLst/>
              <a:latin typeface="+mn-lt"/>
              <a:ea typeface="+mn-ea"/>
              <a:cs typeface="+mn-cs"/>
            </a:rPr>
            <a:t>から、分子においては増額したこと</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　今後も地方債発行の抑制や適正な基金運営を図り、健全な財政運営に努めていく。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大分県宇佐市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・財政調整基金、減債基金合わせて</a:t>
          </a:r>
          <a:r>
            <a:rPr kumimoji="1" lang="en-US" altLang="ja-JP" sz="1300">
              <a:solidFill>
                <a:schemeClr val="dk1"/>
              </a:solidFill>
              <a:effectLst/>
              <a:latin typeface="+mn-lt"/>
              <a:ea typeface="+mn-ea"/>
              <a:cs typeface="+mn-cs"/>
            </a:rPr>
            <a:t>1,583</a:t>
          </a:r>
          <a:r>
            <a:rPr kumimoji="1" lang="ja-JP" altLang="ja-JP" sz="1300">
              <a:solidFill>
                <a:schemeClr val="dk1"/>
              </a:solidFill>
              <a:effectLst/>
              <a:latin typeface="+mn-lt"/>
              <a:ea typeface="+mn-ea"/>
              <a:cs typeface="+mn-cs"/>
            </a:rPr>
            <a:t>百万円を取り崩す一方、昨年度の決算剰余金の</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の積立を行うとともに、特定目的基金においては、地域振興基金、</a:t>
          </a:r>
          <a:r>
            <a:rPr kumimoji="1" lang="ja-JP" altLang="en-US" sz="1300">
              <a:solidFill>
                <a:schemeClr val="dk1"/>
              </a:solidFill>
              <a:effectLst/>
              <a:latin typeface="+mn-lt"/>
              <a:ea typeface="+mn-ea"/>
              <a:cs typeface="+mn-cs"/>
            </a:rPr>
            <a:t>公共施設整備基金</a:t>
          </a:r>
          <a:r>
            <a:rPr kumimoji="1" lang="ja-JP" altLang="ja-JP" sz="1300">
              <a:solidFill>
                <a:schemeClr val="dk1"/>
              </a:solidFill>
              <a:effectLst/>
              <a:latin typeface="+mn-lt"/>
              <a:ea typeface="+mn-ea"/>
              <a:cs typeface="+mn-cs"/>
            </a:rPr>
            <a:t>などの取り崩しにより、企業誘致支援費や学校教育支援教員等配置事業、</a:t>
          </a:r>
          <a:r>
            <a:rPr kumimoji="1" lang="ja-JP" altLang="en-US" sz="1300">
              <a:solidFill>
                <a:schemeClr val="dk1"/>
              </a:solidFill>
              <a:effectLst/>
              <a:latin typeface="+mn-lt"/>
              <a:ea typeface="+mn-ea"/>
              <a:cs typeface="+mn-cs"/>
            </a:rPr>
            <a:t>西部中学校長寿命化改修事業</a:t>
          </a:r>
          <a:r>
            <a:rPr kumimoji="1" lang="ja-JP" altLang="ja-JP" sz="1300">
              <a:solidFill>
                <a:schemeClr val="dk1"/>
              </a:solidFill>
              <a:effectLst/>
              <a:latin typeface="+mn-lt"/>
              <a:ea typeface="+mn-ea"/>
              <a:cs typeface="+mn-cs"/>
            </a:rPr>
            <a:t>などの財源確保を行い、基金現在高は</a:t>
          </a:r>
          <a:r>
            <a:rPr kumimoji="1" lang="en-US" altLang="ja-JP" sz="1300">
              <a:solidFill>
                <a:schemeClr val="dk1"/>
              </a:solidFill>
              <a:effectLst/>
              <a:latin typeface="+mn-lt"/>
              <a:ea typeface="+mn-ea"/>
              <a:cs typeface="+mn-cs"/>
            </a:rPr>
            <a:t>605</a:t>
          </a:r>
          <a:r>
            <a:rPr kumimoji="1" lang="ja-JP" altLang="ja-JP" sz="1300">
              <a:solidFill>
                <a:schemeClr val="dk1"/>
              </a:solidFill>
              <a:effectLst/>
              <a:latin typeface="+mn-lt"/>
              <a:ea typeface="+mn-ea"/>
              <a:cs typeface="+mn-cs"/>
            </a:rPr>
            <a:t>百万円の減少となっている。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国営緊急農地再編整備事業や広域ごみ施設建設の大型事業が控えていることから特定目的基金を中心に減少していく見込みである。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・地域振興基金（合併特例債）：市民の連携の強化及び地域振興を図る</a:t>
          </a:r>
          <a:endParaRPr lang="ja-JP" altLang="ja-JP" sz="1300">
            <a:effectLst/>
          </a:endParaRPr>
        </a:p>
        <a:p>
          <a:r>
            <a:rPr kumimoji="1" lang="ja-JP" altLang="ja-JP" sz="1300">
              <a:solidFill>
                <a:schemeClr val="dk1"/>
              </a:solidFill>
              <a:effectLst/>
              <a:latin typeface="+mn-lt"/>
              <a:ea typeface="+mn-ea"/>
              <a:cs typeface="+mn-cs"/>
            </a:rPr>
            <a:t>・公共施設整備基金：宇佐市の公共施設を整備する</a:t>
          </a:r>
          <a:endParaRPr lang="ja-JP" altLang="ja-JP" sz="1300">
            <a:effectLst/>
          </a:endParaRPr>
        </a:p>
        <a:p>
          <a:r>
            <a:rPr kumimoji="1" lang="ja-JP" altLang="ja-JP" sz="1300">
              <a:solidFill>
                <a:schemeClr val="dk1"/>
              </a:solidFill>
              <a:effectLst/>
              <a:latin typeface="+mn-lt"/>
              <a:ea typeface="+mn-ea"/>
              <a:cs typeface="+mn-cs"/>
            </a:rPr>
            <a:t>・廃棄物処理施設整備負担金基金：大分県ごみ処理広域化計画に基づき、廃棄物処理施設の新設、改造事業等に伴う負担金の確保と円滑な執行を図る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ea"/>
              <a:ea typeface="+mn-ea"/>
              <a:cs typeface="+mn-cs"/>
            </a:rPr>
            <a:t>・地域振興基金（合併特例債）：企業誘致支援費や学校教育支援教員等配置事業等の事業に充当し</a:t>
          </a:r>
          <a:r>
            <a:rPr kumimoji="1" lang="ja-JP" altLang="en-US" sz="1300">
              <a:solidFill>
                <a:schemeClr val="dk1"/>
              </a:solidFill>
              <a:effectLst/>
              <a:latin typeface="+mn-ea"/>
              <a:ea typeface="+mn-ea"/>
              <a:cs typeface="+mn-cs"/>
            </a:rPr>
            <a:t>たものの</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土地売払収入などの積立たことから</a:t>
          </a:r>
          <a:r>
            <a:rPr kumimoji="1" lang="ja-JP" altLang="ja-JP" sz="1300">
              <a:solidFill>
                <a:schemeClr val="dk1"/>
              </a:solidFill>
              <a:effectLst/>
              <a:latin typeface="+mn-ea"/>
              <a:ea typeface="+mn-ea"/>
              <a:cs typeface="+mn-cs"/>
            </a:rPr>
            <a:t>前年度比較で</a:t>
          </a:r>
          <a:r>
            <a:rPr kumimoji="1" lang="en-US" altLang="ja-JP" sz="1300">
              <a:solidFill>
                <a:schemeClr val="dk1"/>
              </a:solidFill>
              <a:effectLst/>
              <a:latin typeface="+mn-ea"/>
              <a:ea typeface="+mn-ea"/>
              <a:cs typeface="+mn-cs"/>
            </a:rPr>
            <a:t>29</a:t>
          </a:r>
          <a:r>
            <a:rPr kumimoji="1" lang="ja-JP" altLang="ja-JP" sz="1300">
              <a:solidFill>
                <a:schemeClr val="dk1"/>
              </a:solidFill>
              <a:effectLst/>
              <a:latin typeface="+mn-ea"/>
              <a:ea typeface="+mn-ea"/>
              <a:cs typeface="+mn-cs"/>
            </a:rPr>
            <a:t>百万円減少した</a:t>
          </a:r>
          <a:endParaRPr lang="ja-JP" altLang="ja-JP" sz="1300">
            <a:effectLst/>
            <a:latin typeface="+mn-ea"/>
            <a:ea typeface="+mn-ea"/>
          </a:endParaRPr>
        </a:p>
        <a:p>
          <a:r>
            <a:rPr kumimoji="1" lang="ja-JP" altLang="en-US" sz="1300">
              <a:solidFill>
                <a:schemeClr val="dk1"/>
              </a:solidFill>
              <a:effectLst/>
              <a:latin typeface="+mn-ea"/>
              <a:ea typeface="+mn-ea"/>
              <a:cs typeface="+mn-cs"/>
            </a:rPr>
            <a:t>・公共施設整備基金：</a:t>
          </a:r>
          <a:r>
            <a:rPr kumimoji="1" lang="ja-JP" altLang="ja-JP" sz="1300">
              <a:solidFill>
                <a:schemeClr val="dk1"/>
              </a:solidFill>
              <a:effectLst/>
              <a:latin typeface="+mn-lt"/>
              <a:ea typeface="+mn-ea"/>
              <a:cs typeface="+mn-cs"/>
            </a:rPr>
            <a:t>西部中学校長寿命化改修事業など</a:t>
          </a:r>
          <a:r>
            <a:rPr kumimoji="1" lang="ja-JP" altLang="en-US" sz="1300">
              <a:solidFill>
                <a:schemeClr val="dk1"/>
              </a:solidFill>
              <a:effectLst/>
              <a:latin typeface="+mn-lt"/>
              <a:ea typeface="+mn-ea"/>
              <a:cs typeface="+mn-cs"/>
            </a:rPr>
            <a:t>事業に充当し、前年度比較で</a:t>
          </a:r>
          <a:r>
            <a:rPr kumimoji="1" lang="en-US" altLang="ja-JP" sz="1300">
              <a:solidFill>
                <a:schemeClr val="dk1"/>
              </a:solidFill>
              <a:effectLst/>
              <a:latin typeface="+mn-lt"/>
              <a:ea typeface="+mn-ea"/>
              <a:cs typeface="+mn-cs"/>
            </a:rPr>
            <a:t>67</a:t>
          </a:r>
          <a:r>
            <a:rPr kumimoji="1" lang="ja-JP" altLang="en-US" sz="1300">
              <a:solidFill>
                <a:schemeClr val="dk1"/>
              </a:solidFill>
              <a:effectLst/>
              <a:latin typeface="+mn-lt"/>
              <a:ea typeface="+mn-ea"/>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・公共施設整備基金：国営緊急農地再編整備事業の完了に伴う市負担金の支払いが控えており、取崩しが行われる予定。</a:t>
          </a:r>
          <a:endParaRPr lang="ja-JP" altLang="ja-JP" sz="1300">
            <a:effectLst/>
          </a:endParaRPr>
        </a:p>
        <a:p>
          <a:r>
            <a:rPr kumimoji="1" lang="ja-JP" altLang="ja-JP" sz="1300">
              <a:solidFill>
                <a:schemeClr val="dk1"/>
              </a:solidFill>
              <a:effectLst/>
              <a:latin typeface="+mn-lt"/>
              <a:ea typeface="+mn-ea"/>
              <a:cs typeface="+mn-cs"/>
            </a:rPr>
            <a:t>・廃棄物処理施設整備負担金基金：広域ごみ処理施設の建設が本格化に伴い、大きく取崩しを行う予定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・決算剰余金の</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の積立を行ったが、普通交付税の減少等の影響により取り崩し額が積立額を上回り、</a:t>
          </a:r>
          <a:r>
            <a:rPr kumimoji="1" lang="en-US" altLang="ja-JP" sz="1300">
              <a:solidFill>
                <a:schemeClr val="dk1"/>
              </a:solidFill>
              <a:effectLst/>
              <a:latin typeface="+mn-lt"/>
              <a:ea typeface="+mn-ea"/>
              <a:cs typeface="+mn-cs"/>
            </a:rPr>
            <a:t>219</a:t>
          </a:r>
          <a:r>
            <a:rPr kumimoji="1" lang="ja-JP" altLang="ja-JP" sz="1300">
              <a:solidFill>
                <a:schemeClr val="dk1"/>
              </a:solidFill>
              <a:effectLst/>
              <a:latin typeface="+mn-lt"/>
              <a:ea typeface="+mn-ea"/>
              <a:cs typeface="+mn-cs"/>
            </a:rPr>
            <a:t>百万円の減少となった。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今後も基金残高の減少が予測されるが、災害等の臨時的な歳出への備えのため、基金の計画的な取り崩しを行う。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・決算剰余金の</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の積立を行ったが、</a:t>
          </a:r>
          <a:r>
            <a:rPr kumimoji="1" lang="ja-JP" altLang="en-US" sz="1300">
              <a:solidFill>
                <a:schemeClr val="dk1"/>
              </a:solidFill>
              <a:effectLst/>
              <a:latin typeface="+mn-lt"/>
              <a:ea typeface="+mn-ea"/>
              <a:cs typeface="+mn-cs"/>
            </a:rPr>
            <a:t>合併特例</a:t>
          </a:r>
          <a:r>
            <a:rPr kumimoji="1" lang="ja-JP" altLang="ja-JP" sz="1300">
              <a:solidFill>
                <a:schemeClr val="dk1"/>
              </a:solidFill>
              <a:effectLst/>
              <a:latin typeface="+mn-lt"/>
              <a:ea typeface="+mn-ea"/>
              <a:cs typeface="+mn-cs"/>
            </a:rPr>
            <a:t>事業債等の地方債元金の償還に伴い、取り崩しを行ったことにより前年度比較で</a:t>
          </a:r>
          <a:r>
            <a:rPr kumimoji="1" lang="en-US" altLang="ja-JP" sz="1300">
              <a:solidFill>
                <a:schemeClr val="dk1"/>
              </a:solidFill>
              <a:effectLst/>
              <a:latin typeface="+mn-lt"/>
              <a:ea typeface="+mn-ea"/>
              <a:cs typeface="+mn-cs"/>
            </a:rPr>
            <a:t>172</a:t>
          </a:r>
          <a:r>
            <a:rPr kumimoji="1" lang="ja-JP" altLang="ja-JP" sz="1300">
              <a:solidFill>
                <a:schemeClr val="dk1"/>
              </a:solidFill>
              <a:effectLst/>
              <a:latin typeface="+mn-lt"/>
              <a:ea typeface="+mn-ea"/>
              <a:cs typeface="+mn-cs"/>
            </a:rPr>
            <a:t>百万円の減少となった。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・西部中学校長寿命化改修事業や広域ごみ処理施設建設に伴う負担金に対する借入により償還額の増加が見込まれるため基金残高は減少していく見込みである。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1B26072-616E-4A4F-9EA4-23DE559020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4A58D7B-2F56-4173-B3F9-2392416FD3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E425547-62EC-4509-AF04-A6221B0C840A}"/>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6A11627-9420-4FDB-A2B6-7EDC25CEF5E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79BBC74-3FEE-4B73-AE0E-87580757CB9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765892B-A523-4DB8-87A0-F3847560F89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D56810E-E9E5-4452-A5D3-8063101E320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46CE8C2-789F-41DC-A8DD-6B5889583015}"/>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9E73065-6DD4-40F3-82DC-3470B3482E76}"/>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ADF7F0B-710C-441C-8F12-09E41F81D4B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B91ACF4-21ED-4D85-9592-F15D26015F9E}"/>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5A92566-456E-4027-A3B8-109E9B3BAEBD}"/>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9C79EE5-EB53-41B3-9138-ED68D1E699E6}"/>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7A8722F-93A7-4136-87FD-F060950B160A}"/>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07608B7-64DB-45BF-881C-44F71117B982}"/>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B88B054-924E-4882-9F6A-2AAABD79270D}"/>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B33A24C-6857-498C-A75E-585A64DB5E2B}"/>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F686A8A-6A1D-4DF2-BA22-C4CD05DBEAEE}"/>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FFB87D0-9089-414A-A91F-09D9BF65F6A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DF959A2-13B0-46FD-B197-BFBD627AFBE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8FC8D1D-3063-4363-9805-0AB83A2C42C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2F51F2D-38BB-4A10-9818-A737DD563D8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AF5F2B4-F212-482C-A94C-6376AABDAE6A}"/>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EDBD8FA-142A-4388-BD27-F848EAB326D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259B9A6-1EC1-4751-9024-897B430D5D31}"/>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B8B2DC9-E205-40C9-B8C4-D4D38FDBC9B7}"/>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E4A3FF9-D79D-4A43-9597-7E6B8C994AE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5A35DBD-8132-4A43-AB29-2F0C7D46B17D}"/>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8F3DF7C-D416-4AB0-9A63-81A347D15D71}"/>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4613C7D-2A35-4310-A616-C02FDB57EEE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D477B46-1462-4C67-84F3-FC7C95D7215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1DC250A-DDA9-46C1-AB33-6BD0C91DED9C}"/>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5A1F628-5B05-4781-AF95-B2621BF7E6B7}"/>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1F46695-A39C-456A-9B6C-D1EB2FE36FF1}"/>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AD6E28F-2304-4E1A-AF2E-A733CE1EC311}"/>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AC3D85E-909D-4B18-BA63-E35DF45C5C9A}"/>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333732E-1E03-485E-8AA2-70A24B6D19F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E178799-DEBA-40C9-B68D-9AEC186FBB38}"/>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2573489-919E-4479-B241-E4F3E71B5352}"/>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71AF9CA-683C-43C3-B430-AFD7F6BD0F9A}"/>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898DFBF-4B4F-4F27-A57A-40E87522386B}"/>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C369E9B-89B6-4DE1-912C-7577B21269D5}"/>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4C0B0C3-32AF-4EF0-996E-88CE85ACFC2C}"/>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EACA781-FA4E-4A40-BE79-23D7A85620D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E64261D-E8BB-42CD-A2D0-E220AA2A70D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5323338-5509-49E3-949C-D33533493E89}"/>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AC97B0E-0A28-4426-9C92-B6BA0644153F}"/>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有形固定資産減価償却率は類似団体平均値を大幅に上回っており、年間約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ポイントずつ増加している。これは昭和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年代にかけて集中整備した公共施設が、耐用年数を迎えつつあることが主な要因である。本市では以上の状況を踏まえ、平成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月に「宇佐市公共施設等総合管理計画」を策定し、さらに令和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年度には総合管理計画に基づいた「個別施設計画」を策定し、施設毎の状態や今後の管理方針等を細かに把握することで、施設の特性に応じた計画的な更新等を行う方針としている。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E91A2C4-D4FA-4A1A-BA5B-3DA4027C98A1}"/>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2F2108B-FBDF-400F-9122-A3B483724992}"/>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017FF9A-5B78-4292-8E2A-7CA64F8E1B31}"/>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742F7714-9434-4993-A085-28437B8E4911}"/>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3E08D6B7-D1F8-4938-A1FD-A793120802E3}"/>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F534C35-9864-4AAC-8EA7-6FB21A4751F1}"/>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CBE7BEB-3D0D-4E24-8AAC-5637E7843BAA}"/>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9B3E9395-4064-4BB3-B6E1-7A5AF146931A}"/>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D56C55F5-DCA7-46A6-BEC9-4643535CEDFE}"/>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5404480-1F11-45DA-A7BF-2D570B869A49}"/>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131D5AD-137E-43BD-BD26-1C9A0E966E29}"/>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BAE1858D-891B-4E43-AF59-4C0D5D031C1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C10228CB-239E-43EF-B500-C52508683EB7}"/>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580CD04-1B09-410E-82E6-B69D11F24EFA}"/>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5A4C048B-8FFF-4894-B60F-9DA89475F8D6}"/>
            </a:ext>
          </a:extLst>
        </xdr:cNvPr>
        <xdr:cNvCxnSpPr/>
      </xdr:nvCxnSpPr>
      <xdr:spPr>
        <a:xfrm flipV="1">
          <a:off x="4206240" y="527951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2B6A0B7E-9796-496A-86A8-7D751F20F6C7}"/>
            </a:ext>
          </a:extLst>
        </xdr:cNvPr>
        <xdr:cNvSpPr txBox="1"/>
      </xdr:nvSpPr>
      <xdr:spPr>
        <a:xfrm>
          <a:off x="4258945" y="648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97A82389-2624-438F-8D54-CD909682692E}"/>
            </a:ext>
          </a:extLst>
        </xdr:cNvPr>
        <xdr:cNvCxnSpPr/>
      </xdr:nvCxnSpPr>
      <xdr:spPr>
        <a:xfrm>
          <a:off x="4119245" y="64796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80384CE9-8260-4F60-9435-FBCF979BFD20}"/>
            </a:ext>
          </a:extLst>
        </xdr:cNvPr>
        <xdr:cNvSpPr txBox="1"/>
      </xdr:nvSpPr>
      <xdr:spPr>
        <a:xfrm>
          <a:off x="4258945" y="505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5C750607-4C19-4752-B892-85B4F740592B}"/>
            </a:ext>
          </a:extLst>
        </xdr:cNvPr>
        <xdr:cNvCxnSpPr/>
      </xdr:nvCxnSpPr>
      <xdr:spPr>
        <a:xfrm>
          <a:off x="4119245" y="52795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6276218D-0A63-4BC8-8739-A5E031E8A1F3}"/>
            </a:ext>
          </a:extLst>
        </xdr:cNvPr>
        <xdr:cNvSpPr txBox="1"/>
      </xdr:nvSpPr>
      <xdr:spPr>
        <a:xfrm>
          <a:off x="4258945" y="5703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E66A3089-CB5C-4491-9282-715142D28735}"/>
            </a:ext>
          </a:extLst>
        </xdr:cNvPr>
        <xdr:cNvSpPr/>
      </xdr:nvSpPr>
      <xdr:spPr>
        <a:xfrm>
          <a:off x="4157345" y="5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2ED452D6-26C1-4889-A7E6-2D6D7057574A}"/>
            </a:ext>
          </a:extLst>
        </xdr:cNvPr>
        <xdr:cNvSpPr/>
      </xdr:nvSpPr>
      <xdr:spPr>
        <a:xfrm>
          <a:off x="3537585" y="579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0458D7D1-8D00-4FE1-919C-0DC5B4BD8D50}"/>
            </a:ext>
          </a:extLst>
        </xdr:cNvPr>
        <xdr:cNvSpPr/>
      </xdr:nvSpPr>
      <xdr:spPr>
        <a:xfrm>
          <a:off x="286702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82D8B091-0BEF-4C74-AEB2-74989254F8D8}"/>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5ADA8F6C-7F02-43CD-9989-A38AAFD8BD5E}"/>
            </a:ext>
          </a:extLst>
        </xdr:cNvPr>
        <xdr:cNvSpPr/>
      </xdr:nvSpPr>
      <xdr:spPr>
        <a:xfrm>
          <a:off x="1525905" y="5679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F6CBB35-9F9E-4F36-8368-74AACBED89F7}"/>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5B3F2B23-0547-4151-B517-3C80F58703C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66CB3F3-4FF1-4F72-B93A-BC79DDEB479E}"/>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334C66E-7291-42CD-BA3D-B2098AAA2579}"/>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B88DF16-04DA-400C-88CB-4328FFA5B96F}"/>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125349</xdr:rowOff>
    </xdr:from>
    <xdr:to>
      <xdr:col>23</xdr:col>
      <xdr:colOff>136525</xdr:colOff>
      <xdr:row>33</xdr:row>
      <xdr:rowOff>55499</xdr:rowOff>
    </xdr:to>
    <xdr:sp macro="" textlink="">
      <xdr:nvSpPr>
        <xdr:cNvPr id="79" name="楕円 78">
          <a:extLst>
            <a:ext uri="{FF2B5EF4-FFF2-40B4-BE49-F238E27FC236}">
              <a16:creationId xmlns:a16="http://schemas.microsoft.com/office/drawing/2014/main" id="{7367174D-9EF8-458E-B1C4-B77FC2C7703A}"/>
            </a:ext>
          </a:extLst>
        </xdr:cNvPr>
        <xdr:cNvSpPr/>
      </xdr:nvSpPr>
      <xdr:spPr>
        <a:xfrm>
          <a:off x="4157345" y="6259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103776</xdr:rowOff>
    </xdr:from>
    <xdr:ext cx="405111" cy="259045"/>
    <xdr:sp macro="" textlink="">
      <xdr:nvSpPr>
        <xdr:cNvPr id="80" name="有形固定資産減価償却率該当値テキスト">
          <a:extLst>
            <a:ext uri="{FF2B5EF4-FFF2-40B4-BE49-F238E27FC236}">
              <a16:creationId xmlns:a16="http://schemas.microsoft.com/office/drawing/2014/main" id="{948A3D3D-AA25-4A5A-8E35-168E4B9F225A}"/>
            </a:ext>
          </a:extLst>
        </xdr:cNvPr>
        <xdr:cNvSpPr txBox="1"/>
      </xdr:nvSpPr>
      <xdr:spPr>
        <a:xfrm>
          <a:off x="4258945" y="623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69215</xdr:rowOff>
    </xdr:from>
    <xdr:to>
      <xdr:col>19</xdr:col>
      <xdr:colOff>187325</xdr:colOff>
      <xdr:row>32</xdr:row>
      <xdr:rowOff>170815</xdr:rowOff>
    </xdr:to>
    <xdr:sp macro="" textlink="">
      <xdr:nvSpPr>
        <xdr:cNvPr id="81" name="楕円 80">
          <a:extLst>
            <a:ext uri="{FF2B5EF4-FFF2-40B4-BE49-F238E27FC236}">
              <a16:creationId xmlns:a16="http://schemas.microsoft.com/office/drawing/2014/main" id="{9A38C3DF-2FBA-42C5-9178-9C97E806A97C}"/>
            </a:ext>
          </a:extLst>
        </xdr:cNvPr>
        <xdr:cNvSpPr/>
      </xdr:nvSpPr>
      <xdr:spPr>
        <a:xfrm>
          <a:off x="3537585" y="6203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120015</xdr:rowOff>
    </xdr:from>
    <xdr:to>
      <xdr:col>23</xdr:col>
      <xdr:colOff>85725</xdr:colOff>
      <xdr:row>33</xdr:row>
      <xdr:rowOff>4699</xdr:rowOff>
    </xdr:to>
    <xdr:cxnSp macro="">
      <xdr:nvCxnSpPr>
        <xdr:cNvPr id="82" name="直線コネクタ 81">
          <a:extLst>
            <a:ext uri="{FF2B5EF4-FFF2-40B4-BE49-F238E27FC236}">
              <a16:creationId xmlns:a16="http://schemas.microsoft.com/office/drawing/2014/main" id="{E213FFB2-D0DC-455E-B70F-64BCBE711433}"/>
            </a:ext>
          </a:extLst>
        </xdr:cNvPr>
        <xdr:cNvCxnSpPr/>
      </xdr:nvCxnSpPr>
      <xdr:spPr>
        <a:xfrm>
          <a:off x="3588385" y="6254115"/>
          <a:ext cx="61976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8763</xdr:rowOff>
    </xdr:from>
    <xdr:to>
      <xdr:col>15</xdr:col>
      <xdr:colOff>187325</xdr:colOff>
      <xdr:row>32</xdr:row>
      <xdr:rowOff>110363</xdr:rowOff>
    </xdr:to>
    <xdr:sp macro="" textlink="">
      <xdr:nvSpPr>
        <xdr:cNvPr id="83" name="楕円 82">
          <a:extLst>
            <a:ext uri="{FF2B5EF4-FFF2-40B4-BE49-F238E27FC236}">
              <a16:creationId xmlns:a16="http://schemas.microsoft.com/office/drawing/2014/main" id="{15F37BE9-BAA5-409A-A0C5-7F534AF99CC9}"/>
            </a:ext>
          </a:extLst>
        </xdr:cNvPr>
        <xdr:cNvSpPr/>
      </xdr:nvSpPr>
      <xdr:spPr>
        <a:xfrm>
          <a:off x="2867025" y="61428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59563</xdr:rowOff>
    </xdr:from>
    <xdr:to>
      <xdr:col>19</xdr:col>
      <xdr:colOff>136525</xdr:colOff>
      <xdr:row>32</xdr:row>
      <xdr:rowOff>120015</xdr:rowOff>
    </xdr:to>
    <xdr:cxnSp macro="">
      <xdr:nvCxnSpPr>
        <xdr:cNvPr id="84" name="直線コネクタ 83">
          <a:extLst>
            <a:ext uri="{FF2B5EF4-FFF2-40B4-BE49-F238E27FC236}">
              <a16:creationId xmlns:a16="http://schemas.microsoft.com/office/drawing/2014/main" id="{1B359E00-D697-4E48-901C-FA1644934A33}"/>
            </a:ext>
          </a:extLst>
        </xdr:cNvPr>
        <xdr:cNvCxnSpPr/>
      </xdr:nvCxnSpPr>
      <xdr:spPr>
        <a:xfrm>
          <a:off x="2917825" y="6193663"/>
          <a:ext cx="67056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137033</xdr:rowOff>
    </xdr:from>
    <xdr:to>
      <xdr:col>11</xdr:col>
      <xdr:colOff>187325</xdr:colOff>
      <xdr:row>32</xdr:row>
      <xdr:rowOff>67183</xdr:rowOff>
    </xdr:to>
    <xdr:sp macro="" textlink="">
      <xdr:nvSpPr>
        <xdr:cNvPr id="85" name="楕円 84">
          <a:extLst>
            <a:ext uri="{FF2B5EF4-FFF2-40B4-BE49-F238E27FC236}">
              <a16:creationId xmlns:a16="http://schemas.microsoft.com/office/drawing/2014/main" id="{F23D93F5-5E51-40B5-B388-095C6D9A7E3C}"/>
            </a:ext>
          </a:extLst>
        </xdr:cNvPr>
        <xdr:cNvSpPr/>
      </xdr:nvSpPr>
      <xdr:spPr>
        <a:xfrm>
          <a:off x="2196465" y="61034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16383</xdr:rowOff>
    </xdr:from>
    <xdr:to>
      <xdr:col>15</xdr:col>
      <xdr:colOff>136525</xdr:colOff>
      <xdr:row>32</xdr:row>
      <xdr:rowOff>59563</xdr:rowOff>
    </xdr:to>
    <xdr:cxnSp macro="">
      <xdr:nvCxnSpPr>
        <xdr:cNvPr id="86" name="直線コネクタ 85">
          <a:extLst>
            <a:ext uri="{FF2B5EF4-FFF2-40B4-BE49-F238E27FC236}">
              <a16:creationId xmlns:a16="http://schemas.microsoft.com/office/drawing/2014/main" id="{53198D78-C681-4082-8A56-E490D6DF370C}"/>
            </a:ext>
          </a:extLst>
        </xdr:cNvPr>
        <xdr:cNvCxnSpPr/>
      </xdr:nvCxnSpPr>
      <xdr:spPr>
        <a:xfrm>
          <a:off x="2247265" y="6150483"/>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89535</xdr:rowOff>
    </xdr:from>
    <xdr:to>
      <xdr:col>7</xdr:col>
      <xdr:colOff>187325</xdr:colOff>
      <xdr:row>32</xdr:row>
      <xdr:rowOff>19685</xdr:rowOff>
    </xdr:to>
    <xdr:sp macro="" textlink="">
      <xdr:nvSpPr>
        <xdr:cNvPr id="87" name="楕円 86">
          <a:extLst>
            <a:ext uri="{FF2B5EF4-FFF2-40B4-BE49-F238E27FC236}">
              <a16:creationId xmlns:a16="http://schemas.microsoft.com/office/drawing/2014/main" id="{63736CE7-099E-4E15-9DB2-65F1F87FE3C7}"/>
            </a:ext>
          </a:extLst>
        </xdr:cNvPr>
        <xdr:cNvSpPr/>
      </xdr:nvSpPr>
      <xdr:spPr>
        <a:xfrm>
          <a:off x="1525905" y="6055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140335</xdr:rowOff>
    </xdr:from>
    <xdr:to>
      <xdr:col>11</xdr:col>
      <xdr:colOff>136525</xdr:colOff>
      <xdr:row>32</xdr:row>
      <xdr:rowOff>16383</xdr:rowOff>
    </xdr:to>
    <xdr:cxnSp macro="">
      <xdr:nvCxnSpPr>
        <xdr:cNvPr id="88" name="直線コネクタ 87">
          <a:extLst>
            <a:ext uri="{FF2B5EF4-FFF2-40B4-BE49-F238E27FC236}">
              <a16:creationId xmlns:a16="http://schemas.microsoft.com/office/drawing/2014/main" id="{298BC885-9099-43C8-955E-62051C7D3306}"/>
            </a:ext>
          </a:extLst>
        </xdr:cNvPr>
        <xdr:cNvCxnSpPr/>
      </xdr:nvCxnSpPr>
      <xdr:spPr>
        <a:xfrm>
          <a:off x="1576705" y="6106795"/>
          <a:ext cx="67056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008C5F9F-E801-4857-9478-076DFAC8040E}"/>
            </a:ext>
          </a:extLst>
        </xdr:cNvPr>
        <xdr:cNvSpPr txBox="1"/>
      </xdr:nvSpPr>
      <xdr:spPr>
        <a:xfrm>
          <a:off x="3395989" y="5570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402763FF-81CC-468A-9DE6-91645CBFEBFE}"/>
            </a:ext>
          </a:extLst>
        </xdr:cNvPr>
        <xdr:cNvSpPr txBox="1"/>
      </xdr:nvSpPr>
      <xdr:spPr>
        <a:xfrm>
          <a:off x="2738129" y="552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a:extLst>
            <a:ext uri="{FF2B5EF4-FFF2-40B4-BE49-F238E27FC236}">
              <a16:creationId xmlns:a16="http://schemas.microsoft.com/office/drawing/2014/main" id="{714C0838-4660-48B0-BDF2-A8DA80F045AC}"/>
            </a:ext>
          </a:extLst>
        </xdr:cNvPr>
        <xdr:cNvSpPr txBox="1"/>
      </xdr:nvSpPr>
      <xdr:spPr>
        <a:xfrm>
          <a:off x="206756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2" name="n_4aveValue有形固定資産減価償却率">
          <a:extLst>
            <a:ext uri="{FF2B5EF4-FFF2-40B4-BE49-F238E27FC236}">
              <a16:creationId xmlns:a16="http://schemas.microsoft.com/office/drawing/2014/main" id="{2719533A-F226-4FE0-BC9F-9337E541E40B}"/>
            </a:ext>
          </a:extLst>
        </xdr:cNvPr>
        <xdr:cNvSpPr txBox="1"/>
      </xdr:nvSpPr>
      <xdr:spPr>
        <a:xfrm>
          <a:off x="1397009" y="5462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161942</xdr:rowOff>
    </xdr:from>
    <xdr:ext cx="405111" cy="259045"/>
    <xdr:sp macro="" textlink="">
      <xdr:nvSpPr>
        <xdr:cNvPr id="93" name="n_1mainValue有形固定資産減価償却率">
          <a:extLst>
            <a:ext uri="{FF2B5EF4-FFF2-40B4-BE49-F238E27FC236}">
              <a16:creationId xmlns:a16="http://schemas.microsoft.com/office/drawing/2014/main" id="{C7B6BD0A-B6E8-4280-9864-7BB4AB3024BE}"/>
            </a:ext>
          </a:extLst>
        </xdr:cNvPr>
        <xdr:cNvSpPr txBox="1"/>
      </xdr:nvSpPr>
      <xdr:spPr>
        <a:xfrm>
          <a:off x="3395989"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101490</xdr:rowOff>
    </xdr:from>
    <xdr:ext cx="405111" cy="259045"/>
    <xdr:sp macro="" textlink="">
      <xdr:nvSpPr>
        <xdr:cNvPr id="94" name="n_2mainValue有形固定資産減価償却率">
          <a:extLst>
            <a:ext uri="{FF2B5EF4-FFF2-40B4-BE49-F238E27FC236}">
              <a16:creationId xmlns:a16="http://schemas.microsoft.com/office/drawing/2014/main" id="{50DB27B6-6CE1-4BBF-9363-A9AAEC5F2F02}"/>
            </a:ext>
          </a:extLst>
        </xdr:cNvPr>
        <xdr:cNvSpPr txBox="1"/>
      </xdr:nvSpPr>
      <xdr:spPr>
        <a:xfrm>
          <a:off x="2738129" y="6235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58310</xdr:rowOff>
    </xdr:from>
    <xdr:ext cx="405111" cy="259045"/>
    <xdr:sp macro="" textlink="">
      <xdr:nvSpPr>
        <xdr:cNvPr id="95" name="n_3mainValue有形固定資産減価償却率">
          <a:extLst>
            <a:ext uri="{FF2B5EF4-FFF2-40B4-BE49-F238E27FC236}">
              <a16:creationId xmlns:a16="http://schemas.microsoft.com/office/drawing/2014/main" id="{AAD8FA73-9639-4087-86EA-ECAEF3BAA2F1}"/>
            </a:ext>
          </a:extLst>
        </xdr:cNvPr>
        <xdr:cNvSpPr txBox="1"/>
      </xdr:nvSpPr>
      <xdr:spPr>
        <a:xfrm>
          <a:off x="2067569" y="6192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10812</xdr:rowOff>
    </xdr:from>
    <xdr:ext cx="405111" cy="259045"/>
    <xdr:sp macro="" textlink="">
      <xdr:nvSpPr>
        <xdr:cNvPr id="96" name="n_4mainValue有形固定資産減価償却率">
          <a:extLst>
            <a:ext uri="{FF2B5EF4-FFF2-40B4-BE49-F238E27FC236}">
              <a16:creationId xmlns:a16="http://schemas.microsoft.com/office/drawing/2014/main" id="{2FA7A130-B621-4D4B-A6F9-365AA6A992DD}"/>
            </a:ext>
          </a:extLst>
        </xdr:cNvPr>
        <xdr:cNvSpPr txBox="1"/>
      </xdr:nvSpPr>
      <xdr:spPr>
        <a:xfrm>
          <a:off x="1397009" y="614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9F0C7A8-D5B5-46FF-BC7F-70B353FD0479}"/>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7C6FFBAB-C621-4E07-9909-F1FC5F16C79E}"/>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F91D7CB-E8A9-4088-AF29-93C2E203D287}"/>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371F66C5-46AA-4793-9115-789127208215}"/>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5343AA65-848A-4603-89AE-3165ABC36CB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CA7615A0-950D-4561-B5B8-8B66BAB0539D}"/>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1775A581-1116-4A86-A0D1-0506B4A6D044}"/>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9E10F30-C228-4A3F-88C9-9CD82CF25276}"/>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C2F3FA7-B1EA-4BCB-B0CB-7337C143AB6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27A29033-BFC1-48AA-9CD6-8BA10F50D92F}"/>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BC77D659-1569-4EEA-8A7F-EDC968A10D86}"/>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47DBB79-81F3-4D98-AD01-DBC8790E9BB7}"/>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E49B2BE6-2B99-4B5D-940C-54A45EE8354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債務償還比率は類似団体平均を下回っていたものの、庁舎建設等の大型建設事業の実施により地方債残高が増加したことに加え、充当可能基金残高が減少したことにより、令和元年度以降は類似団体平均を上回っている。庁舎建設完了後もごみ処理施設建設等の大型建設事業を控えており、地方債残高の増加が見込まれるため、計画的な業務支出の抑制と基金残高の確保に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6DD3BBF3-682A-4975-A627-9BF9A14267B2}"/>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558D7854-DDAD-4C92-8E0D-8D04D6986F7F}"/>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67F78390-232C-447E-96D2-924976BB64BF}"/>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F04F5BFE-C329-4F50-879F-F0178EABB092}"/>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72F00066-8405-4563-9344-A4C3D136BD6A}"/>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B7CDF97-9C8F-4D3F-B6EE-47402C3C2B7A}"/>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A671693D-8D7E-4E94-A072-90938E42FE3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F41DE782-BFF3-4BFF-B67C-B466F65B3485}"/>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96C9B4DE-8210-4C95-A55B-C4420D32AA7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33AFB9D0-1DC9-46DA-A767-8FB69C61EE27}"/>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583374D4-DDD6-4E2A-A87B-1D733483A461}"/>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E050D255-6285-4F8F-9B2A-1AA2D9B69304}"/>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454B7621-CFC7-41BC-BDAB-BB179EF256E1}"/>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58750D20-EBFE-4492-8BAA-7DFF83D28007}"/>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8D7AA3D1-EA9F-4D56-96AD-E758DACC074A}"/>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E2455B37-6670-43D0-89A5-C69C0B199163}"/>
            </a:ext>
          </a:extLst>
        </xdr:cNvPr>
        <xdr:cNvCxnSpPr/>
      </xdr:nvCxnSpPr>
      <xdr:spPr>
        <a:xfrm flipV="1">
          <a:off x="13027660" y="521186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3219FB9E-63BA-476F-A892-194F913D5F0A}"/>
            </a:ext>
          </a:extLst>
        </xdr:cNvPr>
        <xdr:cNvSpPr txBox="1"/>
      </xdr:nvSpPr>
      <xdr:spPr>
        <a:xfrm>
          <a:off x="13080365" y="64192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BEC1D49C-E3C6-4E34-BAA0-7958AE63B71F}"/>
            </a:ext>
          </a:extLst>
        </xdr:cNvPr>
        <xdr:cNvCxnSpPr/>
      </xdr:nvCxnSpPr>
      <xdr:spPr>
        <a:xfrm>
          <a:off x="12963525" y="6415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2339FA27-48DD-448D-8C8C-9E22E52FF7E2}"/>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F006BA8C-241D-45A6-A9B3-B76589DBB122}"/>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5BF0716B-CE8D-4BCF-ACC6-4ECA91BF0FB3}"/>
            </a:ext>
          </a:extLst>
        </xdr:cNvPr>
        <xdr:cNvSpPr txBox="1"/>
      </xdr:nvSpPr>
      <xdr:spPr>
        <a:xfrm>
          <a:off x="13080365" y="564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2C305B2C-2015-4670-92F2-396C0CC67BAC}"/>
            </a:ext>
          </a:extLst>
        </xdr:cNvPr>
        <xdr:cNvSpPr/>
      </xdr:nvSpPr>
      <xdr:spPr>
        <a:xfrm>
          <a:off x="13001625" y="5793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2BA251A8-53C8-4F04-9CA5-9FAD4799DD43}"/>
            </a:ext>
          </a:extLst>
        </xdr:cNvPr>
        <xdr:cNvSpPr/>
      </xdr:nvSpPr>
      <xdr:spPr>
        <a:xfrm>
          <a:off x="12359005" y="5786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9F39DB85-A045-4BE0-A637-9F741E2368C2}"/>
            </a:ext>
          </a:extLst>
        </xdr:cNvPr>
        <xdr:cNvSpPr/>
      </xdr:nvSpPr>
      <xdr:spPr>
        <a:xfrm>
          <a:off x="1168844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4" name="フローチャート: 判断 133">
          <a:extLst>
            <a:ext uri="{FF2B5EF4-FFF2-40B4-BE49-F238E27FC236}">
              <a16:creationId xmlns:a16="http://schemas.microsoft.com/office/drawing/2014/main" id="{25D9D30D-B872-4924-81EF-159279099173}"/>
            </a:ext>
          </a:extLst>
        </xdr:cNvPr>
        <xdr:cNvSpPr/>
      </xdr:nvSpPr>
      <xdr:spPr>
        <a:xfrm>
          <a:off x="11017885" y="591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5" name="フローチャート: 判断 134">
          <a:extLst>
            <a:ext uri="{FF2B5EF4-FFF2-40B4-BE49-F238E27FC236}">
              <a16:creationId xmlns:a16="http://schemas.microsoft.com/office/drawing/2014/main" id="{D817A4D5-6233-4914-9547-5F6ABB4391F8}"/>
            </a:ext>
          </a:extLst>
        </xdr:cNvPr>
        <xdr:cNvSpPr/>
      </xdr:nvSpPr>
      <xdr:spPr>
        <a:xfrm>
          <a:off x="10347325" y="59162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89BE3CD-4F7D-4DEC-9978-51029EE421B3}"/>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FF45A4A-AD1F-4544-B6DB-A28562E5513A}"/>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E06086C-53AE-40C6-B764-974A41F0A88E}"/>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6F416D6-E2B0-4B41-8F88-DA494CB624EC}"/>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ED026F2-E183-4AF7-9AB3-38F8A79A426C}"/>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87376</xdr:rowOff>
    </xdr:from>
    <xdr:to>
      <xdr:col>76</xdr:col>
      <xdr:colOff>73025</xdr:colOff>
      <xdr:row>32</xdr:row>
      <xdr:rowOff>17526</xdr:rowOff>
    </xdr:to>
    <xdr:sp macro="" textlink="">
      <xdr:nvSpPr>
        <xdr:cNvPr id="141" name="楕円 140">
          <a:extLst>
            <a:ext uri="{FF2B5EF4-FFF2-40B4-BE49-F238E27FC236}">
              <a16:creationId xmlns:a16="http://schemas.microsoft.com/office/drawing/2014/main" id="{0110A080-60EF-4C80-94A4-19E047658D99}"/>
            </a:ext>
          </a:extLst>
        </xdr:cNvPr>
        <xdr:cNvSpPr/>
      </xdr:nvSpPr>
      <xdr:spPr>
        <a:xfrm>
          <a:off x="13001625" y="60538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65803</xdr:rowOff>
    </xdr:from>
    <xdr:ext cx="469744" cy="259045"/>
    <xdr:sp macro="" textlink="">
      <xdr:nvSpPr>
        <xdr:cNvPr id="142" name="債務償還比率該当値テキスト">
          <a:extLst>
            <a:ext uri="{FF2B5EF4-FFF2-40B4-BE49-F238E27FC236}">
              <a16:creationId xmlns:a16="http://schemas.microsoft.com/office/drawing/2014/main" id="{C9EE26C8-6E75-475B-8174-2527131D7C0C}"/>
            </a:ext>
          </a:extLst>
        </xdr:cNvPr>
        <xdr:cNvSpPr txBox="1"/>
      </xdr:nvSpPr>
      <xdr:spPr>
        <a:xfrm>
          <a:off x="13080365" y="603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109615</xdr:rowOff>
    </xdr:from>
    <xdr:to>
      <xdr:col>72</xdr:col>
      <xdr:colOff>123825</xdr:colOff>
      <xdr:row>31</xdr:row>
      <xdr:rowOff>39765</xdr:rowOff>
    </xdr:to>
    <xdr:sp macro="" textlink="">
      <xdr:nvSpPr>
        <xdr:cNvPr id="143" name="楕円 142">
          <a:extLst>
            <a:ext uri="{FF2B5EF4-FFF2-40B4-BE49-F238E27FC236}">
              <a16:creationId xmlns:a16="http://schemas.microsoft.com/office/drawing/2014/main" id="{DF2EB236-B4C0-4AD9-9A86-79064FC09341}"/>
            </a:ext>
          </a:extLst>
        </xdr:cNvPr>
        <xdr:cNvSpPr/>
      </xdr:nvSpPr>
      <xdr:spPr>
        <a:xfrm>
          <a:off x="12359005" y="5908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160415</xdr:rowOff>
    </xdr:from>
    <xdr:to>
      <xdr:col>76</xdr:col>
      <xdr:colOff>22225</xdr:colOff>
      <xdr:row>31</xdr:row>
      <xdr:rowOff>138176</xdr:rowOff>
    </xdr:to>
    <xdr:cxnSp macro="">
      <xdr:nvCxnSpPr>
        <xdr:cNvPr id="144" name="直線コネクタ 143">
          <a:extLst>
            <a:ext uri="{FF2B5EF4-FFF2-40B4-BE49-F238E27FC236}">
              <a16:creationId xmlns:a16="http://schemas.microsoft.com/office/drawing/2014/main" id="{69318C3D-88AD-4373-830E-63073E1A5246}"/>
            </a:ext>
          </a:extLst>
        </xdr:cNvPr>
        <xdr:cNvCxnSpPr/>
      </xdr:nvCxnSpPr>
      <xdr:spPr>
        <a:xfrm>
          <a:off x="12409805" y="5959235"/>
          <a:ext cx="619760" cy="14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43526</xdr:rowOff>
    </xdr:from>
    <xdr:to>
      <xdr:col>68</xdr:col>
      <xdr:colOff>123825</xdr:colOff>
      <xdr:row>30</xdr:row>
      <xdr:rowOff>145126</xdr:rowOff>
    </xdr:to>
    <xdr:sp macro="" textlink="">
      <xdr:nvSpPr>
        <xdr:cNvPr id="145" name="楕円 144">
          <a:extLst>
            <a:ext uri="{FF2B5EF4-FFF2-40B4-BE49-F238E27FC236}">
              <a16:creationId xmlns:a16="http://schemas.microsoft.com/office/drawing/2014/main" id="{300AE642-F7A1-4912-ACB1-871AF7DD4D6B}"/>
            </a:ext>
          </a:extLst>
        </xdr:cNvPr>
        <xdr:cNvSpPr/>
      </xdr:nvSpPr>
      <xdr:spPr>
        <a:xfrm>
          <a:off x="11688445" y="58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94326</xdr:rowOff>
    </xdr:from>
    <xdr:to>
      <xdr:col>72</xdr:col>
      <xdr:colOff>73025</xdr:colOff>
      <xdr:row>30</xdr:row>
      <xdr:rowOff>160415</xdr:rowOff>
    </xdr:to>
    <xdr:cxnSp macro="">
      <xdr:nvCxnSpPr>
        <xdr:cNvPr id="146" name="直線コネクタ 145">
          <a:extLst>
            <a:ext uri="{FF2B5EF4-FFF2-40B4-BE49-F238E27FC236}">
              <a16:creationId xmlns:a16="http://schemas.microsoft.com/office/drawing/2014/main" id="{16AA62DB-F62C-4190-B307-15E3B250C320}"/>
            </a:ext>
          </a:extLst>
        </xdr:cNvPr>
        <xdr:cNvCxnSpPr/>
      </xdr:nvCxnSpPr>
      <xdr:spPr>
        <a:xfrm>
          <a:off x="11739245" y="5893146"/>
          <a:ext cx="670560" cy="6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29563</xdr:rowOff>
    </xdr:from>
    <xdr:to>
      <xdr:col>64</xdr:col>
      <xdr:colOff>123825</xdr:colOff>
      <xdr:row>31</xdr:row>
      <xdr:rowOff>131163</xdr:rowOff>
    </xdr:to>
    <xdr:sp macro="" textlink="">
      <xdr:nvSpPr>
        <xdr:cNvPr id="147" name="楕円 146">
          <a:extLst>
            <a:ext uri="{FF2B5EF4-FFF2-40B4-BE49-F238E27FC236}">
              <a16:creationId xmlns:a16="http://schemas.microsoft.com/office/drawing/2014/main" id="{51D5907E-4FAA-4CC2-A788-DB579CF918A6}"/>
            </a:ext>
          </a:extLst>
        </xdr:cNvPr>
        <xdr:cNvSpPr/>
      </xdr:nvSpPr>
      <xdr:spPr>
        <a:xfrm>
          <a:off x="11017885" y="59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94326</xdr:rowOff>
    </xdr:from>
    <xdr:to>
      <xdr:col>68</xdr:col>
      <xdr:colOff>73025</xdr:colOff>
      <xdr:row>31</xdr:row>
      <xdr:rowOff>80363</xdr:rowOff>
    </xdr:to>
    <xdr:cxnSp macro="">
      <xdr:nvCxnSpPr>
        <xdr:cNvPr id="148" name="直線コネクタ 147">
          <a:extLst>
            <a:ext uri="{FF2B5EF4-FFF2-40B4-BE49-F238E27FC236}">
              <a16:creationId xmlns:a16="http://schemas.microsoft.com/office/drawing/2014/main" id="{53C4B58B-9E77-4546-BC14-8A07DA6B786F}"/>
            </a:ext>
          </a:extLst>
        </xdr:cNvPr>
        <xdr:cNvCxnSpPr/>
      </xdr:nvCxnSpPr>
      <xdr:spPr>
        <a:xfrm flipV="1">
          <a:off x="11068685" y="5893146"/>
          <a:ext cx="670560" cy="15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92654</xdr:rowOff>
    </xdr:from>
    <xdr:to>
      <xdr:col>60</xdr:col>
      <xdr:colOff>123825</xdr:colOff>
      <xdr:row>32</xdr:row>
      <xdr:rowOff>22804</xdr:rowOff>
    </xdr:to>
    <xdr:sp macro="" textlink="">
      <xdr:nvSpPr>
        <xdr:cNvPr id="149" name="楕円 148">
          <a:extLst>
            <a:ext uri="{FF2B5EF4-FFF2-40B4-BE49-F238E27FC236}">
              <a16:creationId xmlns:a16="http://schemas.microsoft.com/office/drawing/2014/main" id="{09546AB3-06FE-4CB1-A170-1903AB8B52B9}"/>
            </a:ext>
          </a:extLst>
        </xdr:cNvPr>
        <xdr:cNvSpPr/>
      </xdr:nvSpPr>
      <xdr:spPr>
        <a:xfrm>
          <a:off x="10347325" y="6059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80363</xdr:rowOff>
    </xdr:from>
    <xdr:to>
      <xdr:col>64</xdr:col>
      <xdr:colOff>73025</xdr:colOff>
      <xdr:row>31</xdr:row>
      <xdr:rowOff>143454</xdr:rowOff>
    </xdr:to>
    <xdr:cxnSp macro="">
      <xdr:nvCxnSpPr>
        <xdr:cNvPr id="150" name="直線コネクタ 149">
          <a:extLst>
            <a:ext uri="{FF2B5EF4-FFF2-40B4-BE49-F238E27FC236}">
              <a16:creationId xmlns:a16="http://schemas.microsoft.com/office/drawing/2014/main" id="{B7790D55-26AE-4570-844B-6BE88DFF60D7}"/>
            </a:ext>
          </a:extLst>
        </xdr:cNvPr>
        <xdr:cNvCxnSpPr/>
      </xdr:nvCxnSpPr>
      <xdr:spPr>
        <a:xfrm flipV="1">
          <a:off x="10398125" y="6046823"/>
          <a:ext cx="670560" cy="6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E6DA991C-5ECA-414D-9D4A-53E8B619AB10}"/>
            </a:ext>
          </a:extLst>
        </xdr:cNvPr>
        <xdr:cNvSpPr txBox="1"/>
      </xdr:nvSpPr>
      <xdr:spPr>
        <a:xfrm>
          <a:off x="12185092" y="55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605FD6D9-BCAE-4973-8A86-2F9B41F4B27D}"/>
            </a:ext>
          </a:extLst>
        </xdr:cNvPr>
        <xdr:cNvSpPr txBox="1"/>
      </xdr:nvSpPr>
      <xdr:spPr>
        <a:xfrm>
          <a:off x="11527232" y="551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3" name="n_3aveValue債務償還比率">
          <a:extLst>
            <a:ext uri="{FF2B5EF4-FFF2-40B4-BE49-F238E27FC236}">
              <a16:creationId xmlns:a16="http://schemas.microsoft.com/office/drawing/2014/main" id="{A92413CE-7AAE-4769-8CD5-452F9347A948}"/>
            </a:ext>
          </a:extLst>
        </xdr:cNvPr>
        <xdr:cNvSpPr txBox="1"/>
      </xdr:nvSpPr>
      <xdr:spPr>
        <a:xfrm>
          <a:off x="10856672" y="56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4" name="n_4aveValue債務償還比率">
          <a:extLst>
            <a:ext uri="{FF2B5EF4-FFF2-40B4-BE49-F238E27FC236}">
              <a16:creationId xmlns:a16="http://schemas.microsoft.com/office/drawing/2014/main" id="{BCF20370-E8F4-4A68-B865-493B76289FBE}"/>
            </a:ext>
          </a:extLst>
        </xdr:cNvPr>
        <xdr:cNvSpPr txBox="1"/>
      </xdr:nvSpPr>
      <xdr:spPr>
        <a:xfrm>
          <a:off x="10186112" y="569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30892</xdr:rowOff>
    </xdr:from>
    <xdr:ext cx="469744" cy="259045"/>
    <xdr:sp macro="" textlink="">
      <xdr:nvSpPr>
        <xdr:cNvPr id="155" name="n_1mainValue債務償還比率">
          <a:extLst>
            <a:ext uri="{FF2B5EF4-FFF2-40B4-BE49-F238E27FC236}">
              <a16:creationId xmlns:a16="http://schemas.microsoft.com/office/drawing/2014/main" id="{6AFFAC5E-5A19-4E64-911F-6089354B83F7}"/>
            </a:ext>
          </a:extLst>
        </xdr:cNvPr>
        <xdr:cNvSpPr txBox="1"/>
      </xdr:nvSpPr>
      <xdr:spPr>
        <a:xfrm>
          <a:off x="12185092" y="599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136253</xdr:rowOff>
    </xdr:from>
    <xdr:ext cx="469744" cy="259045"/>
    <xdr:sp macro="" textlink="">
      <xdr:nvSpPr>
        <xdr:cNvPr id="156" name="n_2mainValue債務償還比率">
          <a:extLst>
            <a:ext uri="{FF2B5EF4-FFF2-40B4-BE49-F238E27FC236}">
              <a16:creationId xmlns:a16="http://schemas.microsoft.com/office/drawing/2014/main" id="{653C3D90-5B73-40AB-B675-63C5F33B6956}"/>
            </a:ext>
          </a:extLst>
        </xdr:cNvPr>
        <xdr:cNvSpPr txBox="1"/>
      </xdr:nvSpPr>
      <xdr:spPr>
        <a:xfrm>
          <a:off x="11527232" y="59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122290</xdr:rowOff>
    </xdr:from>
    <xdr:ext cx="469744" cy="259045"/>
    <xdr:sp macro="" textlink="">
      <xdr:nvSpPr>
        <xdr:cNvPr id="157" name="n_3mainValue債務償還比率">
          <a:extLst>
            <a:ext uri="{FF2B5EF4-FFF2-40B4-BE49-F238E27FC236}">
              <a16:creationId xmlns:a16="http://schemas.microsoft.com/office/drawing/2014/main" id="{C08BA50A-74B0-4D18-BF21-B9F8075D160A}"/>
            </a:ext>
          </a:extLst>
        </xdr:cNvPr>
        <xdr:cNvSpPr txBox="1"/>
      </xdr:nvSpPr>
      <xdr:spPr>
        <a:xfrm>
          <a:off x="10856672" y="608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13931</xdr:rowOff>
    </xdr:from>
    <xdr:ext cx="469744" cy="259045"/>
    <xdr:sp macro="" textlink="">
      <xdr:nvSpPr>
        <xdr:cNvPr id="158" name="n_4mainValue債務償還比率">
          <a:extLst>
            <a:ext uri="{FF2B5EF4-FFF2-40B4-BE49-F238E27FC236}">
              <a16:creationId xmlns:a16="http://schemas.microsoft.com/office/drawing/2014/main" id="{AF71A930-965C-42FA-8E35-1974CB424C0E}"/>
            </a:ext>
          </a:extLst>
        </xdr:cNvPr>
        <xdr:cNvSpPr txBox="1"/>
      </xdr:nvSpPr>
      <xdr:spPr>
        <a:xfrm>
          <a:off x="10186112" y="614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ECB8D875-4F77-400A-A9C0-15DC8BB30956}"/>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33E2159E-91AA-4501-A367-69BA96E354C6}"/>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A36C0497-5A78-48F5-A22F-A47E9025C3E8}"/>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85DD08D6-F878-4351-8A08-0CA143167281}"/>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4184D114-33B4-406F-826E-0AE07663D26C}"/>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AB8D9C8A-1417-4823-B269-4546ABFFC812}"/>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4BFCD0B-6E5C-483A-80CC-FD9BA12FA07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F9AF61-964E-4B46-8E54-9E81CB93338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DE48A8E-D499-40E7-A6CF-5FAC9FCD64D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1FFB1C-8F91-4420-84AB-3DA82305C68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0902C0-A80A-433D-8C89-AAE74B6C823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C41092-3AC2-4A33-AFCD-DAC54AD9611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C4E9D7-E4AF-4A80-BDE7-5651F838151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F00962-6F03-452C-AFDD-19D5DD560F4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5464F5-1A3E-4996-AD2D-972281730E1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0437AC-4F18-40D8-8ACA-54240B289C3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37F58A-E647-4D11-B15A-68771F8F9AD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F1A20EE-38DE-4D27-B052-4F84EEA60FA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0E72B1-E454-4CCC-8F4A-EED6E68AEB8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FE2A1C-DC32-4E30-98B4-8F8307534A8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999E04-2244-453B-B6AD-44FBE80BDEF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E7A1689-B7F6-4FBA-B250-791021B4F243}"/>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BC6590-D3C7-4C42-9616-9B97FD8F590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71403E-9B86-47B6-86DF-81259ECF48E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C40473-4CB3-4225-B49D-3298A683EF5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FD6111-83F5-4ABB-BCDA-56D044930AF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379084-3D0B-4DFE-A615-339EE5FBFBF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18DED1-B62F-4F5E-B9C4-B46D4B65710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419FA0-AC11-49A5-916D-568593B94A9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DAE6ED7-0A5F-40D8-AD45-BEAC6B00934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13A2E9-A180-4F64-B197-09046ED5DA3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D3E4BCD-88ED-47DC-BFBC-4B08C3F3DE5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E3DE5C-9A1D-4DCD-BF85-DACA8F17AA9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11E422B-6013-4F77-AD15-D3D2E544A2B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4996516-7C74-4F8A-AB51-53C3A8737EB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D6CB6E-7F5B-4E0B-B451-D1FCB87DB6F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49A9B3-0B35-4F99-AFAB-F99997D7892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F89EE25-4549-4515-B7C6-398C1E6304F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A3E56D-D44B-44AC-974F-2EA9E80D77C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F3627BC-5B45-45ED-8AE9-BD2FD5933A3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A9D556C-3ED3-4A02-9AFE-A7AAC9DB38F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5B291B8-9137-4E49-82ED-2D438A9C6D2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8A7AA5C-39E1-4CD9-89D4-ED0E07E0203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A748B4-E571-473C-B219-207DA1CD4B9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55BAD4-F9D2-4434-BD2F-2AB62AC1CC5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4299A62-6BB3-41B8-A189-C0E22577F9B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DCC445-37D0-48F1-9500-6B147926414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242961-AF2F-41DA-B4DE-88553F3F075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11BAE6B-E8FC-4DB6-84DB-640DDB55B101}"/>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5E8EB3B-517A-49A8-93B6-A4FEAC443140}"/>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CE70589-A65A-4915-BA84-479B9F469803}"/>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A5D619A-E2A9-4D97-BC18-03719993000F}"/>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B2B1C4F-7DE5-400D-A7BB-E1DDB19C78D9}"/>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79A9E0D-68D2-4FC3-8BBD-ED289CFE3B19}"/>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CCC64CC-F6A8-4EE3-9C03-F4A801E85DBD}"/>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03BCCF4-D616-4B0C-AFD5-B45DB69F9825}"/>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202776C-7592-4436-9A8B-A74DA9A394A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3DC5C93-FDE9-4651-8F4B-6EF1B632FA57}"/>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2ED6931-7810-4557-A5C6-E2DF2100EE6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CBB195EE-BBB1-4A94-8759-4EB977DE13D6}"/>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6AF89924-7F77-4894-AB11-34EFD9ACB3F7}"/>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3183475F-69DD-4ACD-8BC8-F1EDAF7EF1C8}"/>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FF67D5E8-0082-499D-BBA3-9BA6C3850DF0}"/>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ECF09888-DD35-49E2-A754-C2D3B1C21F94}"/>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71F524DC-1CCD-419C-AD5B-80326C376F79}"/>
            </a:ext>
          </a:extLst>
        </xdr:cNvPr>
        <xdr:cNvSpPr txBox="1"/>
      </xdr:nvSpPr>
      <xdr:spPr>
        <a:xfrm>
          <a:off x="412496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CA43AFEC-C8C0-403E-A210-EF5C0155872A}"/>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6191D321-0F61-4098-8A24-A2DA984B91B2}"/>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BE781CDB-DDF9-4B6C-9845-7CED8A559522}"/>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E7A293AC-9A06-438E-ABB8-BBE316BAA564}"/>
            </a:ext>
          </a:extLst>
        </xdr:cNvPr>
        <xdr:cNvSpPr/>
      </xdr:nvSpPr>
      <xdr:spPr>
        <a:xfrm>
          <a:off x="1739900" y="614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7B5D4B0B-24AC-4BC0-954C-0BF9340F8431}"/>
            </a:ext>
          </a:extLst>
        </xdr:cNvPr>
        <xdr:cNvSpPr/>
      </xdr:nvSpPr>
      <xdr:spPr>
        <a:xfrm>
          <a:off x="965200" y="6094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44F0EEE-ECBE-49A8-BAC6-951D06B203F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4C0B701-C74E-4E9A-874F-231DFA8E7AB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DE7DF96-3E14-4B85-8C31-71DA022322D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987639-1978-4F82-81FC-0DBA58EF9C0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4D12FE-F16F-4267-96F0-BAA8A3E327C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1" name="楕円 70">
          <a:extLst>
            <a:ext uri="{FF2B5EF4-FFF2-40B4-BE49-F238E27FC236}">
              <a16:creationId xmlns:a16="http://schemas.microsoft.com/office/drawing/2014/main" id="{5B84697B-5309-43CE-8D2C-DFBD597FDA4E}"/>
            </a:ext>
          </a:extLst>
        </xdr:cNvPr>
        <xdr:cNvSpPr/>
      </xdr:nvSpPr>
      <xdr:spPr>
        <a:xfrm>
          <a:off x="4036060" y="648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95267</xdr:rowOff>
    </xdr:from>
    <xdr:ext cx="405111" cy="259045"/>
    <xdr:sp macro="" textlink="">
      <xdr:nvSpPr>
        <xdr:cNvPr id="72" name="【道路】&#10;有形固定資産減価償却率該当値テキスト">
          <a:extLst>
            <a:ext uri="{FF2B5EF4-FFF2-40B4-BE49-F238E27FC236}">
              <a16:creationId xmlns:a16="http://schemas.microsoft.com/office/drawing/2014/main" id="{C51C2D89-AC4D-4C9E-9EEA-CCD2BC57144C}"/>
            </a:ext>
          </a:extLst>
        </xdr:cNvPr>
        <xdr:cNvSpPr txBox="1"/>
      </xdr:nvSpPr>
      <xdr:spPr>
        <a:xfrm>
          <a:off x="4124960"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87122</xdr:rowOff>
    </xdr:from>
    <xdr:to>
      <xdr:col>20</xdr:col>
      <xdr:colOff>38100</xdr:colOff>
      <xdr:row>39</xdr:row>
      <xdr:rowOff>17272</xdr:rowOff>
    </xdr:to>
    <xdr:sp macro="" textlink="">
      <xdr:nvSpPr>
        <xdr:cNvPr id="73" name="楕円 72">
          <a:extLst>
            <a:ext uri="{FF2B5EF4-FFF2-40B4-BE49-F238E27FC236}">
              <a16:creationId xmlns:a16="http://schemas.microsoft.com/office/drawing/2014/main" id="{C7AC65E3-7E59-49ED-8BB4-72C3C6912144}"/>
            </a:ext>
          </a:extLst>
        </xdr:cNvPr>
        <xdr:cNvSpPr/>
      </xdr:nvSpPr>
      <xdr:spPr>
        <a:xfrm>
          <a:off x="3312160" y="64574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137922</xdr:rowOff>
    </xdr:from>
    <xdr:to>
      <xdr:col>24</xdr:col>
      <xdr:colOff>63500</xdr:colOff>
      <xdr:row>38</xdr:row>
      <xdr:rowOff>167640</xdr:rowOff>
    </xdr:to>
    <xdr:cxnSp macro="">
      <xdr:nvCxnSpPr>
        <xdr:cNvPr id="74" name="直線コネクタ 73">
          <a:extLst>
            <a:ext uri="{FF2B5EF4-FFF2-40B4-BE49-F238E27FC236}">
              <a16:creationId xmlns:a16="http://schemas.microsoft.com/office/drawing/2014/main" id="{B6FFCAED-FF48-4595-BBAE-A1CB835C8664}"/>
            </a:ext>
          </a:extLst>
        </xdr:cNvPr>
        <xdr:cNvCxnSpPr/>
      </xdr:nvCxnSpPr>
      <xdr:spPr>
        <a:xfrm>
          <a:off x="3355340" y="6508242"/>
          <a:ext cx="7315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55118</xdr:rowOff>
    </xdr:from>
    <xdr:to>
      <xdr:col>15</xdr:col>
      <xdr:colOff>101600</xdr:colOff>
      <xdr:row>38</xdr:row>
      <xdr:rowOff>156718</xdr:rowOff>
    </xdr:to>
    <xdr:sp macro="" textlink="">
      <xdr:nvSpPr>
        <xdr:cNvPr id="75" name="楕円 74">
          <a:extLst>
            <a:ext uri="{FF2B5EF4-FFF2-40B4-BE49-F238E27FC236}">
              <a16:creationId xmlns:a16="http://schemas.microsoft.com/office/drawing/2014/main" id="{14BD7E66-8FA6-4E3E-8048-1810E0F8B64C}"/>
            </a:ext>
          </a:extLst>
        </xdr:cNvPr>
        <xdr:cNvSpPr/>
      </xdr:nvSpPr>
      <xdr:spPr>
        <a:xfrm>
          <a:off x="2514600" y="64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105918</xdr:rowOff>
    </xdr:from>
    <xdr:to>
      <xdr:col>19</xdr:col>
      <xdr:colOff>177800</xdr:colOff>
      <xdr:row>38</xdr:row>
      <xdr:rowOff>137922</xdr:rowOff>
    </xdr:to>
    <xdr:cxnSp macro="">
      <xdr:nvCxnSpPr>
        <xdr:cNvPr id="76" name="直線コネクタ 75">
          <a:extLst>
            <a:ext uri="{FF2B5EF4-FFF2-40B4-BE49-F238E27FC236}">
              <a16:creationId xmlns:a16="http://schemas.microsoft.com/office/drawing/2014/main" id="{F1071AA3-5AA7-4226-A736-29FD5F9FF5C8}"/>
            </a:ext>
          </a:extLst>
        </xdr:cNvPr>
        <xdr:cNvCxnSpPr/>
      </xdr:nvCxnSpPr>
      <xdr:spPr>
        <a:xfrm>
          <a:off x="2565400" y="6476238"/>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23114</xdr:rowOff>
    </xdr:from>
    <xdr:to>
      <xdr:col>10</xdr:col>
      <xdr:colOff>165100</xdr:colOff>
      <xdr:row>38</xdr:row>
      <xdr:rowOff>124714</xdr:rowOff>
    </xdr:to>
    <xdr:sp macro="" textlink="">
      <xdr:nvSpPr>
        <xdr:cNvPr id="77" name="楕円 76">
          <a:extLst>
            <a:ext uri="{FF2B5EF4-FFF2-40B4-BE49-F238E27FC236}">
              <a16:creationId xmlns:a16="http://schemas.microsoft.com/office/drawing/2014/main" id="{7BB5A645-63DA-4994-B492-2E20621E4494}"/>
            </a:ext>
          </a:extLst>
        </xdr:cNvPr>
        <xdr:cNvSpPr/>
      </xdr:nvSpPr>
      <xdr:spPr>
        <a:xfrm>
          <a:off x="1739900" y="63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73914</xdr:rowOff>
    </xdr:from>
    <xdr:to>
      <xdr:col>15</xdr:col>
      <xdr:colOff>50800</xdr:colOff>
      <xdr:row>38</xdr:row>
      <xdr:rowOff>105918</xdr:rowOff>
    </xdr:to>
    <xdr:cxnSp macro="">
      <xdr:nvCxnSpPr>
        <xdr:cNvPr id="78" name="直線コネクタ 77">
          <a:extLst>
            <a:ext uri="{FF2B5EF4-FFF2-40B4-BE49-F238E27FC236}">
              <a16:creationId xmlns:a16="http://schemas.microsoft.com/office/drawing/2014/main" id="{9CA10740-F415-4358-9DEF-EB5605B0C5C6}"/>
            </a:ext>
          </a:extLst>
        </xdr:cNvPr>
        <xdr:cNvCxnSpPr/>
      </xdr:nvCxnSpPr>
      <xdr:spPr>
        <a:xfrm>
          <a:off x="1790700" y="6444234"/>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164846</xdr:rowOff>
    </xdr:from>
    <xdr:to>
      <xdr:col>6</xdr:col>
      <xdr:colOff>38100</xdr:colOff>
      <xdr:row>38</xdr:row>
      <xdr:rowOff>94996</xdr:rowOff>
    </xdr:to>
    <xdr:sp macro="" textlink="">
      <xdr:nvSpPr>
        <xdr:cNvPr id="79" name="楕円 78">
          <a:extLst>
            <a:ext uri="{FF2B5EF4-FFF2-40B4-BE49-F238E27FC236}">
              <a16:creationId xmlns:a16="http://schemas.microsoft.com/office/drawing/2014/main" id="{B72BB863-7DAC-419F-A0E7-9CD8CBF77400}"/>
            </a:ext>
          </a:extLst>
        </xdr:cNvPr>
        <xdr:cNvSpPr/>
      </xdr:nvSpPr>
      <xdr:spPr>
        <a:xfrm>
          <a:off x="965200" y="63675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44196</xdr:rowOff>
    </xdr:from>
    <xdr:to>
      <xdr:col>10</xdr:col>
      <xdr:colOff>114300</xdr:colOff>
      <xdr:row>38</xdr:row>
      <xdr:rowOff>73914</xdr:rowOff>
    </xdr:to>
    <xdr:cxnSp macro="">
      <xdr:nvCxnSpPr>
        <xdr:cNvPr id="80" name="直線コネクタ 79">
          <a:extLst>
            <a:ext uri="{FF2B5EF4-FFF2-40B4-BE49-F238E27FC236}">
              <a16:creationId xmlns:a16="http://schemas.microsoft.com/office/drawing/2014/main" id="{BA2BDCD5-99A1-4091-B002-020A4B8097A3}"/>
            </a:ext>
          </a:extLst>
        </xdr:cNvPr>
        <xdr:cNvCxnSpPr/>
      </xdr:nvCxnSpPr>
      <xdr:spPr>
        <a:xfrm>
          <a:off x="1008380" y="6414516"/>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88620B66-2FDB-404E-BE49-40365F593D6C}"/>
            </a:ext>
          </a:extLst>
        </xdr:cNvPr>
        <xdr:cNvSpPr txBox="1"/>
      </xdr:nvSpPr>
      <xdr:spPr>
        <a:xfrm>
          <a:off x="3170564" y="59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8789802C-E5A6-428E-9E22-F7144FF58DA9}"/>
            </a:ext>
          </a:extLst>
        </xdr:cNvPr>
        <xdr:cNvSpPr txBox="1"/>
      </xdr:nvSpPr>
      <xdr:spPr>
        <a:xfrm>
          <a:off x="2385704"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道路】&#10;有形固定資産減価償却率">
          <a:extLst>
            <a:ext uri="{FF2B5EF4-FFF2-40B4-BE49-F238E27FC236}">
              <a16:creationId xmlns:a16="http://schemas.microsoft.com/office/drawing/2014/main" id="{CA541EEB-03A3-4324-9BBA-D450F9905FE3}"/>
            </a:ext>
          </a:extLst>
        </xdr:cNvPr>
        <xdr:cNvSpPr txBox="1"/>
      </xdr:nvSpPr>
      <xdr:spPr>
        <a:xfrm>
          <a:off x="16110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7447E9F8-A541-4487-81D3-796C8F4191ED}"/>
            </a:ext>
          </a:extLst>
        </xdr:cNvPr>
        <xdr:cNvSpPr txBox="1"/>
      </xdr:nvSpPr>
      <xdr:spPr>
        <a:xfrm>
          <a:off x="8363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8399</xdr:rowOff>
    </xdr:from>
    <xdr:ext cx="405111" cy="259045"/>
    <xdr:sp macro="" textlink="">
      <xdr:nvSpPr>
        <xdr:cNvPr id="85" name="n_1mainValue【道路】&#10;有形固定資産減価償却率">
          <a:extLst>
            <a:ext uri="{FF2B5EF4-FFF2-40B4-BE49-F238E27FC236}">
              <a16:creationId xmlns:a16="http://schemas.microsoft.com/office/drawing/2014/main" id="{BDA8D5C1-DC70-4A46-AE2B-8291F66E79C3}"/>
            </a:ext>
          </a:extLst>
        </xdr:cNvPr>
        <xdr:cNvSpPr txBox="1"/>
      </xdr:nvSpPr>
      <xdr:spPr>
        <a:xfrm>
          <a:off x="317056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147845</xdr:rowOff>
    </xdr:from>
    <xdr:ext cx="405111" cy="259045"/>
    <xdr:sp macro="" textlink="">
      <xdr:nvSpPr>
        <xdr:cNvPr id="86" name="n_2mainValue【道路】&#10;有形固定資産減価償却率">
          <a:extLst>
            <a:ext uri="{FF2B5EF4-FFF2-40B4-BE49-F238E27FC236}">
              <a16:creationId xmlns:a16="http://schemas.microsoft.com/office/drawing/2014/main" id="{C9BE51C4-CB09-4D2D-8A94-F251E89B8103}"/>
            </a:ext>
          </a:extLst>
        </xdr:cNvPr>
        <xdr:cNvSpPr txBox="1"/>
      </xdr:nvSpPr>
      <xdr:spPr>
        <a:xfrm>
          <a:off x="2385704" y="651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115841</xdr:rowOff>
    </xdr:from>
    <xdr:ext cx="405111" cy="259045"/>
    <xdr:sp macro="" textlink="">
      <xdr:nvSpPr>
        <xdr:cNvPr id="87" name="n_3mainValue【道路】&#10;有形固定資産減価償却率">
          <a:extLst>
            <a:ext uri="{FF2B5EF4-FFF2-40B4-BE49-F238E27FC236}">
              <a16:creationId xmlns:a16="http://schemas.microsoft.com/office/drawing/2014/main" id="{23C22B1A-EB20-4FA9-93AE-6BFF1A9E97E6}"/>
            </a:ext>
          </a:extLst>
        </xdr:cNvPr>
        <xdr:cNvSpPr txBox="1"/>
      </xdr:nvSpPr>
      <xdr:spPr>
        <a:xfrm>
          <a:off x="1611004" y="648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86123</xdr:rowOff>
    </xdr:from>
    <xdr:ext cx="405111" cy="259045"/>
    <xdr:sp macro="" textlink="">
      <xdr:nvSpPr>
        <xdr:cNvPr id="88" name="n_4mainValue【道路】&#10;有形固定資産減価償却率">
          <a:extLst>
            <a:ext uri="{FF2B5EF4-FFF2-40B4-BE49-F238E27FC236}">
              <a16:creationId xmlns:a16="http://schemas.microsoft.com/office/drawing/2014/main" id="{140FC10C-B523-4F21-9336-F99A7C8F830A}"/>
            </a:ext>
          </a:extLst>
        </xdr:cNvPr>
        <xdr:cNvSpPr txBox="1"/>
      </xdr:nvSpPr>
      <xdr:spPr>
        <a:xfrm>
          <a:off x="836304" y="645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836601B-B533-4BA8-9C90-73BEDD7BC45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C8CD00D-EB94-4576-9282-E04581AF6FD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828036F-E57A-4D00-B1B4-5E6AA6073F7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F6EBC90-6D72-4C2B-9257-F4823232DF1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A30E25D-C4B5-4279-9D84-FE34A86D3E0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8CC8F26-1216-4DA3-A124-21E86D22D72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691BEAA-5502-47AA-A145-D8C0E875517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91134C5-354C-4621-9B0F-34013416820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B0150A4-1DDA-4A7A-BB8D-C3C3EB86408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C4E9908-53E1-404A-923F-B8700C4804C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341B14F-C518-4803-BF50-5AE0626E9F0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1D10E72-D33D-4C0F-9F8B-A0E08013349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671ECD3-6600-4BFD-9B67-4128BE838BD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B0145C2A-8AAE-429B-A185-098C4693C538}"/>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0EF625A-5DF9-4986-A207-705843F67219}"/>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0DB7275-27D2-40D2-A3AF-50E2BF21E67C}"/>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CAD8381-3E5B-4149-AE29-B19083C64D7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740EE3E-85E4-4DEB-A514-4E417354E69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46FCA85-EE1B-4A20-BE7E-DAE43D3E9D1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08366FB-A712-4B11-9AA0-D737BDC8467A}"/>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12C81FA-BAD0-4B27-8083-3D736230A3A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1671578-7B3E-4734-AED7-77AFC7D92BDE}"/>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79AB90B-BE44-4382-90D4-C2F6ECCCD93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5515ECFF-3576-4D31-8B07-3D440D76A121}"/>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FAA02FF8-595E-4CCF-8791-84A08383D531}"/>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9DA05FDD-A1C3-4185-90B7-A1BC99125060}"/>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BB6A0B3E-A779-47CB-9621-55C0E316F09D}"/>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B152CB0-F832-4CF0-A3E6-52E7B9E4BBC4}"/>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0AF10A0B-48C3-4954-B2CE-83D9CDDB7578}"/>
            </a:ext>
          </a:extLst>
        </xdr:cNvPr>
        <xdr:cNvSpPr txBox="1"/>
      </xdr:nvSpPr>
      <xdr:spPr>
        <a:xfrm>
          <a:off x="9258300" y="65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08EF7790-7E14-432B-940E-98C589360DE1}"/>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899FDB46-9EF8-41E3-8161-9E7894B5D351}"/>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CBED9473-8C4F-4FD7-ACD4-8AA6193FC768}"/>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1" name="フローチャート: 判断 120">
          <a:extLst>
            <a:ext uri="{FF2B5EF4-FFF2-40B4-BE49-F238E27FC236}">
              <a16:creationId xmlns:a16="http://schemas.microsoft.com/office/drawing/2014/main" id="{5788C955-90E1-487D-AECE-5DB0E1A3DC88}"/>
            </a:ext>
          </a:extLst>
        </xdr:cNvPr>
        <xdr:cNvSpPr/>
      </xdr:nvSpPr>
      <xdr:spPr>
        <a:xfrm>
          <a:off x="6873240" y="6320244"/>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2" name="フローチャート: 判断 121">
          <a:extLst>
            <a:ext uri="{FF2B5EF4-FFF2-40B4-BE49-F238E27FC236}">
              <a16:creationId xmlns:a16="http://schemas.microsoft.com/office/drawing/2014/main" id="{29F1E0FA-90F9-4292-86E6-A1DBA7B2B982}"/>
            </a:ext>
          </a:extLst>
        </xdr:cNvPr>
        <xdr:cNvSpPr/>
      </xdr:nvSpPr>
      <xdr:spPr>
        <a:xfrm>
          <a:off x="6098540" y="6315139"/>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7FF7205-F2CB-4FEB-815D-60B47AC92DC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3292EF5-7275-4B8A-98B6-749833CB5ED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8BC5768-8BFF-459F-ACC8-783D01313F6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B5D040-AA24-431F-8A9C-704F5EBF2EE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9C339F6-733D-4FE5-BE68-5F6DFBCA515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34849</xdr:rowOff>
    </xdr:from>
    <xdr:to>
      <xdr:col>55</xdr:col>
      <xdr:colOff>50800</xdr:colOff>
      <xdr:row>34</xdr:row>
      <xdr:rowOff>136449</xdr:rowOff>
    </xdr:to>
    <xdr:sp macro="" textlink="">
      <xdr:nvSpPr>
        <xdr:cNvPr id="128" name="楕円 127">
          <a:extLst>
            <a:ext uri="{FF2B5EF4-FFF2-40B4-BE49-F238E27FC236}">
              <a16:creationId xmlns:a16="http://schemas.microsoft.com/office/drawing/2014/main" id="{3E375C4E-7101-4C6F-A3DD-4EFDA9F33D6A}"/>
            </a:ext>
          </a:extLst>
        </xdr:cNvPr>
        <xdr:cNvSpPr/>
      </xdr:nvSpPr>
      <xdr:spPr>
        <a:xfrm>
          <a:off x="9192260" y="5734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159326</xdr:rowOff>
    </xdr:from>
    <xdr:ext cx="534377" cy="259045"/>
    <xdr:sp macro="" textlink="">
      <xdr:nvSpPr>
        <xdr:cNvPr id="129" name="【道路】&#10;一人当たり延長該当値テキスト">
          <a:extLst>
            <a:ext uri="{FF2B5EF4-FFF2-40B4-BE49-F238E27FC236}">
              <a16:creationId xmlns:a16="http://schemas.microsoft.com/office/drawing/2014/main" id="{E4A5DB0E-ACB2-4ADF-8DB4-B6FD34A2B77C}"/>
            </a:ext>
          </a:extLst>
        </xdr:cNvPr>
        <xdr:cNvSpPr txBox="1"/>
      </xdr:nvSpPr>
      <xdr:spPr>
        <a:xfrm>
          <a:off x="9258300" y="569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50927</xdr:rowOff>
    </xdr:from>
    <xdr:to>
      <xdr:col>50</xdr:col>
      <xdr:colOff>165100</xdr:colOff>
      <xdr:row>34</xdr:row>
      <xdr:rowOff>152527</xdr:rowOff>
    </xdr:to>
    <xdr:sp macro="" textlink="">
      <xdr:nvSpPr>
        <xdr:cNvPr id="130" name="楕円 129">
          <a:extLst>
            <a:ext uri="{FF2B5EF4-FFF2-40B4-BE49-F238E27FC236}">
              <a16:creationId xmlns:a16="http://schemas.microsoft.com/office/drawing/2014/main" id="{A42113D0-04FE-474E-AC74-B5348A86F494}"/>
            </a:ext>
          </a:extLst>
        </xdr:cNvPr>
        <xdr:cNvSpPr/>
      </xdr:nvSpPr>
      <xdr:spPr>
        <a:xfrm>
          <a:off x="84455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85649</xdr:rowOff>
    </xdr:from>
    <xdr:to>
      <xdr:col>55</xdr:col>
      <xdr:colOff>0</xdr:colOff>
      <xdr:row>34</xdr:row>
      <xdr:rowOff>101727</xdr:rowOff>
    </xdr:to>
    <xdr:cxnSp macro="">
      <xdr:nvCxnSpPr>
        <xdr:cNvPr id="131" name="直線コネクタ 130">
          <a:extLst>
            <a:ext uri="{FF2B5EF4-FFF2-40B4-BE49-F238E27FC236}">
              <a16:creationId xmlns:a16="http://schemas.microsoft.com/office/drawing/2014/main" id="{08447C51-92DD-470D-891B-D6284BB641ED}"/>
            </a:ext>
          </a:extLst>
        </xdr:cNvPr>
        <xdr:cNvCxnSpPr/>
      </xdr:nvCxnSpPr>
      <xdr:spPr>
        <a:xfrm flipV="1">
          <a:off x="8496300" y="5785409"/>
          <a:ext cx="7239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66434</xdr:rowOff>
    </xdr:from>
    <xdr:to>
      <xdr:col>46</xdr:col>
      <xdr:colOff>38100</xdr:colOff>
      <xdr:row>34</xdr:row>
      <xdr:rowOff>168034</xdr:rowOff>
    </xdr:to>
    <xdr:sp macro="" textlink="">
      <xdr:nvSpPr>
        <xdr:cNvPr id="132" name="楕円 131">
          <a:extLst>
            <a:ext uri="{FF2B5EF4-FFF2-40B4-BE49-F238E27FC236}">
              <a16:creationId xmlns:a16="http://schemas.microsoft.com/office/drawing/2014/main" id="{CABB8A75-7527-4D62-BCB2-D3F06E8C439F}"/>
            </a:ext>
          </a:extLst>
        </xdr:cNvPr>
        <xdr:cNvSpPr/>
      </xdr:nvSpPr>
      <xdr:spPr>
        <a:xfrm>
          <a:off x="7670800" y="57661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101727</xdr:rowOff>
    </xdr:from>
    <xdr:to>
      <xdr:col>50</xdr:col>
      <xdr:colOff>114300</xdr:colOff>
      <xdr:row>34</xdr:row>
      <xdr:rowOff>117234</xdr:rowOff>
    </xdr:to>
    <xdr:cxnSp macro="">
      <xdr:nvCxnSpPr>
        <xdr:cNvPr id="133" name="直線コネクタ 132">
          <a:extLst>
            <a:ext uri="{FF2B5EF4-FFF2-40B4-BE49-F238E27FC236}">
              <a16:creationId xmlns:a16="http://schemas.microsoft.com/office/drawing/2014/main" id="{AC4510A1-5E36-43B1-989D-FC6B59C6D042}"/>
            </a:ext>
          </a:extLst>
        </xdr:cNvPr>
        <xdr:cNvCxnSpPr/>
      </xdr:nvCxnSpPr>
      <xdr:spPr>
        <a:xfrm flipV="1">
          <a:off x="7713980" y="5801487"/>
          <a:ext cx="78232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87922</xdr:rowOff>
    </xdr:from>
    <xdr:to>
      <xdr:col>41</xdr:col>
      <xdr:colOff>101600</xdr:colOff>
      <xdr:row>35</xdr:row>
      <xdr:rowOff>18072</xdr:rowOff>
    </xdr:to>
    <xdr:sp macro="" textlink="">
      <xdr:nvSpPr>
        <xdr:cNvPr id="134" name="楕円 133">
          <a:extLst>
            <a:ext uri="{FF2B5EF4-FFF2-40B4-BE49-F238E27FC236}">
              <a16:creationId xmlns:a16="http://schemas.microsoft.com/office/drawing/2014/main" id="{16B1D91D-1338-46DC-B55B-3C864E773183}"/>
            </a:ext>
          </a:extLst>
        </xdr:cNvPr>
        <xdr:cNvSpPr/>
      </xdr:nvSpPr>
      <xdr:spPr>
        <a:xfrm>
          <a:off x="6873240" y="5787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117234</xdr:rowOff>
    </xdr:from>
    <xdr:to>
      <xdr:col>45</xdr:col>
      <xdr:colOff>177800</xdr:colOff>
      <xdr:row>34</xdr:row>
      <xdr:rowOff>138722</xdr:rowOff>
    </xdr:to>
    <xdr:cxnSp macro="">
      <xdr:nvCxnSpPr>
        <xdr:cNvPr id="135" name="直線コネクタ 134">
          <a:extLst>
            <a:ext uri="{FF2B5EF4-FFF2-40B4-BE49-F238E27FC236}">
              <a16:creationId xmlns:a16="http://schemas.microsoft.com/office/drawing/2014/main" id="{E3793D90-2187-4B1D-8C78-DB31886F98AF}"/>
            </a:ext>
          </a:extLst>
        </xdr:cNvPr>
        <xdr:cNvCxnSpPr/>
      </xdr:nvCxnSpPr>
      <xdr:spPr>
        <a:xfrm flipV="1">
          <a:off x="6924040" y="5816994"/>
          <a:ext cx="78994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102629</xdr:rowOff>
    </xdr:from>
    <xdr:to>
      <xdr:col>36</xdr:col>
      <xdr:colOff>165100</xdr:colOff>
      <xdr:row>35</xdr:row>
      <xdr:rowOff>32779</xdr:rowOff>
    </xdr:to>
    <xdr:sp macro="" textlink="">
      <xdr:nvSpPr>
        <xdr:cNvPr id="136" name="楕円 135">
          <a:extLst>
            <a:ext uri="{FF2B5EF4-FFF2-40B4-BE49-F238E27FC236}">
              <a16:creationId xmlns:a16="http://schemas.microsoft.com/office/drawing/2014/main" id="{EC202D75-93C5-48B1-B9B7-F449E345DB64}"/>
            </a:ext>
          </a:extLst>
        </xdr:cNvPr>
        <xdr:cNvSpPr/>
      </xdr:nvSpPr>
      <xdr:spPr>
        <a:xfrm>
          <a:off x="6098540" y="58023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138722</xdr:rowOff>
    </xdr:from>
    <xdr:to>
      <xdr:col>41</xdr:col>
      <xdr:colOff>50800</xdr:colOff>
      <xdr:row>34</xdr:row>
      <xdr:rowOff>153429</xdr:rowOff>
    </xdr:to>
    <xdr:cxnSp macro="">
      <xdr:nvCxnSpPr>
        <xdr:cNvPr id="137" name="直線コネクタ 136">
          <a:extLst>
            <a:ext uri="{FF2B5EF4-FFF2-40B4-BE49-F238E27FC236}">
              <a16:creationId xmlns:a16="http://schemas.microsoft.com/office/drawing/2014/main" id="{E353C79B-1671-4EEF-BF0F-F0DD04D92BBE}"/>
            </a:ext>
          </a:extLst>
        </xdr:cNvPr>
        <xdr:cNvCxnSpPr/>
      </xdr:nvCxnSpPr>
      <xdr:spPr>
        <a:xfrm flipV="1">
          <a:off x="6149340" y="5838482"/>
          <a:ext cx="7747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C70EC103-F7A0-4AA9-A4AE-E744879A1752}"/>
            </a:ext>
          </a:extLst>
        </xdr:cNvPr>
        <xdr:cNvSpPr txBox="1"/>
      </xdr:nvSpPr>
      <xdr:spPr>
        <a:xfrm>
          <a:off x="8239271" y="65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322BC9C4-3B04-497A-913D-DFFD367085C0}"/>
            </a:ext>
          </a:extLst>
        </xdr:cNvPr>
        <xdr:cNvSpPr txBox="1"/>
      </xdr:nvSpPr>
      <xdr:spPr>
        <a:xfrm>
          <a:off x="7477271" y="65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38841</xdr:rowOff>
    </xdr:from>
    <xdr:ext cx="534377" cy="259045"/>
    <xdr:sp macro="" textlink="">
      <xdr:nvSpPr>
        <xdr:cNvPr id="140" name="n_3aveValue【道路】&#10;一人当たり延長">
          <a:extLst>
            <a:ext uri="{FF2B5EF4-FFF2-40B4-BE49-F238E27FC236}">
              <a16:creationId xmlns:a16="http://schemas.microsoft.com/office/drawing/2014/main" id="{83804AEB-37C3-43E4-8340-6B3EB9B8F257}"/>
            </a:ext>
          </a:extLst>
        </xdr:cNvPr>
        <xdr:cNvSpPr txBox="1"/>
      </xdr:nvSpPr>
      <xdr:spPr>
        <a:xfrm>
          <a:off x="6702571" y="64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33735</xdr:rowOff>
    </xdr:from>
    <xdr:ext cx="534377" cy="259045"/>
    <xdr:sp macro="" textlink="">
      <xdr:nvSpPr>
        <xdr:cNvPr id="141" name="n_4aveValue【道路】&#10;一人当たり延長">
          <a:extLst>
            <a:ext uri="{FF2B5EF4-FFF2-40B4-BE49-F238E27FC236}">
              <a16:creationId xmlns:a16="http://schemas.microsoft.com/office/drawing/2014/main" id="{9BC8FEED-9FC0-427B-9F1D-C8E49542332D}"/>
            </a:ext>
          </a:extLst>
        </xdr:cNvPr>
        <xdr:cNvSpPr txBox="1"/>
      </xdr:nvSpPr>
      <xdr:spPr>
        <a:xfrm>
          <a:off x="5905011" y="64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169054</xdr:rowOff>
    </xdr:from>
    <xdr:ext cx="534377" cy="259045"/>
    <xdr:sp macro="" textlink="">
      <xdr:nvSpPr>
        <xdr:cNvPr id="142" name="n_1mainValue【道路】&#10;一人当たり延長">
          <a:extLst>
            <a:ext uri="{FF2B5EF4-FFF2-40B4-BE49-F238E27FC236}">
              <a16:creationId xmlns:a16="http://schemas.microsoft.com/office/drawing/2014/main" id="{6526C71A-1514-406F-99A2-434A07C887A3}"/>
            </a:ext>
          </a:extLst>
        </xdr:cNvPr>
        <xdr:cNvSpPr txBox="1"/>
      </xdr:nvSpPr>
      <xdr:spPr>
        <a:xfrm>
          <a:off x="8239271" y="553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13111</xdr:rowOff>
    </xdr:from>
    <xdr:ext cx="534377" cy="259045"/>
    <xdr:sp macro="" textlink="">
      <xdr:nvSpPr>
        <xdr:cNvPr id="143" name="n_2mainValue【道路】&#10;一人当たり延長">
          <a:extLst>
            <a:ext uri="{FF2B5EF4-FFF2-40B4-BE49-F238E27FC236}">
              <a16:creationId xmlns:a16="http://schemas.microsoft.com/office/drawing/2014/main" id="{6B865CD3-204C-40AA-9495-FFB75F8432A9}"/>
            </a:ext>
          </a:extLst>
        </xdr:cNvPr>
        <xdr:cNvSpPr txBox="1"/>
      </xdr:nvSpPr>
      <xdr:spPr>
        <a:xfrm>
          <a:off x="7477271" y="55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34599</xdr:rowOff>
    </xdr:from>
    <xdr:ext cx="534377" cy="259045"/>
    <xdr:sp macro="" textlink="">
      <xdr:nvSpPr>
        <xdr:cNvPr id="144" name="n_3mainValue【道路】&#10;一人当たり延長">
          <a:extLst>
            <a:ext uri="{FF2B5EF4-FFF2-40B4-BE49-F238E27FC236}">
              <a16:creationId xmlns:a16="http://schemas.microsoft.com/office/drawing/2014/main" id="{D2EB8433-5EF9-4B40-9215-E0D24C49C862}"/>
            </a:ext>
          </a:extLst>
        </xdr:cNvPr>
        <xdr:cNvSpPr txBox="1"/>
      </xdr:nvSpPr>
      <xdr:spPr>
        <a:xfrm>
          <a:off x="6702571" y="556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49306</xdr:rowOff>
    </xdr:from>
    <xdr:ext cx="534377" cy="259045"/>
    <xdr:sp macro="" textlink="">
      <xdr:nvSpPr>
        <xdr:cNvPr id="145" name="n_4mainValue【道路】&#10;一人当たり延長">
          <a:extLst>
            <a:ext uri="{FF2B5EF4-FFF2-40B4-BE49-F238E27FC236}">
              <a16:creationId xmlns:a16="http://schemas.microsoft.com/office/drawing/2014/main" id="{9CD21B95-2472-4308-84BF-3603BB9BAE98}"/>
            </a:ext>
          </a:extLst>
        </xdr:cNvPr>
        <xdr:cNvSpPr txBox="1"/>
      </xdr:nvSpPr>
      <xdr:spPr>
        <a:xfrm>
          <a:off x="5905011" y="558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019026F-26C3-4623-953F-F8B9B10D491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DB786C2-4B6E-41FC-AE5F-87D1E5A050F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60D04EA-260A-436D-951A-59346926ED0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E1494EA-3663-4EBF-9F92-8C0B6BA09AB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58E550C-4367-4979-9FA2-01B9205686F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C682BF3-654B-4424-B1CA-3535B1E5BF1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8DE8952-8E3D-4244-B409-EB4F04650C9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5B31105-8DD7-4520-9DE2-5DF1B266ABD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453DABB-2A97-4BE1-BDAF-E257AC6DCE8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8598A20-479C-428B-A237-CE3F6D31507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11153BE-B297-4DAE-B4C1-6B6EF6CE6FD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E34DDC2-3E81-465D-BB97-972AA75A48A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9358831-B3B0-4DB2-9E29-D7E7BA5C659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AA9A219-464A-4F96-B5F4-372B5501AA4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B4F4DA5-64BB-4AF0-8EF5-DBC2C1B6ADAC}"/>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0D7F55E-FA9E-4206-86DB-0E3C4EF7F6B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64717AC-AE62-4D3D-8635-EA56B91F1DCB}"/>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7E73BE1-B9AD-4610-9829-33B3F21A160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F136165-90E4-4AF3-99AA-3F3227E175C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364962C-B6FC-402A-9C5A-9F75C70B6F6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6D84FC5-BBAE-4BB7-8568-676D733E102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E75F9A8-2423-4099-9460-C193A7DB80A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FBAF3A7-FEC2-4AC9-94CE-9C87E8038A0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B01A7BD-074E-4789-8B0F-D2771CC0DB0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B2796F2-7BA3-443C-B274-C349F8916DC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68789357-82D5-43E5-B9E7-EE9D2B87AC3D}"/>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F8F3ED22-51EA-4C17-BE1A-C41391C84DFC}"/>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E0C83F4F-6FB8-49AE-8854-FE93BA45237B}"/>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1673561B-AC7C-4794-9273-534181B86417}"/>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25D71BED-B5C1-43BA-97F1-2726227822C3}"/>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D9F5500-E53B-4AB7-924F-855333A9666A}"/>
            </a:ext>
          </a:extLst>
        </xdr:cNvPr>
        <xdr:cNvSpPr txBox="1"/>
      </xdr:nvSpPr>
      <xdr:spPr>
        <a:xfrm>
          <a:off x="412496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8C91A106-E04B-4628-8F7B-AA8469195A96}"/>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92AE96F9-E245-42A6-A2F4-EE59D124BCD5}"/>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69EDEE4B-4968-4191-8AF3-3E522C54AF65}"/>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97CBB863-6B4D-4FCB-B42C-8D0A700B0D6A}"/>
            </a:ext>
          </a:extLst>
        </xdr:cNvPr>
        <xdr:cNvSpPr/>
      </xdr:nvSpPr>
      <xdr:spPr>
        <a:xfrm>
          <a:off x="173990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99B56E68-D323-451B-8625-1427FCB7386D}"/>
            </a:ext>
          </a:extLst>
        </xdr:cNvPr>
        <xdr:cNvSpPr/>
      </xdr:nvSpPr>
      <xdr:spPr>
        <a:xfrm>
          <a:off x="965200" y="10193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C8B9340-1C1E-4557-A9BA-E06F807E304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0557BC0-45B9-4CEE-A57C-E3FC836BF77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E394370-1B42-49B7-805F-14397080724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40BF1D2-E61E-4B3D-A27E-206801D150E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80E74CB-6CD5-467A-B5D4-0A0A143602C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87" name="楕円 186">
          <a:extLst>
            <a:ext uri="{FF2B5EF4-FFF2-40B4-BE49-F238E27FC236}">
              <a16:creationId xmlns:a16="http://schemas.microsoft.com/office/drawing/2014/main" id="{2C51B0AC-66A0-46D7-994F-651077EE8425}"/>
            </a:ext>
          </a:extLst>
        </xdr:cNvPr>
        <xdr:cNvSpPr/>
      </xdr:nvSpPr>
      <xdr:spPr>
        <a:xfrm>
          <a:off x="4036060" y="1026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5E3FA04-9B1F-404B-8134-AA06A0A358DC}"/>
            </a:ext>
          </a:extLst>
        </xdr:cNvPr>
        <xdr:cNvSpPr txBox="1"/>
      </xdr:nvSpPr>
      <xdr:spPr>
        <a:xfrm>
          <a:off x="4124960"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141877</xdr:rowOff>
    </xdr:from>
    <xdr:to>
      <xdr:col>20</xdr:col>
      <xdr:colOff>38100</xdr:colOff>
      <xdr:row>61</xdr:row>
      <xdr:rowOff>72027</xdr:rowOff>
    </xdr:to>
    <xdr:sp macro="" textlink="">
      <xdr:nvSpPr>
        <xdr:cNvPr id="189" name="楕円 188">
          <a:extLst>
            <a:ext uri="{FF2B5EF4-FFF2-40B4-BE49-F238E27FC236}">
              <a16:creationId xmlns:a16="http://schemas.microsoft.com/office/drawing/2014/main" id="{3AF07176-4307-4ACC-A42E-9D4AB23BE8B4}"/>
            </a:ext>
          </a:extLst>
        </xdr:cNvPr>
        <xdr:cNvSpPr/>
      </xdr:nvSpPr>
      <xdr:spPr>
        <a:xfrm>
          <a:off x="3312160" y="102002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21227</xdr:rowOff>
    </xdr:from>
    <xdr:to>
      <xdr:col>24</xdr:col>
      <xdr:colOff>63500</xdr:colOff>
      <xdr:row>61</xdr:row>
      <xdr:rowOff>86541</xdr:rowOff>
    </xdr:to>
    <xdr:cxnSp macro="">
      <xdr:nvCxnSpPr>
        <xdr:cNvPr id="190" name="直線コネクタ 189">
          <a:extLst>
            <a:ext uri="{FF2B5EF4-FFF2-40B4-BE49-F238E27FC236}">
              <a16:creationId xmlns:a16="http://schemas.microsoft.com/office/drawing/2014/main" id="{EE04970B-6CC6-4EBE-89FF-0D1781602F8D}"/>
            </a:ext>
          </a:extLst>
        </xdr:cNvPr>
        <xdr:cNvCxnSpPr/>
      </xdr:nvCxnSpPr>
      <xdr:spPr>
        <a:xfrm>
          <a:off x="3355340" y="10247267"/>
          <a:ext cx="73152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122283</xdr:rowOff>
    </xdr:from>
    <xdr:to>
      <xdr:col>15</xdr:col>
      <xdr:colOff>101600</xdr:colOff>
      <xdr:row>61</xdr:row>
      <xdr:rowOff>52433</xdr:rowOff>
    </xdr:to>
    <xdr:sp macro="" textlink="">
      <xdr:nvSpPr>
        <xdr:cNvPr id="191" name="楕円 190">
          <a:extLst>
            <a:ext uri="{FF2B5EF4-FFF2-40B4-BE49-F238E27FC236}">
              <a16:creationId xmlns:a16="http://schemas.microsoft.com/office/drawing/2014/main" id="{E84523F9-B18B-4129-9716-47ECA781606E}"/>
            </a:ext>
          </a:extLst>
        </xdr:cNvPr>
        <xdr:cNvSpPr/>
      </xdr:nvSpPr>
      <xdr:spPr>
        <a:xfrm>
          <a:off x="2514600" y="10180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1633</xdr:rowOff>
    </xdr:from>
    <xdr:to>
      <xdr:col>19</xdr:col>
      <xdr:colOff>177800</xdr:colOff>
      <xdr:row>61</xdr:row>
      <xdr:rowOff>21227</xdr:rowOff>
    </xdr:to>
    <xdr:cxnSp macro="">
      <xdr:nvCxnSpPr>
        <xdr:cNvPr id="192" name="直線コネクタ 191">
          <a:extLst>
            <a:ext uri="{FF2B5EF4-FFF2-40B4-BE49-F238E27FC236}">
              <a16:creationId xmlns:a16="http://schemas.microsoft.com/office/drawing/2014/main" id="{D249A6CE-73E6-4098-A92D-96A6BB0B1417}"/>
            </a:ext>
          </a:extLst>
        </xdr:cNvPr>
        <xdr:cNvCxnSpPr/>
      </xdr:nvCxnSpPr>
      <xdr:spPr>
        <a:xfrm>
          <a:off x="2565400" y="10227673"/>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93" name="楕円 192">
          <a:extLst>
            <a:ext uri="{FF2B5EF4-FFF2-40B4-BE49-F238E27FC236}">
              <a16:creationId xmlns:a16="http://schemas.microsoft.com/office/drawing/2014/main" id="{F5923E11-37ED-4C11-B1CB-48DA49BC91C7}"/>
            </a:ext>
          </a:extLst>
        </xdr:cNvPr>
        <xdr:cNvSpPr/>
      </xdr:nvSpPr>
      <xdr:spPr>
        <a:xfrm>
          <a:off x="1739900" y="10165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158387</xdr:rowOff>
    </xdr:from>
    <xdr:to>
      <xdr:col>15</xdr:col>
      <xdr:colOff>50800</xdr:colOff>
      <xdr:row>61</xdr:row>
      <xdr:rowOff>1633</xdr:rowOff>
    </xdr:to>
    <xdr:cxnSp macro="">
      <xdr:nvCxnSpPr>
        <xdr:cNvPr id="194" name="直線コネクタ 193">
          <a:extLst>
            <a:ext uri="{FF2B5EF4-FFF2-40B4-BE49-F238E27FC236}">
              <a16:creationId xmlns:a16="http://schemas.microsoft.com/office/drawing/2014/main" id="{40D01DEC-E7E6-493E-BC0F-41774FECD714}"/>
            </a:ext>
          </a:extLst>
        </xdr:cNvPr>
        <xdr:cNvCxnSpPr/>
      </xdr:nvCxnSpPr>
      <xdr:spPr>
        <a:xfrm>
          <a:off x="1790700" y="10216787"/>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91259</xdr:rowOff>
    </xdr:from>
    <xdr:to>
      <xdr:col>6</xdr:col>
      <xdr:colOff>38100</xdr:colOff>
      <xdr:row>61</xdr:row>
      <xdr:rowOff>21409</xdr:rowOff>
    </xdr:to>
    <xdr:sp macro="" textlink="">
      <xdr:nvSpPr>
        <xdr:cNvPr id="195" name="楕円 194">
          <a:extLst>
            <a:ext uri="{FF2B5EF4-FFF2-40B4-BE49-F238E27FC236}">
              <a16:creationId xmlns:a16="http://schemas.microsoft.com/office/drawing/2014/main" id="{58A76461-E4F1-4EAC-B2A3-3CB4DB8E01B6}"/>
            </a:ext>
          </a:extLst>
        </xdr:cNvPr>
        <xdr:cNvSpPr/>
      </xdr:nvSpPr>
      <xdr:spPr>
        <a:xfrm>
          <a:off x="965200" y="101496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142059</xdr:rowOff>
    </xdr:from>
    <xdr:to>
      <xdr:col>10</xdr:col>
      <xdr:colOff>114300</xdr:colOff>
      <xdr:row>60</xdr:row>
      <xdr:rowOff>158387</xdr:rowOff>
    </xdr:to>
    <xdr:cxnSp macro="">
      <xdr:nvCxnSpPr>
        <xdr:cNvPr id="196" name="直線コネクタ 195">
          <a:extLst>
            <a:ext uri="{FF2B5EF4-FFF2-40B4-BE49-F238E27FC236}">
              <a16:creationId xmlns:a16="http://schemas.microsoft.com/office/drawing/2014/main" id="{8EBBDD35-BCE2-4D07-B1A9-A4B595B67217}"/>
            </a:ext>
          </a:extLst>
        </xdr:cNvPr>
        <xdr:cNvCxnSpPr/>
      </xdr:nvCxnSpPr>
      <xdr:spPr>
        <a:xfrm>
          <a:off x="1008380" y="10200459"/>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CDD3567-DA55-463D-8041-C6805943998F}"/>
            </a:ext>
          </a:extLst>
        </xdr:cNvPr>
        <xdr:cNvSpPr txBox="1"/>
      </xdr:nvSpPr>
      <xdr:spPr>
        <a:xfrm>
          <a:off x="317056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6BE5198-5F8D-45B2-9247-72F1FE28D9E5}"/>
            </a:ext>
          </a:extLst>
        </xdr:cNvPr>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9F4AB2B-4FCC-4F98-85AA-379D62E34633}"/>
            </a:ext>
          </a:extLst>
        </xdr:cNvPr>
        <xdr:cNvSpPr txBox="1"/>
      </xdr:nvSpPr>
      <xdr:spPr>
        <a:xfrm>
          <a:off x="1611004"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3A6DD474-408E-4C6B-8686-3D8C3458963B}"/>
            </a:ext>
          </a:extLst>
        </xdr:cNvPr>
        <xdr:cNvSpPr txBox="1"/>
      </xdr:nvSpPr>
      <xdr:spPr>
        <a:xfrm>
          <a:off x="8363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63154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4BAC6C7-8DF1-42C8-803F-92D9D8AA149E}"/>
            </a:ext>
          </a:extLst>
        </xdr:cNvPr>
        <xdr:cNvSpPr txBox="1"/>
      </xdr:nvSpPr>
      <xdr:spPr>
        <a:xfrm>
          <a:off x="317056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43560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624BCF6-4F02-4277-A9DF-C8301B5137D6}"/>
            </a:ext>
          </a:extLst>
        </xdr:cNvPr>
        <xdr:cNvSpPr txBox="1"/>
      </xdr:nvSpPr>
      <xdr:spPr>
        <a:xfrm>
          <a:off x="2385704" y="1026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A0689FA-C180-4248-9265-D55F906A0AF5}"/>
            </a:ext>
          </a:extLst>
        </xdr:cNvPr>
        <xdr:cNvSpPr txBox="1"/>
      </xdr:nvSpPr>
      <xdr:spPr>
        <a:xfrm>
          <a:off x="16110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BA155A1-5BE6-47E5-82E2-D5FAABFB3EF1}"/>
            </a:ext>
          </a:extLst>
        </xdr:cNvPr>
        <xdr:cNvSpPr txBox="1"/>
      </xdr:nvSpPr>
      <xdr:spPr>
        <a:xfrm>
          <a:off x="836304" y="992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16D6929-235D-4866-96CD-011554688FF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5617EEC-FA5B-4DAF-85EE-0B912D41E02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8F7317D-895B-4555-B660-86E3A815ECF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A2F6A0E-4578-4D55-8184-5AF51238217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995AA6F-2625-4355-A91E-D6B8AA211C2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F419405-9CE3-4BCC-81CE-DA77E38EC35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19BA99C-E965-4F9A-AD22-265E12B1787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367272F-3584-4B6B-8135-A2B1F70EC6E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3960F4C-40F3-4069-83DE-325A80BA261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98CFBD0-5B53-4978-BF03-ECC2A75348E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E296BC3-0267-4CDD-AC13-C3FC79A7774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14DA7A1-4F35-413D-84E9-4AB68B30E018}"/>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933CAD3-3926-48A2-97D0-1282C9C74FF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956863BD-D41E-4B2D-B67C-E9FD1FF9DA05}"/>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51D7D69-72A4-4579-BB02-3AB15A565FA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E64DBB76-6FC4-497B-A206-554DA0983ACA}"/>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36BB7CA-A078-45C4-ACDC-16839A7B40E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2D709EB-E47E-4A6D-8B04-A02A6CBCEDDB}"/>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0620C35-15D8-4FB6-A779-B6AC27DAC4B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8C89768-58DE-4610-AB96-D5ACD5F3EA87}"/>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7EDEF7E-E384-4BA8-A5B2-D42ADBE2E6A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92BA44CE-5948-4115-A261-C259C5A0F3FA}"/>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464C60F-3F72-48CA-98FB-B679F6DE93A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30FD8079-DCA3-4B15-8E88-AA23B54E4B21}"/>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BCE18AE5-090F-4803-A69D-FC3D94CB4E66}"/>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4D5CE469-36ED-4D58-A0F8-A0434EC2E2F2}"/>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595F226F-84F5-4A70-BBF6-AB9F78AC1544}"/>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4D47CE98-89ED-4E7F-8CAB-6D8D97C1B2E7}"/>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4B23583-7761-410C-BD08-597C36E93111}"/>
            </a:ext>
          </a:extLst>
        </xdr:cNvPr>
        <xdr:cNvSpPr txBox="1"/>
      </xdr:nvSpPr>
      <xdr:spPr>
        <a:xfrm>
          <a:off x="9258300" y="10471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6FF59A8F-33D7-497D-8A1C-2E4B2BE02377}"/>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7DB3865F-81BD-4F0A-AC45-8DE9064841C2}"/>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B963B784-A71F-4377-A15D-3CC8C325481C}"/>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7" name="フローチャート: 判断 236">
          <a:extLst>
            <a:ext uri="{FF2B5EF4-FFF2-40B4-BE49-F238E27FC236}">
              <a16:creationId xmlns:a16="http://schemas.microsoft.com/office/drawing/2014/main" id="{1E16365F-AA16-4B32-9B7B-D024DADC3180}"/>
            </a:ext>
          </a:extLst>
        </xdr:cNvPr>
        <xdr:cNvSpPr/>
      </xdr:nvSpPr>
      <xdr:spPr>
        <a:xfrm>
          <a:off x="6873240" y="1033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8" name="フローチャート: 判断 237">
          <a:extLst>
            <a:ext uri="{FF2B5EF4-FFF2-40B4-BE49-F238E27FC236}">
              <a16:creationId xmlns:a16="http://schemas.microsoft.com/office/drawing/2014/main" id="{9B507030-C11B-4F1C-A011-4EE6B8F3B965}"/>
            </a:ext>
          </a:extLst>
        </xdr:cNvPr>
        <xdr:cNvSpPr/>
      </xdr:nvSpPr>
      <xdr:spPr>
        <a:xfrm>
          <a:off x="6098540" y="103460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FFDE60A-FECA-4AD1-BBAF-A0E9B7CA773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C6FCBE6-9EFF-471A-ABDD-033006F3778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B46AD49-BA3D-44F8-AF84-5ABD24F04C3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6D7B414-62C9-4F58-A917-81B141089D4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B1A9468-5A73-4BE5-9490-E7EA4AAC436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15411</xdr:rowOff>
    </xdr:from>
    <xdr:to>
      <xdr:col>55</xdr:col>
      <xdr:colOff>50800</xdr:colOff>
      <xdr:row>61</xdr:row>
      <xdr:rowOff>117011</xdr:rowOff>
    </xdr:to>
    <xdr:sp macro="" textlink="">
      <xdr:nvSpPr>
        <xdr:cNvPr id="244" name="楕円 243">
          <a:extLst>
            <a:ext uri="{FF2B5EF4-FFF2-40B4-BE49-F238E27FC236}">
              <a16:creationId xmlns:a16="http://schemas.microsoft.com/office/drawing/2014/main" id="{FB1707B1-EE72-4A8D-A276-32ABC02EF91E}"/>
            </a:ext>
          </a:extLst>
        </xdr:cNvPr>
        <xdr:cNvSpPr/>
      </xdr:nvSpPr>
      <xdr:spPr>
        <a:xfrm>
          <a:off x="9192260" y="102414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38288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39EE0D4-EC59-4915-A5CB-201C453F687B}"/>
            </a:ext>
          </a:extLst>
        </xdr:cNvPr>
        <xdr:cNvSpPr txBox="1"/>
      </xdr:nvSpPr>
      <xdr:spPr>
        <a:xfrm>
          <a:off x="9258300" y="1009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77512</xdr:rowOff>
    </xdr:from>
    <xdr:to>
      <xdr:col>50</xdr:col>
      <xdr:colOff>165100</xdr:colOff>
      <xdr:row>62</xdr:row>
      <xdr:rowOff>7662</xdr:rowOff>
    </xdr:to>
    <xdr:sp macro="" textlink="">
      <xdr:nvSpPr>
        <xdr:cNvPr id="246" name="楕円 245">
          <a:extLst>
            <a:ext uri="{FF2B5EF4-FFF2-40B4-BE49-F238E27FC236}">
              <a16:creationId xmlns:a16="http://schemas.microsoft.com/office/drawing/2014/main" id="{77E5C292-D3EE-4EE8-9AFC-019B05AD7C61}"/>
            </a:ext>
          </a:extLst>
        </xdr:cNvPr>
        <xdr:cNvSpPr/>
      </xdr:nvSpPr>
      <xdr:spPr>
        <a:xfrm>
          <a:off x="8445500" y="103035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66211</xdr:rowOff>
    </xdr:from>
    <xdr:to>
      <xdr:col>55</xdr:col>
      <xdr:colOff>0</xdr:colOff>
      <xdr:row>61</xdr:row>
      <xdr:rowOff>128312</xdr:rowOff>
    </xdr:to>
    <xdr:cxnSp macro="">
      <xdr:nvCxnSpPr>
        <xdr:cNvPr id="247" name="直線コネクタ 246">
          <a:extLst>
            <a:ext uri="{FF2B5EF4-FFF2-40B4-BE49-F238E27FC236}">
              <a16:creationId xmlns:a16="http://schemas.microsoft.com/office/drawing/2014/main" id="{4752E6A7-3CC3-4224-8AA8-F6812B2F6D65}"/>
            </a:ext>
          </a:extLst>
        </xdr:cNvPr>
        <xdr:cNvCxnSpPr/>
      </xdr:nvCxnSpPr>
      <xdr:spPr>
        <a:xfrm flipV="1">
          <a:off x="8496300" y="10292251"/>
          <a:ext cx="723900" cy="6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84313</xdr:rowOff>
    </xdr:from>
    <xdr:to>
      <xdr:col>46</xdr:col>
      <xdr:colOff>38100</xdr:colOff>
      <xdr:row>62</xdr:row>
      <xdr:rowOff>14463</xdr:rowOff>
    </xdr:to>
    <xdr:sp macro="" textlink="">
      <xdr:nvSpPr>
        <xdr:cNvPr id="248" name="楕円 247">
          <a:extLst>
            <a:ext uri="{FF2B5EF4-FFF2-40B4-BE49-F238E27FC236}">
              <a16:creationId xmlns:a16="http://schemas.microsoft.com/office/drawing/2014/main" id="{A904240E-791E-4163-9A1C-01DFBE81C6BC}"/>
            </a:ext>
          </a:extLst>
        </xdr:cNvPr>
        <xdr:cNvSpPr/>
      </xdr:nvSpPr>
      <xdr:spPr>
        <a:xfrm>
          <a:off x="7670800" y="103103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128312</xdr:rowOff>
    </xdr:from>
    <xdr:to>
      <xdr:col>50</xdr:col>
      <xdr:colOff>114300</xdr:colOff>
      <xdr:row>61</xdr:row>
      <xdr:rowOff>135113</xdr:rowOff>
    </xdr:to>
    <xdr:cxnSp macro="">
      <xdr:nvCxnSpPr>
        <xdr:cNvPr id="249" name="直線コネクタ 248">
          <a:extLst>
            <a:ext uri="{FF2B5EF4-FFF2-40B4-BE49-F238E27FC236}">
              <a16:creationId xmlns:a16="http://schemas.microsoft.com/office/drawing/2014/main" id="{94E1EE94-0E60-4B42-A406-67CEDF47ED6C}"/>
            </a:ext>
          </a:extLst>
        </xdr:cNvPr>
        <xdr:cNvCxnSpPr/>
      </xdr:nvCxnSpPr>
      <xdr:spPr>
        <a:xfrm flipV="1">
          <a:off x="7713980" y="10354352"/>
          <a:ext cx="78232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94806</xdr:rowOff>
    </xdr:from>
    <xdr:to>
      <xdr:col>41</xdr:col>
      <xdr:colOff>101600</xdr:colOff>
      <xdr:row>62</xdr:row>
      <xdr:rowOff>24956</xdr:rowOff>
    </xdr:to>
    <xdr:sp macro="" textlink="">
      <xdr:nvSpPr>
        <xdr:cNvPr id="250" name="楕円 249">
          <a:extLst>
            <a:ext uri="{FF2B5EF4-FFF2-40B4-BE49-F238E27FC236}">
              <a16:creationId xmlns:a16="http://schemas.microsoft.com/office/drawing/2014/main" id="{BC8E253D-E6B2-4291-9EF8-DDF85293A9CB}"/>
            </a:ext>
          </a:extLst>
        </xdr:cNvPr>
        <xdr:cNvSpPr/>
      </xdr:nvSpPr>
      <xdr:spPr>
        <a:xfrm>
          <a:off x="6873240" y="103208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135113</xdr:rowOff>
    </xdr:from>
    <xdr:to>
      <xdr:col>45</xdr:col>
      <xdr:colOff>177800</xdr:colOff>
      <xdr:row>61</xdr:row>
      <xdr:rowOff>145606</xdr:rowOff>
    </xdr:to>
    <xdr:cxnSp macro="">
      <xdr:nvCxnSpPr>
        <xdr:cNvPr id="251" name="直線コネクタ 250">
          <a:extLst>
            <a:ext uri="{FF2B5EF4-FFF2-40B4-BE49-F238E27FC236}">
              <a16:creationId xmlns:a16="http://schemas.microsoft.com/office/drawing/2014/main" id="{BB985338-DFF5-4F63-9C50-6B101653924E}"/>
            </a:ext>
          </a:extLst>
        </xdr:cNvPr>
        <xdr:cNvCxnSpPr/>
      </xdr:nvCxnSpPr>
      <xdr:spPr>
        <a:xfrm flipV="1">
          <a:off x="6924040" y="10361153"/>
          <a:ext cx="789940" cy="1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103983</xdr:rowOff>
    </xdr:from>
    <xdr:to>
      <xdr:col>36</xdr:col>
      <xdr:colOff>165100</xdr:colOff>
      <xdr:row>62</xdr:row>
      <xdr:rowOff>34133</xdr:rowOff>
    </xdr:to>
    <xdr:sp macro="" textlink="">
      <xdr:nvSpPr>
        <xdr:cNvPr id="252" name="楕円 251">
          <a:extLst>
            <a:ext uri="{FF2B5EF4-FFF2-40B4-BE49-F238E27FC236}">
              <a16:creationId xmlns:a16="http://schemas.microsoft.com/office/drawing/2014/main" id="{297D712F-76A0-4DFA-A7E2-906F11FDBDD3}"/>
            </a:ext>
          </a:extLst>
        </xdr:cNvPr>
        <xdr:cNvSpPr/>
      </xdr:nvSpPr>
      <xdr:spPr>
        <a:xfrm>
          <a:off x="6098540" y="10330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145606</xdr:rowOff>
    </xdr:from>
    <xdr:to>
      <xdr:col>41</xdr:col>
      <xdr:colOff>50800</xdr:colOff>
      <xdr:row>61</xdr:row>
      <xdr:rowOff>154783</xdr:rowOff>
    </xdr:to>
    <xdr:cxnSp macro="">
      <xdr:nvCxnSpPr>
        <xdr:cNvPr id="253" name="直線コネクタ 252">
          <a:extLst>
            <a:ext uri="{FF2B5EF4-FFF2-40B4-BE49-F238E27FC236}">
              <a16:creationId xmlns:a16="http://schemas.microsoft.com/office/drawing/2014/main" id="{3E6E67FD-3970-4C7F-AAF2-6991904267FE}"/>
            </a:ext>
          </a:extLst>
        </xdr:cNvPr>
        <xdr:cNvCxnSpPr/>
      </xdr:nvCxnSpPr>
      <xdr:spPr>
        <a:xfrm flipV="1">
          <a:off x="6149340" y="10371646"/>
          <a:ext cx="7747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426CCB5-E10D-42C7-9BC5-BFD379D2F94B}"/>
            </a:ext>
          </a:extLst>
        </xdr:cNvPr>
        <xdr:cNvSpPr txBox="1"/>
      </xdr:nvSpPr>
      <xdr:spPr>
        <a:xfrm>
          <a:off x="8214575" y="1058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96832C6-3E52-425A-AA6B-C0639667B2E1}"/>
            </a:ext>
          </a:extLst>
        </xdr:cNvPr>
        <xdr:cNvSpPr txBox="1"/>
      </xdr:nvSpPr>
      <xdr:spPr>
        <a:xfrm>
          <a:off x="7444955" y="1057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29294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1C4F2E3-9180-483F-A083-16966DAC99FD}"/>
            </a:ext>
          </a:extLst>
        </xdr:cNvPr>
        <xdr:cNvSpPr txBox="1"/>
      </xdr:nvSpPr>
      <xdr:spPr>
        <a:xfrm>
          <a:off x="6670255" y="1042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41250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C66D0C3-80D1-41E5-A2DB-3536FCD4E711}"/>
            </a:ext>
          </a:extLst>
        </xdr:cNvPr>
        <xdr:cNvSpPr txBox="1"/>
      </xdr:nvSpPr>
      <xdr:spPr>
        <a:xfrm>
          <a:off x="5872695" y="1043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24189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21A2AEF1-6DAA-4F97-980B-1889AFC90182}"/>
            </a:ext>
          </a:extLst>
        </xdr:cNvPr>
        <xdr:cNvSpPr txBox="1"/>
      </xdr:nvSpPr>
      <xdr:spPr>
        <a:xfrm>
          <a:off x="8214575" y="1008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30990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4FD2544-E8B6-4BEB-B9BB-752F44972D7C}"/>
            </a:ext>
          </a:extLst>
        </xdr:cNvPr>
        <xdr:cNvSpPr txBox="1"/>
      </xdr:nvSpPr>
      <xdr:spPr>
        <a:xfrm>
          <a:off x="7444955" y="1008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41483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5C4214DD-5548-408F-9DD6-770D0082B8AA}"/>
            </a:ext>
          </a:extLst>
        </xdr:cNvPr>
        <xdr:cNvSpPr txBox="1"/>
      </xdr:nvSpPr>
      <xdr:spPr>
        <a:xfrm>
          <a:off x="6670255" y="1009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50660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8206C7D9-C5A6-4DBF-B509-C9EBA5C82490}"/>
            </a:ext>
          </a:extLst>
        </xdr:cNvPr>
        <xdr:cNvSpPr txBox="1"/>
      </xdr:nvSpPr>
      <xdr:spPr>
        <a:xfrm>
          <a:off x="5872695" y="1010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A86A452-ABE4-48EF-A3C2-075664F2A75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568A905-4AA7-4EA9-AE28-A23748925ED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F594325-84A2-4FD0-9831-66FAD638816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E55B616-59EC-4B4D-A84D-C998ECFB5A0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6451C0C-B141-4ECE-BFAF-2CC34B326E2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D9639DE-7306-4E50-8819-06F7F0747F2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456D243-A284-4572-9390-C91B522EEA5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63E877D-26CD-484E-BCFF-3EC97F552E4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3F5469D-2404-4D1F-B4F2-FF118DE1AC7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E1839FA-1029-4BC8-B046-E719A21B858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3E91A97-5B0F-43C7-8FD0-391242AD0D4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99D649DE-274C-4CC0-B0F0-60494AF8B63A}"/>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BC8539E4-3051-464A-B34B-25656AD31651}"/>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C8E440AA-B10F-447C-8B6D-FE4DE0D91B2E}"/>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FD6EA230-EF23-4034-8148-EF2022A07DE9}"/>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679D36EB-96B2-4CF7-A066-E80C2C6592C9}"/>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60942453-030E-4D30-8EDE-E68F75E57FA5}"/>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263F4484-54AE-40BA-92AD-2C21341AB968}"/>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A624417C-1BF9-4811-BC6D-3513EC338EFC}"/>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E9B842E-80C2-4992-9173-38CF01C41FD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AB8EAB2C-FCCC-4ED6-83A0-128049EA2F96}"/>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8851456F-5D18-4805-B231-B8CE7B1381D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A9F631B5-62F0-43BC-A5F1-7264C099A1EC}"/>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8CB44D77-50B1-476F-9F1E-E9490286C6D1}"/>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4DA21BD5-715E-42CE-977B-078E83825251}"/>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70D67F18-DB49-4156-A8C1-F4D60A453B9D}"/>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9698EB16-A89D-40E8-84FE-CAA32E3443B5}"/>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6CBC7BB5-D8CA-4DA0-85C8-5F8FAD5C7C76}"/>
            </a:ext>
          </a:extLst>
        </xdr:cNvPr>
        <xdr:cNvSpPr txBox="1"/>
      </xdr:nvSpPr>
      <xdr:spPr>
        <a:xfrm>
          <a:off x="4124960" y="1364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EEA68E5B-E589-4C1D-86A0-847AC2A4EC8B}"/>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F1A21D6D-65E1-445F-AB3A-C986DC4F624A}"/>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B863AEC2-B979-472C-A886-47FD52DEE760}"/>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3" name="フローチャート: 判断 292">
          <a:extLst>
            <a:ext uri="{FF2B5EF4-FFF2-40B4-BE49-F238E27FC236}">
              <a16:creationId xmlns:a16="http://schemas.microsoft.com/office/drawing/2014/main" id="{86F46092-01F7-4351-B91A-05FD3C149BE9}"/>
            </a:ext>
          </a:extLst>
        </xdr:cNvPr>
        <xdr:cNvSpPr/>
      </xdr:nvSpPr>
      <xdr:spPr>
        <a:xfrm>
          <a:off x="1739900" y="13705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106172</xdr:rowOff>
    </xdr:from>
    <xdr:to>
      <xdr:col>6</xdr:col>
      <xdr:colOff>38100</xdr:colOff>
      <xdr:row>82</xdr:row>
      <xdr:rowOff>36322</xdr:rowOff>
    </xdr:to>
    <xdr:sp macro="" textlink="">
      <xdr:nvSpPr>
        <xdr:cNvPr id="294" name="フローチャート: 判断 293">
          <a:extLst>
            <a:ext uri="{FF2B5EF4-FFF2-40B4-BE49-F238E27FC236}">
              <a16:creationId xmlns:a16="http://schemas.microsoft.com/office/drawing/2014/main" id="{788C06CC-C78E-482D-B967-0B8F693A2B51}"/>
            </a:ext>
          </a:extLst>
        </xdr:cNvPr>
        <xdr:cNvSpPr/>
      </xdr:nvSpPr>
      <xdr:spPr>
        <a:xfrm>
          <a:off x="965200" y="13685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7320452-52FF-4A14-A57E-1D356A22C27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326A77D-2F24-4E59-9BFE-629563C5236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4196BBD-5023-49A4-B541-CC624E4E15C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164C3B4-B8C3-473D-A01F-5CCB7301A6E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C5598DF-8DAB-420D-83C5-5A23492B4C3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60452</xdr:rowOff>
    </xdr:from>
    <xdr:to>
      <xdr:col>24</xdr:col>
      <xdr:colOff>114300</xdr:colOff>
      <xdr:row>83</xdr:row>
      <xdr:rowOff>162052</xdr:rowOff>
    </xdr:to>
    <xdr:sp macro="" textlink="">
      <xdr:nvSpPr>
        <xdr:cNvPr id="300" name="楕円 299">
          <a:extLst>
            <a:ext uri="{FF2B5EF4-FFF2-40B4-BE49-F238E27FC236}">
              <a16:creationId xmlns:a16="http://schemas.microsoft.com/office/drawing/2014/main" id="{1DEE1353-0088-4822-9134-085A47994A25}"/>
            </a:ext>
          </a:extLst>
        </xdr:cNvPr>
        <xdr:cNvSpPr/>
      </xdr:nvSpPr>
      <xdr:spPr>
        <a:xfrm>
          <a:off x="4036060" y="139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38879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6E8EB120-0B69-4ACF-B16F-6DA8BAA6B409}"/>
            </a:ext>
          </a:extLst>
        </xdr:cNvPr>
        <xdr:cNvSpPr txBox="1"/>
      </xdr:nvSpPr>
      <xdr:spPr>
        <a:xfrm>
          <a:off x="4124960" y="13952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37592</xdr:rowOff>
    </xdr:from>
    <xdr:to>
      <xdr:col>20</xdr:col>
      <xdr:colOff>38100</xdr:colOff>
      <xdr:row>83</xdr:row>
      <xdr:rowOff>139192</xdr:rowOff>
    </xdr:to>
    <xdr:sp macro="" textlink="">
      <xdr:nvSpPr>
        <xdr:cNvPr id="302" name="楕円 301">
          <a:extLst>
            <a:ext uri="{FF2B5EF4-FFF2-40B4-BE49-F238E27FC236}">
              <a16:creationId xmlns:a16="http://schemas.microsoft.com/office/drawing/2014/main" id="{A574E1FB-FA52-4D9F-874C-3E21A0397CE2}"/>
            </a:ext>
          </a:extLst>
        </xdr:cNvPr>
        <xdr:cNvSpPr/>
      </xdr:nvSpPr>
      <xdr:spPr>
        <a:xfrm>
          <a:off x="3312160" y="139517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88392</xdr:rowOff>
    </xdr:from>
    <xdr:to>
      <xdr:col>24</xdr:col>
      <xdr:colOff>63500</xdr:colOff>
      <xdr:row>83</xdr:row>
      <xdr:rowOff>111252</xdr:rowOff>
    </xdr:to>
    <xdr:cxnSp macro="">
      <xdr:nvCxnSpPr>
        <xdr:cNvPr id="303" name="直線コネクタ 302">
          <a:extLst>
            <a:ext uri="{FF2B5EF4-FFF2-40B4-BE49-F238E27FC236}">
              <a16:creationId xmlns:a16="http://schemas.microsoft.com/office/drawing/2014/main" id="{B5CC5BB0-CFCD-4C11-B7E1-25FC6DB71F83}"/>
            </a:ext>
          </a:extLst>
        </xdr:cNvPr>
        <xdr:cNvCxnSpPr/>
      </xdr:nvCxnSpPr>
      <xdr:spPr>
        <a:xfrm>
          <a:off x="3355340" y="14002512"/>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23876</xdr:rowOff>
    </xdr:from>
    <xdr:to>
      <xdr:col>15</xdr:col>
      <xdr:colOff>101600</xdr:colOff>
      <xdr:row>83</xdr:row>
      <xdr:rowOff>125476</xdr:rowOff>
    </xdr:to>
    <xdr:sp macro="" textlink="">
      <xdr:nvSpPr>
        <xdr:cNvPr id="304" name="楕円 303">
          <a:extLst>
            <a:ext uri="{FF2B5EF4-FFF2-40B4-BE49-F238E27FC236}">
              <a16:creationId xmlns:a16="http://schemas.microsoft.com/office/drawing/2014/main" id="{016D335E-6511-4048-97BC-051D15F7F1E8}"/>
            </a:ext>
          </a:extLst>
        </xdr:cNvPr>
        <xdr:cNvSpPr/>
      </xdr:nvSpPr>
      <xdr:spPr>
        <a:xfrm>
          <a:off x="2514600" y="1393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74676</xdr:rowOff>
    </xdr:from>
    <xdr:to>
      <xdr:col>19</xdr:col>
      <xdr:colOff>177800</xdr:colOff>
      <xdr:row>83</xdr:row>
      <xdr:rowOff>88392</xdr:rowOff>
    </xdr:to>
    <xdr:cxnSp macro="">
      <xdr:nvCxnSpPr>
        <xdr:cNvPr id="305" name="直線コネクタ 304">
          <a:extLst>
            <a:ext uri="{FF2B5EF4-FFF2-40B4-BE49-F238E27FC236}">
              <a16:creationId xmlns:a16="http://schemas.microsoft.com/office/drawing/2014/main" id="{6D25F635-3602-421B-BAB7-4C496C446AAF}"/>
            </a:ext>
          </a:extLst>
        </xdr:cNvPr>
        <xdr:cNvCxnSpPr/>
      </xdr:nvCxnSpPr>
      <xdr:spPr>
        <a:xfrm>
          <a:off x="2565400" y="13988796"/>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53594</xdr:rowOff>
    </xdr:from>
    <xdr:to>
      <xdr:col>10</xdr:col>
      <xdr:colOff>165100</xdr:colOff>
      <xdr:row>83</xdr:row>
      <xdr:rowOff>155194</xdr:rowOff>
    </xdr:to>
    <xdr:sp macro="" textlink="">
      <xdr:nvSpPr>
        <xdr:cNvPr id="306" name="楕円 305">
          <a:extLst>
            <a:ext uri="{FF2B5EF4-FFF2-40B4-BE49-F238E27FC236}">
              <a16:creationId xmlns:a16="http://schemas.microsoft.com/office/drawing/2014/main" id="{73AC185F-2DDB-46DF-8B3E-6D374FC85622}"/>
            </a:ext>
          </a:extLst>
        </xdr:cNvPr>
        <xdr:cNvSpPr/>
      </xdr:nvSpPr>
      <xdr:spPr>
        <a:xfrm>
          <a:off x="1739900" y="139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74676</xdr:rowOff>
    </xdr:from>
    <xdr:to>
      <xdr:col>15</xdr:col>
      <xdr:colOff>50800</xdr:colOff>
      <xdr:row>83</xdr:row>
      <xdr:rowOff>104394</xdr:rowOff>
    </xdr:to>
    <xdr:cxnSp macro="">
      <xdr:nvCxnSpPr>
        <xdr:cNvPr id="307" name="直線コネクタ 306">
          <a:extLst>
            <a:ext uri="{FF2B5EF4-FFF2-40B4-BE49-F238E27FC236}">
              <a16:creationId xmlns:a16="http://schemas.microsoft.com/office/drawing/2014/main" id="{E0EA7FF0-8D29-4158-B033-60CBD8F33449}"/>
            </a:ext>
          </a:extLst>
        </xdr:cNvPr>
        <xdr:cNvCxnSpPr/>
      </xdr:nvCxnSpPr>
      <xdr:spPr>
        <a:xfrm flipV="1">
          <a:off x="1790700" y="13988796"/>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33020</xdr:rowOff>
    </xdr:from>
    <xdr:to>
      <xdr:col>6</xdr:col>
      <xdr:colOff>38100</xdr:colOff>
      <xdr:row>83</xdr:row>
      <xdr:rowOff>134620</xdr:rowOff>
    </xdr:to>
    <xdr:sp macro="" textlink="">
      <xdr:nvSpPr>
        <xdr:cNvPr id="308" name="楕円 307">
          <a:extLst>
            <a:ext uri="{FF2B5EF4-FFF2-40B4-BE49-F238E27FC236}">
              <a16:creationId xmlns:a16="http://schemas.microsoft.com/office/drawing/2014/main" id="{DC789C57-FAA8-49A0-BFDD-861E7C5ADF66}"/>
            </a:ext>
          </a:extLst>
        </xdr:cNvPr>
        <xdr:cNvSpPr/>
      </xdr:nvSpPr>
      <xdr:spPr>
        <a:xfrm>
          <a:off x="965200" y="13947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83820</xdr:rowOff>
    </xdr:from>
    <xdr:to>
      <xdr:col>10</xdr:col>
      <xdr:colOff>114300</xdr:colOff>
      <xdr:row>83</xdr:row>
      <xdr:rowOff>104394</xdr:rowOff>
    </xdr:to>
    <xdr:cxnSp macro="">
      <xdr:nvCxnSpPr>
        <xdr:cNvPr id="309" name="直線コネクタ 308">
          <a:extLst>
            <a:ext uri="{FF2B5EF4-FFF2-40B4-BE49-F238E27FC236}">
              <a16:creationId xmlns:a16="http://schemas.microsoft.com/office/drawing/2014/main" id="{D239D53C-1F55-4197-A7D2-7A6BDE4085BE}"/>
            </a:ext>
          </a:extLst>
        </xdr:cNvPr>
        <xdr:cNvCxnSpPr/>
      </xdr:nvCxnSpPr>
      <xdr:spPr>
        <a:xfrm>
          <a:off x="1008380" y="13997940"/>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6DD99379-3101-4878-A3E5-FBC3BE5D89B5}"/>
            </a:ext>
          </a:extLst>
        </xdr:cNvPr>
        <xdr:cNvSpPr txBox="1"/>
      </xdr:nvSpPr>
      <xdr:spPr>
        <a:xfrm>
          <a:off x="3170564" y="135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9BC287BF-C107-4AE5-B2B3-48A903BAD52B}"/>
            </a:ext>
          </a:extLst>
        </xdr:cNvPr>
        <xdr:cNvSpPr txBox="1"/>
      </xdr:nvSpPr>
      <xdr:spPr>
        <a:xfrm>
          <a:off x="2385704" y="135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2" name="n_3aveValue【公営住宅】&#10;有形固定資産減価償却率">
          <a:extLst>
            <a:ext uri="{FF2B5EF4-FFF2-40B4-BE49-F238E27FC236}">
              <a16:creationId xmlns:a16="http://schemas.microsoft.com/office/drawing/2014/main" id="{D302AF9D-EAD6-4010-889E-A3F3F7ACB378}"/>
            </a:ext>
          </a:extLst>
        </xdr:cNvPr>
        <xdr:cNvSpPr txBox="1"/>
      </xdr:nvSpPr>
      <xdr:spPr>
        <a:xfrm>
          <a:off x="16110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52849</xdr:rowOff>
    </xdr:from>
    <xdr:ext cx="405111" cy="259045"/>
    <xdr:sp macro="" textlink="">
      <xdr:nvSpPr>
        <xdr:cNvPr id="313" name="n_4aveValue【公営住宅】&#10;有形固定資産減価償却率">
          <a:extLst>
            <a:ext uri="{FF2B5EF4-FFF2-40B4-BE49-F238E27FC236}">
              <a16:creationId xmlns:a16="http://schemas.microsoft.com/office/drawing/2014/main" id="{D36300C7-66C8-4ED6-9F3D-23DDC2B275DB}"/>
            </a:ext>
          </a:extLst>
        </xdr:cNvPr>
        <xdr:cNvSpPr txBox="1"/>
      </xdr:nvSpPr>
      <xdr:spPr>
        <a:xfrm>
          <a:off x="836304" y="1346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130319</xdr:rowOff>
    </xdr:from>
    <xdr:ext cx="405111" cy="259045"/>
    <xdr:sp macro="" textlink="">
      <xdr:nvSpPr>
        <xdr:cNvPr id="314" name="n_1mainValue【公営住宅】&#10;有形固定資産減価償却率">
          <a:extLst>
            <a:ext uri="{FF2B5EF4-FFF2-40B4-BE49-F238E27FC236}">
              <a16:creationId xmlns:a16="http://schemas.microsoft.com/office/drawing/2014/main" id="{FF4AEE5F-8AD1-43D0-AC60-F8C0B08CCEA8}"/>
            </a:ext>
          </a:extLst>
        </xdr:cNvPr>
        <xdr:cNvSpPr txBox="1"/>
      </xdr:nvSpPr>
      <xdr:spPr>
        <a:xfrm>
          <a:off x="3170564" y="1404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116603</xdr:rowOff>
    </xdr:from>
    <xdr:ext cx="405111" cy="259045"/>
    <xdr:sp macro="" textlink="">
      <xdr:nvSpPr>
        <xdr:cNvPr id="315" name="n_2mainValue【公営住宅】&#10;有形固定資産減価償却率">
          <a:extLst>
            <a:ext uri="{FF2B5EF4-FFF2-40B4-BE49-F238E27FC236}">
              <a16:creationId xmlns:a16="http://schemas.microsoft.com/office/drawing/2014/main" id="{F86FF626-435F-419C-866E-9B165CA909E6}"/>
            </a:ext>
          </a:extLst>
        </xdr:cNvPr>
        <xdr:cNvSpPr txBox="1"/>
      </xdr:nvSpPr>
      <xdr:spPr>
        <a:xfrm>
          <a:off x="2385704" y="14030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146321</xdr:rowOff>
    </xdr:from>
    <xdr:ext cx="405111" cy="259045"/>
    <xdr:sp macro="" textlink="">
      <xdr:nvSpPr>
        <xdr:cNvPr id="316" name="n_3mainValue【公営住宅】&#10;有形固定資産減価償却率">
          <a:extLst>
            <a:ext uri="{FF2B5EF4-FFF2-40B4-BE49-F238E27FC236}">
              <a16:creationId xmlns:a16="http://schemas.microsoft.com/office/drawing/2014/main" id="{D822BFE3-D172-4B6F-A601-28CA1E55FC9D}"/>
            </a:ext>
          </a:extLst>
        </xdr:cNvPr>
        <xdr:cNvSpPr txBox="1"/>
      </xdr:nvSpPr>
      <xdr:spPr>
        <a:xfrm>
          <a:off x="1611004" y="140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125747</xdr:rowOff>
    </xdr:from>
    <xdr:ext cx="405111" cy="259045"/>
    <xdr:sp macro="" textlink="">
      <xdr:nvSpPr>
        <xdr:cNvPr id="317" name="n_4mainValue【公営住宅】&#10;有形固定資産減価償却率">
          <a:extLst>
            <a:ext uri="{FF2B5EF4-FFF2-40B4-BE49-F238E27FC236}">
              <a16:creationId xmlns:a16="http://schemas.microsoft.com/office/drawing/2014/main" id="{8EB5B93A-A6F2-424D-93AC-CA8CC056F7FC}"/>
            </a:ext>
          </a:extLst>
        </xdr:cNvPr>
        <xdr:cNvSpPr txBox="1"/>
      </xdr:nvSpPr>
      <xdr:spPr>
        <a:xfrm>
          <a:off x="83630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057D207-CDA0-4707-B777-0A12B101B07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3FDA699-124B-4BD3-9D19-F79AF5E47C2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2C09EAE3-B344-4486-8F62-F2C846CD952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51A8163D-74A5-4480-908A-96D5A02ED56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3BA49085-E2CB-4E70-AEB9-697A9AFCEC8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D872B6D-0D0A-4BB4-9E68-31D9ECF850E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CDE535E-8A57-401D-854F-753E37CF8D5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1E3695EF-1801-462A-8D5B-E2620AEEC3A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1BDE7DFB-A702-42F8-9257-0382EAEFCF3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200AE39-1BE1-4B25-9489-0E9F4F348FA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9C58D522-5675-47F1-82B9-73FCAD1B827D}"/>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E1F3F6F2-0747-4D02-9D68-2C4D3A76DEDD}"/>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C95BCC6-8DC7-4981-8D5B-A2FFF1825B5C}"/>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5D34E7EE-C7D8-4A6F-9421-DA0CA8F5A58C}"/>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8B7EB904-A950-4438-9008-A7D5DC562B4C}"/>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A924B9D4-1D93-4928-BD19-A937B4ABFED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E24921FF-3AA3-434B-A96F-D923747789C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AEDC77F0-09D0-4794-9F1C-16AE7C0EFE9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D371892F-C664-4519-B659-64734C5C727A}"/>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69B8906F-5B79-4829-8906-3D1343BD0DCD}"/>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F74F2C3-62CD-4946-8001-0A4D43D4F8E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4D288838-6956-4509-A912-D98A75F4A57C}"/>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66E4E7A0-9D3B-4D23-AAC2-99800B1B277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7EF2AF91-66B8-43EB-8131-9A251A0CF694}"/>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F430D0EC-AAF3-4E4D-AEC0-94E9D4EBBA12}"/>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74A55201-C6CF-425C-BF73-E9BB8DB078BD}"/>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C76E558D-72C4-406E-8C31-BBFFC24DFC1D}"/>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3D04ADFF-335E-42CB-89AF-88DD17A08F47}"/>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76F51B1A-DDCB-4220-90C1-E677CC0B0A88}"/>
            </a:ext>
          </a:extLst>
        </xdr:cNvPr>
        <xdr:cNvSpPr txBox="1"/>
      </xdr:nvSpPr>
      <xdr:spPr>
        <a:xfrm>
          <a:off x="9258300" y="14338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DBF6E714-47FD-4C39-BADF-78AD573860E6}"/>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7A0EEDF5-FC0D-42D3-8CCE-362CF27DA2A2}"/>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487F7C26-3909-4951-9206-F6D5DAF7DCCA}"/>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89788</xdr:rowOff>
    </xdr:from>
    <xdr:to>
      <xdr:col>41</xdr:col>
      <xdr:colOff>101600</xdr:colOff>
      <xdr:row>86</xdr:row>
      <xdr:rowOff>19938</xdr:rowOff>
    </xdr:to>
    <xdr:sp macro="" textlink="">
      <xdr:nvSpPr>
        <xdr:cNvPr id="350" name="フローチャート: 判断 349">
          <a:extLst>
            <a:ext uri="{FF2B5EF4-FFF2-40B4-BE49-F238E27FC236}">
              <a16:creationId xmlns:a16="http://schemas.microsoft.com/office/drawing/2014/main" id="{840532BB-4817-4043-99B3-1DBB38AA00B8}"/>
            </a:ext>
          </a:extLst>
        </xdr:cNvPr>
        <xdr:cNvSpPr/>
      </xdr:nvSpPr>
      <xdr:spPr>
        <a:xfrm>
          <a:off x="6873240" y="14339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93027</xdr:rowOff>
    </xdr:from>
    <xdr:to>
      <xdr:col>36</xdr:col>
      <xdr:colOff>165100</xdr:colOff>
      <xdr:row>86</xdr:row>
      <xdr:rowOff>23177</xdr:rowOff>
    </xdr:to>
    <xdr:sp macro="" textlink="">
      <xdr:nvSpPr>
        <xdr:cNvPr id="351" name="フローチャート: 判断 350">
          <a:extLst>
            <a:ext uri="{FF2B5EF4-FFF2-40B4-BE49-F238E27FC236}">
              <a16:creationId xmlns:a16="http://schemas.microsoft.com/office/drawing/2014/main" id="{336009AE-B431-4D43-B982-DEB26E3FF4A5}"/>
            </a:ext>
          </a:extLst>
        </xdr:cNvPr>
        <xdr:cNvSpPr/>
      </xdr:nvSpPr>
      <xdr:spPr>
        <a:xfrm>
          <a:off x="6098540" y="14342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59D0443-9D76-4D88-B281-8043F02A359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C61F88F-0EA2-47DF-97DC-A18B39F6EF0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093973D-7AB3-4EE6-A796-374282B19FF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A80E263-93A5-4C80-83E4-36D25EF7CE7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A724A0F-F91A-46B1-92C1-17E74E7994D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48070</xdr:rowOff>
    </xdr:from>
    <xdr:to>
      <xdr:col>55</xdr:col>
      <xdr:colOff>50800</xdr:colOff>
      <xdr:row>84</xdr:row>
      <xdr:rowOff>149670</xdr:rowOff>
    </xdr:to>
    <xdr:sp macro="" textlink="">
      <xdr:nvSpPr>
        <xdr:cNvPr id="357" name="楕円 356">
          <a:extLst>
            <a:ext uri="{FF2B5EF4-FFF2-40B4-BE49-F238E27FC236}">
              <a16:creationId xmlns:a16="http://schemas.microsoft.com/office/drawing/2014/main" id="{CC16B553-7CFF-40DD-BC2C-61E867D103A9}"/>
            </a:ext>
          </a:extLst>
        </xdr:cNvPr>
        <xdr:cNvSpPr/>
      </xdr:nvSpPr>
      <xdr:spPr>
        <a:xfrm>
          <a:off x="9192260" y="14129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70947</xdr:rowOff>
    </xdr:from>
    <xdr:ext cx="469744" cy="259045"/>
    <xdr:sp macro="" textlink="">
      <xdr:nvSpPr>
        <xdr:cNvPr id="358" name="【公営住宅】&#10;一人当たり面積該当値テキスト">
          <a:extLst>
            <a:ext uri="{FF2B5EF4-FFF2-40B4-BE49-F238E27FC236}">
              <a16:creationId xmlns:a16="http://schemas.microsoft.com/office/drawing/2014/main" id="{8017A8F8-8FBD-4851-BBC6-547D0EC7D571}"/>
            </a:ext>
          </a:extLst>
        </xdr:cNvPr>
        <xdr:cNvSpPr txBox="1"/>
      </xdr:nvSpPr>
      <xdr:spPr>
        <a:xfrm>
          <a:off x="9258300" y="1398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52451</xdr:rowOff>
    </xdr:from>
    <xdr:to>
      <xdr:col>50</xdr:col>
      <xdr:colOff>165100</xdr:colOff>
      <xdr:row>84</xdr:row>
      <xdr:rowOff>154051</xdr:rowOff>
    </xdr:to>
    <xdr:sp macro="" textlink="">
      <xdr:nvSpPr>
        <xdr:cNvPr id="359" name="楕円 358">
          <a:extLst>
            <a:ext uri="{FF2B5EF4-FFF2-40B4-BE49-F238E27FC236}">
              <a16:creationId xmlns:a16="http://schemas.microsoft.com/office/drawing/2014/main" id="{B2E6628E-3C3C-405D-B826-D976A8890FB3}"/>
            </a:ext>
          </a:extLst>
        </xdr:cNvPr>
        <xdr:cNvSpPr/>
      </xdr:nvSpPr>
      <xdr:spPr>
        <a:xfrm>
          <a:off x="8445500" y="141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98870</xdr:rowOff>
    </xdr:from>
    <xdr:to>
      <xdr:col>55</xdr:col>
      <xdr:colOff>0</xdr:colOff>
      <xdr:row>84</xdr:row>
      <xdr:rowOff>103251</xdr:rowOff>
    </xdr:to>
    <xdr:cxnSp macro="">
      <xdr:nvCxnSpPr>
        <xdr:cNvPr id="360" name="直線コネクタ 359">
          <a:extLst>
            <a:ext uri="{FF2B5EF4-FFF2-40B4-BE49-F238E27FC236}">
              <a16:creationId xmlns:a16="http://schemas.microsoft.com/office/drawing/2014/main" id="{E3435795-F500-4687-AB30-C1AA01B4A065}"/>
            </a:ext>
          </a:extLst>
        </xdr:cNvPr>
        <xdr:cNvCxnSpPr/>
      </xdr:nvCxnSpPr>
      <xdr:spPr>
        <a:xfrm flipV="1">
          <a:off x="8496300" y="14180630"/>
          <a:ext cx="7239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51499</xdr:rowOff>
    </xdr:from>
    <xdr:to>
      <xdr:col>46</xdr:col>
      <xdr:colOff>38100</xdr:colOff>
      <xdr:row>84</xdr:row>
      <xdr:rowOff>153099</xdr:rowOff>
    </xdr:to>
    <xdr:sp macro="" textlink="">
      <xdr:nvSpPr>
        <xdr:cNvPr id="361" name="楕円 360">
          <a:extLst>
            <a:ext uri="{FF2B5EF4-FFF2-40B4-BE49-F238E27FC236}">
              <a16:creationId xmlns:a16="http://schemas.microsoft.com/office/drawing/2014/main" id="{1F3A20D9-B7FB-4C71-B429-12ABD166A92D}"/>
            </a:ext>
          </a:extLst>
        </xdr:cNvPr>
        <xdr:cNvSpPr/>
      </xdr:nvSpPr>
      <xdr:spPr>
        <a:xfrm>
          <a:off x="7670800" y="141332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102299</xdr:rowOff>
    </xdr:from>
    <xdr:to>
      <xdr:col>50</xdr:col>
      <xdr:colOff>114300</xdr:colOff>
      <xdr:row>84</xdr:row>
      <xdr:rowOff>103251</xdr:rowOff>
    </xdr:to>
    <xdr:cxnSp macro="">
      <xdr:nvCxnSpPr>
        <xdr:cNvPr id="362" name="直線コネクタ 361">
          <a:extLst>
            <a:ext uri="{FF2B5EF4-FFF2-40B4-BE49-F238E27FC236}">
              <a16:creationId xmlns:a16="http://schemas.microsoft.com/office/drawing/2014/main" id="{377DA6EF-A57A-4EE2-B310-2C1C76270813}"/>
            </a:ext>
          </a:extLst>
        </xdr:cNvPr>
        <xdr:cNvCxnSpPr/>
      </xdr:nvCxnSpPr>
      <xdr:spPr>
        <a:xfrm>
          <a:off x="7713980" y="14184059"/>
          <a:ext cx="78232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60643</xdr:rowOff>
    </xdr:from>
    <xdr:to>
      <xdr:col>41</xdr:col>
      <xdr:colOff>101600</xdr:colOff>
      <xdr:row>84</xdr:row>
      <xdr:rowOff>162243</xdr:rowOff>
    </xdr:to>
    <xdr:sp macro="" textlink="">
      <xdr:nvSpPr>
        <xdr:cNvPr id="363" name="楕円 362">
          <a:extLst>
            <a:ext uri="{FF2B5EF4-FFF2-40B4-BE49-F238E27FC236}">
              <a16:creationId xmlns:a16="http://schemas.microsoft.com/office/drawing/2014/main" id="{3FA3DAA8-18ED-40BE-8F4B-5A30A08BD13A}"/>
            </a:ext>
          </a:extLst>
        </xdr:cNvPr>
        <xdr:cNvSpPr/>
      </xdr:nvSpPr>
      <xdr:spPr>
        <a:xfrm>
          <a:off x="6873240" y="1414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102299</xdr:rowOff>
    </xdr:from>
    <xdr:to>
      <xdr:col>45</xdr:col>
      <xdr:colOff>177800</xdr:colOff>
      <xdr:row>84</xdr:row>
      <xdr:rowOff>111443</xdr:rowOff>
    </xdr:to>
    <xdr:cxnSp macro="">
      <xdr:nvCxnSpPr>
        <xdr:cNvPr id="364" name="直線コネクタ 363">
          <a:extLst>
            <a:ext uri="{FF2B5EF4-FFF2-40B4-BE49-F238E27FC236}">
              <a16:creationId xmlns:a16="http://schemas.microsoft.com/office/drawing/2014/main" id="{6D83CAD4-EB84-466B-9F78-9D2F07607A33}"/>
            </a:ext>
          </a:extLst>
        </xdr:cNvPr>
        <xdr:cNvCxnSpPr/>
      </xdr:nvCxnSpPr>
      <xdr:spPr>
        <a:xfrm flipV="1">
          <a:off x="6924040" y="14184059"/>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64072</xdr:rowOff>
    </xdr:from>
    <xdr:to>
      <xdr:col>36</xdr:col>
      <xdr:colOff>165100</xdr:colOff>
      <xdr:row>84</xdr:row>
      <xdr:rowOff>165672</xdr:rowOff>
    </xdr:to>
    <xdr:sp macro="" textlink="">
      <xdr:nvSpPr>
        <xdr:cNvPr id="365" name="楕円 364">
          <a:extLst>
            <a:ext uri="{FF2B5EF4-FFF2-40B4-BE49-F238E27FC236}">
              <a16:creationId xmlns:a16="http://schemas.microsoft.com/office/drawing/2014/main" id="{13CCF774-C3CC-4482-B12F-D2EC201378F2}"/>
            </a:ext>
          </a:extLst>
        </xdr:cNvPr>
        <xdr:cNvSpPr/>
      </xdr:nvSpPr>
      <xdr:spPr>
        <a:xfrm>
          <a:off x="6098540" y="141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111443</xdr:rowOff>
    </xdr:from>
    <xdr:to>
      <xdr:col>41</xdr:col>
      <xdr:colOff>50800</xdr:colOff>
      <xdr:row>84</xdr:row>
      <xdr:rowOff>114872</xdr:rowOff>
    </xdr:to>
    <xdr:cxnSp macro="">
      <xdr:nvCxnSpPr>
        <xdr:cNvPr id="366" name="直線コネクタ 365">
          <a:extLst>
            <a:ext uri="{FF2B5EF4-FFF2-40B4-BE49-F238E27FC236}">
              <a16:creationId xmlns:a16="http://schemas.microsoft.com/office/drawing/2014/main" id="{3297B376-67A1-4522-A8B2-D12E905F80E1}"/>
            </a:ext>
          </a:extLst>
        </xdr:cNvPr>
        <xdr:cNvCxnSpPr/>
      </xdr:nvCxnSpPr>
      <xdr:spPr>
        <a:xfrm flipV="1">
          <a:off x="6149340" y="14193203"/>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9788E477-5556-487D-8C21-C89EFFBF8FA2}"/>
            </a:ext>
          </a:extLst>
        </xdr:cNvPr>
        <xdr:cNvSpPr txBox="1"/>
      </xdr:nvSpPr>
      <xdr:spPr>
        <a:xfrm>
          <a:off x="8271587" y="144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43DDB284-89BB-4A96-B0D4-F29D412BAECD}"/>
            </a:ext>
          </a:extLst>
        </xdr:cNvPr>
        <xdr:cNvSpPr txBox="1"/>
      </xdr:nvSpPr>
      <xdr:spPr>
        <a:xfrm>
          <a:off x="7509587" y="1447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11065</xdr:rowOff>
    </xdr:from>
    <xdr:ext cx="469744" cy="259045"/>
    <xdr:sp macro="" textlink="">
      <xdr:nvSpPr>
        <xdr:cNvPr id="369" name="n_3aveValue【公営住宅】&#10;一人当たり面積">
          <a:extLst>
            <a:ext uri="{FF2B5EF4-FFF2-40B4-BE49-F238E27FC236}">
              <a16:creationId xmlns:a16="http://schemas.microsoft.com/office/drawing/2014/main" id="{AAF1B3FE-05B2-4B5F-A646-B5A699ABCFF2}"/>
            </a:ext>
          </a:extLst>
        </xdr:cNvPr>
        <xdr:cNvSpPr txBox="1"/>
      </xdr:nvSpPr>
      <xdr:spPr>
        <a:xfrm>
          <a:off x="6712027" y="1442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14304</xdr:rowOff>
    </xdr:from>
    <xdr:ext cx="469744" cy="259045"/>
    <xdr:sp macro="" textlink="">
      <xdr:nvSpPr>
        <xdr:cNvPr id="370" name="n_4aveValue【公営住宅】&#10;一人当たり面積">
          <a:extLst>
            <a:ext uri="{FF2B5EF4-FFF2-40B4-BE49-F238E27FC236}">
              <a16:creationId xmlns:a16="http://schemas.microsoft.com/office/drawing/2014/main" id="{EB9D56DE-C656-4B8A-B898-3F6554428769}"/>
            </a:ext>
          </a:extLst>
        </xdr:cNvPr>
        <xdr:cNvSpPr txBox="1"/>
      </xdr:nvSpPr>
      <xdr:spPr>
        <a:xfrm>
          <a:off x="5937327" y="1443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170578</xdr:rowOff>
    </xdr:from>
    <xdr:ext cx="469744" cy="259045"/>
    <xdr:sp macro="" textlink="">
      <xdr:nvSpPr>
        <xdr:cNvPr id="371" name="n_1mainValue【公営住宅】&#10;一人当たり面積">
          <a:extLst>
            <a:ext uri="{FF2B5EF4-FFF2-40B4-BE49-F238E27FC236}">
              <a16:creationId xmlns:a16="http://schemas.microsoft.com/office/drawing/2014/main" id="{07A9C93F-8C51-4AB1-9401-79E95804C6FC}"/>
            </a:ext>
          </a:extLst>
        </xdr:cNvPr>
        <xdr:cNvSpPr txBox="1"/>
      </xdr:nvSpPr>
      <xdr:spPr>
        <a:xfrm>
          <a:off x="8271587" y="1391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169626</xdr:rowOff>
    </xdr:from>
    <xdr:ext cx="469744" cy="259045"/>
    <xdr:sp macro="" textlink="">
      <xdr:nvSpPr>
        <xdr:cNvPr id="372" name="n_2mainValue【公営住宅】&#10;一人当たり面積">
          <a:extLst>
            <a:ext uri="{FF2B5EF4-FFF2-40B4-BE49-F238E27FC236}">
              <a16:creationId xmlns:a16="http://schemas.microsoft.com/office/drawing/2014/main" id="{0CDC6B31-9E38-403B-8A5E-218E2C2E9556}"/>
            </a:ext>
          </a:extLst>
        </xdr:cNvPr>
        <xdr:cNvSpPr txBox="1"/>
      </xdr:nvSpPr>
      <xdr:spPr>
        <a:xfrm>
          <a:off x="7509587" y="1391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7320</xdr:rowOff>
    </xdr:from>
    <xdr:ext cx="469744" cy="259045"/>
    <xdr:sp macro="" textlink="">
      <xdr:nvSpPr>
        <xdr:cNvPr id="373" name="n_3mainValue【公営住宅】&#10;一人当たり面積">
          <a:extLst>
            <a:ext uri="{FF2B5EF4-FFF2-40B4-BE49-F238E27FC236}">
              <a16:creationId xmlns:a16="http://schemas.microsoft.com/office/drawing/2014/main" id="{D1777052-0DC8-468E-9882-EB5BBF9E1F7C}"/>
            </a:ext>
          </a:extLst>
        </xdr:cNvPr>
        <xdr:cNvSpPr txBox="1"/>
      </xdr:nvSpPr>
      <xdr:spPr>
        <a:xfrm>
          <a:off x="6712027" y="1392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10749</xdr:rowOff>
    </xdr:from>
    <xdr:ext cx="469744" cy="259045"/>
    <xdr:sp macro="" textlink="">
      <xdr:nvSpPr>
        <xdr:cNvPr id="374" name="n_4mainValue【公営住宅】&#10;一人当たり面積">
          <a:extLst>
            <a:ext uri="{FF2B5EF4-FFF2-40B4-BE49-F238E27FC236}">
              <a16:creationId xmlns:a16="http://schemas.microsoft.com/office/drawing/2014/main" id="{1B4ECFBC-7C87-4A77-9DD5-F2318364E6CD}"/>
            </a:ext>
          </a:extLst>
        </xdr:cNvPr>
        <xdr:cNvSpPr txBox="1"/>
      </xdr:nvSpPr>
      <xdr:spPr>
        <a:xfrm>
          <a:off x="5937327" y="1392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AC9539C-1BE7-4A6D-8A17-27B51CFFD23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DDFBA05-3A30-4428-87D9-99622640A15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BF07976-F6D7-43A0-976E-1510197A14E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0144C30-4115-4DAA-B01D-06AA2F3E20C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D3D9101-0F3B-489A-B693-804EAE2662F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6A1AE95-58B2-4D56-A3A0-108CF26E217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948D490-3D30-4D71-947C-B12F9390AB8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46A6178-F484-4729-918A-316B6D2EE40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C6634DDA-D3A2-4E9A-9134-2BDAE87CC31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61E3B280-865D-4E39-B84B-394A1C3374E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34A5419-C215-486A-8516-8EF784B01CB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FCC2E03B-4CC6-4455-9BDD-1BC1F0517CB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72D47515-9DB6-4411-AF34-BD76A93040B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FAEB50AC-AE7E-4324-9967-1F7608058A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1723507A-38C6-4546-BCB5-94163015B83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E696BDFA-24A9-4185-92DB-9A74926EC3C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CB9A633A-7BCE-4B6C-86FB-4612940BE1A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41C086A3-CBB3-4102-BA81-931C4397C2B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7A43C7AD-C307-4AC3-94D4-E779C7526D1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73C371E2-D8DB-4431-BB83-DDD16290678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3AA484B1-89A3-440D-B2E2-AB41E41F659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60A1008B-2F6A-4DE5-9BF1-B02D35EC354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D0D5B06C-A9BA-4BE7-8A57-E57B4C2BBCB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63CC2571-9419-4BEE-B637-8A6EC695AAD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3DDE5E1E-AF96-4D72-96BC-FB445FDAA31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9B8555AC-AFD4-4B0C-8941-63609D97658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3A969D3C-3527-4D7C-BA62-2EEE431C1A6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CC2CC1D3-0091-48BE-98B6-D748978C913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F4488735-EA2B-4F75-9A9F-D2F49BD545C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2768ECB3-4F47-4A88-9E19-5D6E8FF4DF09}"/>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64ABC488-A9C6-4D33-9B8D-D23BE46D837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16E12D3F-DFEA-4B47-9CB3-2FD8F1A824D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A3FA4864-CBAD-4D1F-819C-9327FA8BA34A}"/>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11E28640-F97E-496B-AEF1-3B06DFF0767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ACD515C7-6579-4F57-80A0-4B993225409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6036764F-B0DC-4ED4-BE01-2FF39A721BE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8BE11A18-3588-4263-AFB9-3199BAB47CB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275DF688-F3E8-463D-B27B-8CB1B5ADA96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EEB11D0C-E153-4A6B-A161-00B7406D504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9194D00C-CEC4-4774-813C-C9DE04E082E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0404C705-C74B-4221-B841-F966F9313399}"/>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4F4056AC-A917-4AC3-B9BC-C34AC112A2EB}"/>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28280DB1-7189-4973-81F6-24D35A0A0405}"/>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64C8E667-BAB0-47CE-8FFA-8D6DD975196B}"/>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BB1FC629-9619-4EF1-BDEF-1EABA6CBEBE8}"/>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BC0505FA-2FC5-4D8C-BD1E-48A0076D34A5}"/>
            </a:ext>
          </a:extLst>
        </xdr:cNvPr>
        <xdr:cNvSpPr txBox="1"/>
      </xdr:nvSpPr>
      <xdr:spPr>
        <a:xfrm>
          <a:off x="144145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DD358502-CF76-44B5-B9EB-DCDC47ED06B9}"/>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1E5D4E6B-84CF-405D-B81B-6F601D7E2F21}"/>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49332C74-7BED-4A0D-AD7E-E54542879A48}"/>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24" name="フローチャート: 判断 423">
          <a:extLst>
            <a:ext uri="{FF2B5EF4-FFF2-40B4-BE49-F238E27FC236}">
              <a16:creationId xmlns:a16="http://schemas.microsoft.com/office/drawing/2014/main" id="{D36EB1EE-8E45-4F15-80AC-EBBF4BCF5E46}"/>
            </a:ext>
          </a:extLst>
        </xdr:cNvPr>
        <xdr:cNvSpPr/>
      </xdr:nvSpPr>
      <xdr:spPr>
        <a:xfrm>
          <a:off x="1202944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425" name="フローチャート: 判断 424">
          <a:extLst>
            <a:ext uri="{FF2B5EF4-FFF2-40B4-BE49-F238E27FC236}">
              <a16:creationId xmlns:a16="http://schemas.microsoft.com/office/drawing/2014/main" id="{D9881770-7D2E-4BD2-AA68-C1BE65961CF7}"/>
            </a:ext>
          </a:extLst>
        </xdr:cNvPr>
        <xdr:cNvSpPr/>
      </xdr:nvSpPr>
      <xdr:spPr>
        <a:xfrm>
          <a:off x="11231880" y="617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2214BF2-5139-4341-A36E-7EB834B09C8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591FE05-4307-4FAE-8502-C13285CED03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993F0C3-7865-4204-928C-4C20577F204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D789019-49DC-47C2-BC32-53D2853DE16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80AB387-E4E0-4928-8102-822A5807B80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137795</xdr:rowOff>
    </xdr:from>
    <xdr:to>
      <xdr:col>85</xdr:col>
      <xdr:colOff>177800</xdr:colOff>
      <xdr:row>40</xdr:row>
      <xdr:rowOff>67945</xdr:rowOff>
    </xdr:to>
    <xdr:sp macro="" textlink="">
      <xdr:nvSpPr>
        <xdr:cNvPr id="431" name="楕円 430">
          <a:extLst>
            <a:ext uri="{FF2B5EF4-FFF2-40B4-BE49-F238E27FC236}">
              <a16:creationId xmlns:a16="http://schemas.microsoft.com/office/drawing/2014/main" id="{5B395283-9A29-4A34-BAC9-29985FD27488}"/>
            </a:ext>
          </a:extLst>
        </xdr:cNvPr>
        <xdr:cNvSpPr/>
      </xdr:nvSpPr>
      <xdr:spPr>
        <a:xfrm>
          <a:off x="14325600" y="66757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116222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34066ED2-7518-4434-8CF5-4AE11FDEA95F}"/>
            </a:ext>
          </a:extLst>
        </xdr:cNvPr>
        <xdr:cNvSpPr txBox="1"/>
      </xdr:nvSpPr>
      <xdr:spPr>
        <a:xfrm>
          <a:off x="14414500"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111125</xdr:rowOff>
    </xdr:from>
    <xdr:to>
      <xdr:col>81</xdr:col>
      <xdr:colOff>101600</xdr:colOff>
      <xdr:row>40</xdr:row>
      <xdr:rowOff>41275</xdr:rowOff>
    </xdr:to>
    <xdr:sp macro="" textlink="">
      <xdr:nvSpPr>
        <xdr:cNvPr id="433" name="楕円 432">
          <a:extLst>
            <a:ext uri="{FF2B5EF4-FFF2-40B4-BE49-F238E27FC236}">
              <a16:creationId xmlns:a16="http://schemas.microsoft.com/office/drawing/2014/main" id="{326B8CEB-3033-4F39-98E1-43DBFC79A107}"/>
            </a:ext>
          </a:extLst>
        </xdr:cNvPr>
        <xdr:cNvSpPr/>
      </xdr:nvSpPr>
      <xdr:spPr>
        <a:xfrm>
          <a:off x="13578840" y="6649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161925</xdr:rowOff>
    </xdr:from>
    <xdr:to>
      <xdr:col>85</xdr:col>
      <xdr:colOff>127000</xdr:colOff>
      <xdr:row>40</xdr:row>
      <xdr:rowOff>17145</xdr:rowOff>
    </xdr:to>
    <xdr:cxnSp macro="">
      <xdr:nvCxnSpPr>
        <xdr:cNvPr id="434" name="直線コネクタ 433">
          <a:extLst>
            <a:ext uri="{FF2B5EF4-FFF2-40B4-BE49-F238E27FC236}">
              <a16:creationId xmlns:a16="http://schemas.microsoft.com/office/drawing/2014/main" id="{D1660548-928A-4C98-AF9B-0C1639237204}"/>
            </a:ext>
          </a:extLst>
        </xdr:cNvPr>
        <xdr:cNvCxnSpPr/>
      </xdr:nvCxnSpPr>
      <xdr:spPr>
        <a:xfrm>
          <a:off x="13629640" y="6699885"/>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124460</xdr:rowOff>
    </xdr:from>
    <xdr:to>
      <xdr:col>76</xdr:col>
      <xdr:colOff>165100</xdr:colOff>
      <xdr:row>40</xdr:row>
      <xdr:rowOff>54610</xdr:rowOff>
    </xdr:to>
    <xdr:sp macro="" textlink="">
      <xdr:nvSpPr>
        <xdr:cNvPr id="435" name="楕円 434">
          <a:extLst>
            <a:ext uri="{FF2B5EF4-FFF2-40B4-BE49-F238E27FC236}">
              <a16:creationId xmlns:a16="http://schemas.microsoft.com/office/drawing/2014/main" id="{073800CF-34E7-4EF8-84CC-435BF04A3F79}"/>
            </a:ext>
          </a:extLst>
        </xdr:cNvPr>
        <xdr:cNvSpPr/>
      </xdr:nvSpPr>
      <xdr:spPr>
        <a:xfrm>
          <a:off x="12804140" y="666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161925</xdr:rowOff>
    </xdr:from>
    <xdr:to>
      <xdr:col>81</xdr:col>
      <xdr:colOff>50800</xdr:colOff>
      <xdr:row>40</xdr:row>
      <xdr:rowOff>3810</xdr:rowOff>
    </xdr:to>
    <xdr:cxnSp macro="">
      <xdr:nvCxnSpPr>
        <xdr:cNvPr id="436" name="直線コネクタ 435">
          <a:extLst>
            <a:ext uri="{FF2B5EF4-FFF2-40B4-BE49-F238E27FC236}">
              <a16:creationId xmlns:a16="http://schemas.microsoft.com/office/drawing/2014/main" id="{D4F9A37F-75ED-4F63-959E-02591DDC5B28}"/>
            </a:ext>
          </a:extLst>
        </xdr:cNvPr>
        <xdr:cNvCxnSpPr/>
      </xdr:nvCxnSpPr>
      <xdr:spPr>
        <a:xfrm flipV="1">
          <a:off x="12854940" y="669988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103505</xdr:rowOff>
    </xdr:from>
    <xdr:to>
      <xdr:col>72</xdr:col>
      <xdr:colOff>38100</xdr:colOff>
      <xdr:row>40</xdr:row>
      <xdr:rowOff>33655</xdr:rowOff>
    </xdr:to>
    <xdr:sp macro="" textlink="">
      <xdr:nvSpPr>
        <xdr:cNvPr id="437" name="楕円 436">
          <a:extLst>
            <a:ext uri="{FF2B5EF4-FFF2-40B4-BE49-F238E27FC236}">
              <a16:creationId xmlns:a16="http://schemas.microsoft.com/office/drawing/2014/main" id="{C0D84BD6-57FB-44E7-B884-1C6A6F615AA4}"/>
            </a:ext>
          </a:extLst>
        </xdr:cNvPr>
        <xdr:cNvSpPr/>
      </xdr:nvSpPr>
      <xdr:spPr>
        <a:xfrm>
          <a:off x="12029440" y="6641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154305</xdr:rowOff>
    </xdr:from>
    <xdr:to>
      <xdr:col>76</xdr:col>
      <xdr:colOff>114300</xdr:colOff>
      <xdr:row>40</xdr:row>
      <xdr:rowOff>3810</xdr:rowOff>
    </xdr:to>
    <xdr:cxnSp macro="">
      <xdr:nvCxnSpPr>
        <xdr:cNvPr id="438" name="直線コネクタ 437">
          <a:extLst>
            <a:ext uri="{FF2B5EF4-FFF2-40B4-BE49-F238E27FC236}">
              <a16:creationId xmlns:a16="http://schemas.microsoft.com/office/drawing/2014/main" id="{3F6CCC8A-A061-435B-90D1-5E3ED685B9F4}"/>
            </a:ext>
          </a:extLst>
        </xdr:cNvPr>
        <xdr:cNvCxnSpPr/>
      </xdr:nvCxnSpPr>
      <xdr:spPr>
        <a:xfrm>
          <a:off x="12072620" y="669226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69215</xdr:rowOff>
    </xdr:from>
    <xdr:to>
      <xdr:col>67</xdr:col>
      <xdr:colOff>101600</xdr:colOff>
      <xdr:row>39</xdr:row>
      <xdr:rowOff>170815</xdr:rowOff>
    </xdr:to>
    <xdr:sp macro="" textlink="">
      <xdr:nvSpPr>
        <xdr:cNvPr id="439" name="楕円 438">
          <a:extLst>
            <a:ext uri="{FF2B5EF4-FFF2-40B4-BE49-F238E27FC236}">
              <a16:creationId xmlns:a16="http://schemas.microsoft.com/office/drawing/2014/main" id="{3A0FE3B3-114C-4B82-B3C0-D7C7C0BD9859}"/>
            </a:ext>
          </a:extLst>
        </xdr:cNvPr>
        <xdr:cNvSpPr/>
      </xdr:nvSpPr>
      <xdr:spPr>
        <a:xfrm>
          <a:off x="1123188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120015</xdr:rowOff>
    </xdr:from>
    <xdr:to>
      <xdr:col>71</xdr:col>
      <xdr:colOff>177800</xdr:colOff>
      <xdr:row>39</xdr:row>
      <xdr:rowOff>154305</xdr:rowOff>
    </xdr:to>
    <xdr:cxnSp macro="">
      <xdr:nvCxnSpPr>
        <xdr:cNvPr id="440" name="直線コネクタ 439">
          <a:extLst>
            <a:ext uri="{FF2B5EF4-FFF2-40B4-BE49-F238E27FC236}">
              <a16:creationId xmlns:a16="http://schemas.microsoft.com/office/drawing/2014/main" id="{E327871C-D02B-4452-8ED9-1D1ED4BFD681}"/>
            </a:ext>
          </a:extLst>
        </xdr:cNvPr>
        <xdr:cNvCxnSpPr/>
      </xdr:nvCxnSpPr>
      <xdr:spPr>
        <a:xfrm>
          <a:off x="11282680" y="665797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4B3EECE3-A006-483B-8D9E-4A090A4769FD}"/>
            </a:ext>
          </a:extLst>
        </xdr:cNvPr>
        <xdr:cNvSpPr txBox="1"/>
      </xdr:nvSpPr>
      <xdr:spPr>
        <a:xfrm>
          <a:off x="134372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484BEDBF-8B6D-4070-9F31-9B2DAFE24A53}"/>
            </a:ext>
          </a:extLst>
        </xdr:cNvPr>
        <xdr:cNvSpPr txBox="1"/>
      </xdr:nvSpPr>
      <xdr:spPr>
        <a:xfrm>
          <a:off x="126752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68FBEE37-0396-4C4B-951A-57DCCB820963}"/>
            </a:ext>
          </a:extLst>
        </xdr:cNvPr>
        <xdr:cNvSpPr txBox="1"/>
      </xdr:nvSpPr>
      <xdr:spPr>
        <a:xfrm>
          <a:off x="119005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BEF30F59-01C8-4C75-AE12-7795D16F5F28}"/>
            </a:ext>
          </a:extLst>
        </xdr:cNvPr>
        <xdr:cNvSpPr txBox="1"/>
      </xdr:nvSpPr>
      <xdr:spPr>
        <a:xfrm>
          <a:off x="1110298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32402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3E599D11-9290-40FF-AF5F-A704F07ADD78}"/>
            </a:ext>
          </a:extLst>
        </xdr:cNvPr>
        <xdr:cNvSpPr txBox="1"/>
      </xdr:nvSpPr>
      <xdr:spPr>
        <a:xfrm>
          <a:off x="134372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45737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E318E09C-2A68-4773-A1BC-FA8B10411CF9}"/>
            </a:ext>
          </a:extLst>
        </xdr:cNvPr>
        <xdr:cNvSpPr txBox="1"/>
      </xdr:nvSpPr>
      <xdr:spPr>
        <a:xfrm>
          <a:off x="126752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24782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2AC2674A-121E-4019-9489-8AF1FB2C1115}"/>
            </a:ext>
          </a:extLst>
        </xdr:cNvPr>
        <xdr:cNvSpPr txBox="1"/>
      </xdr:nvSpPr>
      <xdr:spPr>
        <a:xfrm>
          <a:off x="119005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161942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C1225C7E-0671-47A2-BAB6-A5EA49296B7D}"/>
            </a:ext>
          </a:extLst>
        </xdr:cNvPr>
        <xdr:cNvSpPr txBox="1"/>
      </xdr:nvSpPr>
      <xdr:spPr>
        <a:xfrm>
          <a:off x="1110298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4744C3F5-1CE0-4EA9-89BB-684B7F70191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7EA405B0-7640-4FC9-B3E8-F94D2BC4305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75FC295E-E277-4B10-A5ED-2F774CA47B4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9A6BED23-9E33-44FF-ABFF-9452B89B25C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9A341D7C-3C49-4B3D-BFC8-76A7D2F6417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AEBE7ADD-552F-4DCD-B1C4-96FAADAB11C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2969D67A-6D76-4BF4-8D7F-9B0693A0CE0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A44CFB1C-1D06-4813-9E0D-B39A0051F23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DFADAF6-558B-47F8-BC67-F9FCF0D9D04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35EEBA7E-8D7F-4775-A4BB-A6E92413E7F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F02EFC28-3EE6-458B-A186-27113172F2E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2AC3C03C-E849-43A9-9F97-AE5E4E01C209}"/>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B20B1B03-E888-4D99-9872-F899985346B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6F9079CD-8B01-4C8A-BBD6-1AEFB1A33CCA}"/>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D86B73D8-EE38-4726-9449-9B909C0CC88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46C0E8E5-4B91-46DE-A74F-CC53CF0050D3}"/>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13D31875-1399-4803-8F18-99A3F632D09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1EB74955-7E87-4953-8584-200FB491DB07}"/>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5B4FF16B-6D4D-4800-91DE-7FD7334C00B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913DF100-38AE-4291-B4FB-12AA0D55DD45}"/>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746653B1-C337-494A-91A0-97433B50894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B22D7812-B97E-4AA7-9363-9A33BB452A1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3D55536D-C704-4A03-9706-EA505E85EC1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FC3169A1-263B-4988-A92F-5F9DF550FABC}"/>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68DE78AB-67C2-40A5-8685-F7196356DDF0}"/>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4C88EA36-C53F-425E-AD98-FC833402CCE9}"/>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E7CB80A8-E691-482E-A154-24DAF4A3E566}"/>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39A00685-267C-4BA9-A7A4-5640FC6834DA}"/>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54B0D42E-0534-41F3-985E-DD72B696D6EF}"/>
            </a:ext>
          </a:extLst>
        </xdr:cNvPr>
        <xdr:cNvSpPr txBox="1"/>
      </xdr:nvSpPr>
      <xdr:spPr>
        <a:xfrm>
          <a:off x="19547840" y="635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150FA1F3-127A-43B2-B365-D1ED075C2965}"/>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43381B94-F3D8-4B3D-8889-84160F7FBB00}"/>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6A7B8A6C-57AD-4BAF-9C05-8C5596CCFA1B}"/>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81" name="フローチャート: 判断 480">
          <a:extLst>
            <a:ext uri="{FF2B5EF4-FFF2-40B4-BE49-F238E27FC236}">
              <a16:creationId xmlns:a16="http://schemas.microsoft.com/office/drawing/2014/main" id="{916907F3-46D2-4A32-820D-16D854EFD47A}"/>
            </a:ext>
          </a:extLst>
        </xdr:cNvPr>
        <xdr:cNvSpPr/>
      </xdr:nvSpPr>
      <xdr:spPr>
        <a:xfrm>
          <a:off x="1716278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2" name="フローチャート: 判断 481">
          <a:extLst>
            <a:ext uri="{FF2B5EF4-FFF2-40B4-BE49-F238E27FC236}">
              <a16:creationId xmlns:a16="http://schemas.microsoft.com/office/drawing/2014/main" id="{0EBD8642-2FD9-4769-84F3-BB1CB95E244C}"/>
            </a:ext>
          </a:extLst>
        </xdr:cNvPr>
        <xdr:cNvSpPr/>
      </xdr:nvSpPr>
      <xdr:spPr>
        <a:xfrm>
          <a:off x="16388080" y="649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0B3D9B4-66DB-4CDD-B2A2-8DB1F159473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19163F9-942E-444E-937F-785A8549069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A1739A6-798B-45F9-97CB-1824329ACAF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96178B7-2EB6-4BB4-9965-3226E5B873F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8A18469-364F-40FE-AB32-413C82211E1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52070</xdr:rowOff>
    </xdr:from>
    <xdr:to>
      <xdr:col>116</xdr:col>
      <xdr:colOff>114300</xdr:colOff>
      <xdr:row>41</xdr:row>
      <xdr:rowOff>153670</xdr:rowOff>
    </xdr:to>
    <xdr:sp macro="" textlink="">
      <xdr:nvSpPr>
        <xdr:cNvPr id="488" name="楕円 487">
          <a:extLst>
            <a:ext uri="{FF2B5EF4-FFF2-40B4-BE49-F238E27FC236}">
              <a16:creationId xmlns:a16="http://schemas.microsoft.com/office/drawing/2014/main" id="{E78412EE-A709-4CDA-94A0-5B5C86F092C7}"/>
            </a:ext>
          </a:extLst>
        </xdr:cNvPr>
        <xdr:cNvSpPr/>
      </xdr:nvSpPr>
      <xdr:spPr>
        <a:xfrm>
          <a:off x="1945894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138447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C9166F99-8D4C-4450-8158-8281870D432F}"/>
            </a:ext>
          </a:extLst>
        </xdr:cNvPr>
        <xdr:cNvSpPr txBox="1"/>
      </xdr:nvSpPr>
      <xdr:spPr>
        <a:xfrm>
          <a:off x="19547840" y="684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52070</xdr:rowOff>
    </xdr:from>
    <xdr:to>
      <xdr:col>112</xdr:col>
      <xdr:colOff>38100</xdr:colOff>
      <xdr:row>41</xdr:row>
      <xdr:rowOff>153670</xdr:rowOff>
    </xdr:to>
    <xdr:sp macro="" textlink="">
      <xdr:nvSpPr>
        <xdr:cNvPr id="490" name="楕円 489">
          <a:extLst>
            <a:ext uri="{FF2B5EF4-FFF2-40B4-BE49-F238E27FC236}">
              <a16:creationId xmlns:a16="http://schemas.microsoft.com/office/drawing/2014/main" id="{6DDD8200-E3A6-459C-9B2C-A8A3916FC384}"/>
            </a:ext>
          </a:extLst>
        </xdr:cNvPr>
        <xdr:cNvSpPr/>
      </xdr:nvSpPr>
      <xdr:spPr>
        <a:xfrm>
          <a:off x="18735040" y="6925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102870</xdr:rowOff>
    </xdr:from>
    <xdr:to>
      <xdr:col>116</xdr:col>
      <xdr:colOff>63500</xdr:colOff>
      <xdr:row>41</xdr:row>
      <xdr:rowOff>102870</xdr:rowOff>
    </xdr:to>
    <xdr:cxnSp macro="">
      <xdr:nvCxnSpPr>
        <xdr:cNvPr id="491" name="直線コネクタ 490">
          <a:extLst>
            <a:ext uri="{FF2B5EF4-FFF2-40B4-BE49-F238E27FC236}">
              <a16:creationId xmlns:a16="http://schemas.microsoft.com/office/drawing/2014/main" id="{36D65E95-5136-48FD-A7D7-A8995ED48D42}"/>
            </a:ext>
          </a:extLst>
        </xdr:cNvPr>
        <xdr:cNvCxnSpPr/>
      </xdr:nvCxnSpPr>
      <xdr:spPr>
        <a:xfrm>
          <a:off x="18778220" y="69761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33020</xdr:rowOff>
    </xdr:from>
    <xdr:to>
      <xdr:col>107</xdr:col>
      <xdr:colOff>101600</xdr:colOff>
      <xdr:row>41</xdr:row>
      <xdr:rowOff>134620</xdr:rowOff>
    </xdr:to>
    <xdr:sp macro="" textlink="">
      <xdr:nvSpPr>
        <xdr:cNvPr id="492" name="楕円 491">
          <a:extLst>
            <a:ext uri="{FF2B5EF4-FFF2-40B4-BE49-F238E27FC236}">
              <a16:creationId xmlns:a16="http://schemas.microsoft.com/office/drawing/2014/main" id="{8C670882-1FC7-4B56-9465-75BE7226C303}"/>
            </a:ext>
          </a:extLst>
        </xdr:cNvPr>
        <xdr:cNvSpPr/>
      </xdr:nvSpPr>
      <xdr:spPr>
        <a:xfrm>
          <a:off x="1793748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83820</xdr:rowOff>
    </xdr:from>
    <xdr:to>
      <xdr:col>111</xdr:col>
      <xdr:colOff>177800</xdr:colOff>
      <xdr:row>41</xdr:row>
      <xdr:rowOff>102870</xdr:rowOff>
    </xdr:to>
    <xdr:cxnSp macro="">
      <xdr:nvCxnSpPr>
        <xdr:cNvPr id="493" name="直線コネクタ 492">
          <a:extLst>
            <a:ext uri="{FF2B5EF4-FFF2-40B4-BE49-F238E27FC236}">
              <a16:creationId xmlns:a16="http://schemas.microsoft.com/office/drawing/2014/main" id="{EE8F941D-BF72-496F-9E63-4A93E9A8E600}"/>
            </a:ext>
          </a:extLst>
        </xdr:cNvPr>
        <xdr:cNvCxnSpPr/>
      </xdr:nvCxnSpPr>
      <xdr:spPr>
        <a:xfrm>
          <a:off x="17988280" y="695706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494" name="楕円 493">
          <a:extLst>
            <a:ext uri="{FF2B5EF4-FFF2-40B4-BE49-F238E27FC236}">
              <a16:creationId xmlns:a16="http://schemas.microsoft.com/office/drawing/2014/main" id="{5920D7E5-0FE6-4DAC-AF47-A41C40B9D4C4}"/>
            </a:ext>
          </a:extLst>
        </xdr:cNvPr>
        <xdr:cNvSpPr/>
      </xdr:nvSpPr>
      <xdr:spPr>
        <a:xfrm>
          <a:off x="1716278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83820</xdr:rowOff>
    </xdr:to>
    <xdr:cxnSp macro="">
      <xdr:nvCxnSpPr>
        <xdr:cNvPr id="495" name="直線コネクタ 494">
          <a:extLst>
            <a:ext uri="{FF2B5EF4-FFF2-40B4-BE49-F238E27FC236}">
              <a16:creationId xmlns:a16="http://schemas.microsoft.com/office/drawing/2014/main" id="{9A10A9CF-8B0C-4243-BD3D-4C33FED21929}"/>
            </a:ext>
          </a:extLst>
        </xdr:cNvPr>
        <xdr:cNvCxnSpPr/>
      </xdr:nvCxnSpPr>
      <xdr:spPr>
        <a:xfrm>
          <a:off x="17213580" y="693801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17780</xdr:rowOff>
    </xdr:from>
    <xdr:to>
      <xdr:col>98</xdr:col>
      <xdr:colOff>38100</xdr:colOff>
      <xdr:row>41</xdr:row>
      <xdr:rowOff>119380</xdr:rowOff>
    </xdr:to>
    <xdr:sp macro="" textlink="">
      <xdr:nvSpPr>
        <xdr:cNvPr id="496" name="楕円 495">
          <a:extLst>
            <a:ext uri="{FF2B5EF4-FFF2-40B4-BE49-F238E27FC236}">
              <a16:creationId xmlns:a16="http://schemas.microsoft.com/office/drawing/2014/main" id="{30091142-39C0-4B9E-AE05-9A0FCF6346F4}"/>
            </a:ext>
          </a:extLst>
        </xdr:cNvPr>
        <xdr:cNvSpPr/>
      </xdr:nvSpPr>
      <xdr:spPr>
        <a:xfrm>
          <a:off x="16388080" y="68910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68580</xdr:rowOff>
    </xdr:to>
    <xdr:cxnSp macro="">
      <xdr:nvCxnSpPr>
        <xdr:cNvPr id="497" name="直線コネクタ 496">
          <a:extLst>
            <a:ext uri="{FF2B5EF4-FFF2-40B4-BE49-F238E27FC236}">
              <a16:creationId xmlns:a16="http://schemas.microsoft.com/office/drawing/2014/main" id="{6236CA9F-5FEF-46EB-9532-BB719097E2B8}"/>
            </a:ext>
          </a:extLst>
        </xdr:cNvPr>
        <xdr:cNvCxnSpPr/>
      </xdr:nvCxnSpPr>
      <xdr:spPr>
        <a:xfrm flipV="1">
          <a:off x="16431260" y="693801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E8770DCA-4928-4524-9511-A356725235BF}"/>
            </a:ext>
          </a:extLst>
        </xdr:cNvPr>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7B627F8D-E1AA-4728-BFFD-84B0F2EB3368}"/>
            </a:ext>
          </a:extLst>
        </xdr:cNvPr>
        <xdr:cNvSpPr txBox="1"/>
      </xdr:nvSpPr>
      <xdr:spPr>
        <a:xfrm>
          <a:off x="1777626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CF4ABA0B-1E47-4B2F-A2BD-7C933A8E4A1E}"/>
            </a:ext>
          </a:extLst>
        </xdr:cNvPr>
        <xdr:cNvSpPr txBox="1"/>
      </xdr:nvSpPr>
      <xdr:spPr>
        <a:xfrm>
          <a:off x="1700156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7FE62433-E97C-480F-91E3-7D5CDE7E4FB7}"/>
            </a:ext>
          </a:extLst>
        </xdr:cNvPr>
        <xdr:cNvSpPr txBox="1"/>
      </xdr:nvSpPr>
      <xdr:spPr>
        <a:xfrm>
          <a:off x="1622686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144797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D3B82F49-1677-4A23-919A-0C1E55217BF0}"/>
            </a:ext>
          </a:extLst>
        </xdr:cNvPr>
        <xdr:cNvSpPr txBox="1"/>
      </xdr:nvSpPr>
      <xdr:spPr>
        <a:xfrm>
          <a:off x="185611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125747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218D97F2-89DC-4406-972E-FC7C59E035B9}"/>
            </a:ext>
          </a:extLst>
        </xdr:cNvPr>
        <xdr:cNvSpPr txBox="1"/>
      </xdr:nvSpPr>
      <xdr:spPr>
        <a:xfrm>
          <a:off x="1777626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4F9F28EE-3D5A-454A-A9BF-7DCF8071FA2D}"/>
            </a:ext>
          </a:extLst>
        </xdr:cNvPr>
        <xdr:cNvSpPr txBox="1"/>
      </xdr:nvSpPr>
      <xdr:spPr>
        <a:xfrm>
          <a:off x="1700156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110507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43C84894-FF55-4D26-91BF-9092F7AABDF7}"/>
            </a:ext>
          </a:extLst>
        </xdr:cNvPr>
        <xdr:cNvSpPr txBox="1"/>
      </xdr:nvSpPr>
      <xdr:spPr>
        <a:xfrm>
          <a:off x="1622686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97815F79-8FFC-4327-B67A-9975BC232FC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1E19E851-EC6B-4846-BBEC-8F92EC15BA7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57748BC5-1817-4E09-922C-641F9356B9D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3B260460-AA3A-47A3-8C5F-B42AF042EAC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281859D1-A8FE-4973-BBBB-41FB0740B28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2A609D29-304C-4D88-9F0B-DDB19A6621E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5178B4A2-7C5C-4C9D-ADD9-6EB23BBF0D7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A6D1059D-1000-48D0-B667-9227E1D38DB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D117A4FF-7D23-41A4-A0C0-91235ABD511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7E72C5B7-C3FF-4BF8-A7B3-7CDEA90802F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6D110994-EC38-423A-8952-CBFABFFE129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D0A4E845-E3E7-4EFC-8B07-3550565D9CC4}"/>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8DB5AB40-EDE2-4EB0-800B-570C489280C1}"/>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E62921D2-9D2A-4B03-BA01-AD2E1C17FBB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C31B296A-89F1-4969-89A2-A014D69A2A1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5710F0D8-E98C-4830-A1DA-01E10FA29A2C}"/>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7FB6B75A-D724-481C-A30C-10E3FD78E29B}"/>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E75C5CC8-17B7-42D2-856A-061CFFE76046}"/>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1DC539FC-455F-4A1F-BFD1-BB3DCC1070A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1DE288E8-F6DB-4E26-9204-12B58EDB8C1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83086866-66D8-408B-93E9-235E6B15500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8349187A-B6BF-48C4-A088-754AAA87E9F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3640EC02-B95A-43DE-AD49-3BCF1DEE24D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7AF5AB8C-3B17-45F1-B516-372B2BCFFEF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1210ABD1-C53B-42D7-871C-1CF4C83F03F2}"/>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628EFC28-35FD-469B-938D-4B8675839BB0}"/>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EAFFDFF9-EBF8-48EB-AE5F-45EC539AA115}"/>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1B9C123B-E8B8-4C38-80ED-88895CF3F316}"/>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4FEA9CFF-7F2F-4EBE-9381-6072CC2B04E2}"/>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2968F16B-632A-4178-A56F-58689FEF0ACD}"/>
            </a:ext>
          </a:extLst>
        </xdr:cNvPr>
        <xdr:cNvSpPr txBox="1"/>
      </xdr:nvSpPr>
      <xdr:spPr>
        <a:xfrm>
          <a:off x="144145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523A2349-0219-4824-B210-DBBA2336531E}"/>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2D13A009-8993-4351-B510-4AF64672EDB0}"/>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1E281A50-3BB3-4B1A-AD34-977C1260CD21}"/>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539" name="フローチャート: 判断 538">
          <a:extLst>
            <a:ext uri="{FF2B5EF4-FFF2-40B4-BE49-F238E27FC236}">
              <a16:creationId xmlns:a16="http://schemas.microsoft.com/office/drawing/2014/main" id="{806686E3-5B89-4436-8110-498808C00062}"/>
            </a:ext>
          </a:extLst>
        </xdr:cNvPr>
        <xdr:cNvSpPr/>
      </xdr:nvSpPr>
      <xdr:spPr>
        <a:xfrm>
          <a:off x="12029440" y="9607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25400</xdr:rowOff>
    </xdr:from>
    <xdr:to>
      <xdr:col>67</xdr:col>
      <xdr:colOff>101600</xdr:colOff>
      <xdr:row>57</xdr:row>
      <xdr:rowOff>127000</xdr:rowOff>
    </xdr:to>
    <xdr:sp macro="" textlink="">
      <xdr:nvSpPr>
        <xdr:cNvPr id="540" name="フローチャート: 判断 539">
          <a:extLst>
            <a:ext uri="{FF2B5EF4-FFF2-40B4-BE49-F238E27FC236}">
              <a16:creationId xmlns:a16="http://schemas.microsoft.com/office/drawing/2014/main" id="{82312929-5077-42F1-A747-93101FBB4943}"/>
            </a:ext>
          </a:extLst>
        </xdr:cNvPr>
        <xdr:cNvSpPr/>
      </xdr:nvSpPr>
      <xdr:spPr>
        <a:xfrm>
          <a:off x="11231880" y="958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B7FB6AF-FDB1-45FB-80EA-37278BC78B9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227F29AE-E1D8-41F5-928D-BF2CA2E67E8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3556EE3-C680-4180-8125-170C7454C37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B248C48-FC2E-4EEC-896A-FF31FAD6E9A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39BAA6A-FC7F-46CA-8015-0F1D8EE5F78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48260</xdr:rowOff>
    </xdr:from>
    <xdr:to>
      <xdr:col>85</xdr:col>
      <xdr:colOff>177800</xdr:colOff>
      <xdr:row>57</xdr:row>
      <xdr:rowOff>149860</xdr:rowOff>
    </xdr:to>
    <xdr:sp macro="" textlink="">
      <xdr:nvSpPr>
        <xdr:cNvPr id="546" name="楕円 545">
          <a:extLst>
            <a:ext uri="{FF2B5EF4-FFF2-40B4-BE49-F238E27FC236}">
              <a16:creationId xmlns:a16="http://schemas.microsoft.com/office/drawing/2014/main" id="{0B9BC732-A18D-45C6-A8D5-8F90FE4A5930}"/>
            </a:ext>
          </a:extLst>
        </xdr:cNvPr>
        <xdr:cNvSpPr/>
      </xdr:nvSpPr>
      <xdr:spPr>
        <a:xfrm>
          <a:off x="14325600" y="96037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71137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3ACDC8B-E05D-4B89-B7E4-9CF470057940}"/>
            </a:ext>
          </a:extLst>
        </xdr:cNvPr>
        <xdr:cNvSpPr txBox="1"/>
      </xdr:nvSpPr>
      <xdr:spPr>
        <a:xfrm>
          <a:off x="14414500"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17780</xdr:rowOff>
    </xdr:from>
    <xdr:to>
      <xdr:col>81</xdr:col>
      <xdr:colOff>101600</xdr:colOff>
      <xdr:row>57</xdr:row>
      <xdr:rowOff>119380</xdr:rowOff>
    </xdr:to>
    <xdr:sp macro="" textlink="">
      <xdr:nvSpPr>
        <xdr:cNvPr id="548" name="楕円 547">
          <a:extLst>
            <a:ext uri="{FF2B5EF4-FFF2-40B4-BE49-F238E27FC236}">
              <a16:creationId xmlns:a16="http://schemas.microsoft.com/office/drawing/2014/main" id="{864481A7-9F01-4F50-9783-8B9C8BB39934}"/>
            </a:ext>
          </a:extLst>
        </xdr:cNvPr>
        <xdr:cNvSpPr/>
      </xdr:nvSpPr>
      <xdr:spPr>
        <a:xfrm>
          <a:off x="1357884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68580</xdr:rowOff>
    </xdr:from>
    <xdr:to>
      <xdr:col>85</xdr:col>
      <xdr:colOff>127000</xdr:colOff>
      <xdr:row>57</xdr:row>
      <xdr:rowOff>99060</xdr:rowOff>
    </xdr:to>
    <xdr:cxnSp macro="">
      <xdr:nvCxnSpPr>
        <xdr:cNvPr id="549" name="直線コネクタ 548">
          <a:extLst>
            <a:ext uri="{FF2B5EF4-FFF2-40B4-BE49-F238E27FC236}">
              <a16:creationId xmlns:a16="http://schemas.microsoft.com/office/drawing/2014/main" id="{6186EFB5-271B-426A-A0D5-AFF96713D702}"/>
            </a:ext>
          </a:extLst>
        </xdr:cNvPr>
        <xdr:cNvCxnSpPr/>
      </xdr:nvCxnSpPr>
      <xdr:spPr>
        <a:xfrm>
          <a:off x="13629640" y="962406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109220</xdr:rowOff>
    </xdr:from>
    <xdr:to>
      <xdr:col>76</xdr:col>
      <xdr:colOff>165100</xdr:colOff>
      <xdr:row>57</xdr:row>
      <xdr:rowOff>39370</xdr:rowOff>
    </xdr:to>
    <xdr:sp macro="" textlink="">
      <xdr:nvSpPr>
        <xdr:cNvPr id="550" name="楕円 549">
          <a:extLst>
            <a:ext uri="{FF2B5EF4-FFF2-40B4-BE49-F238E27FC236}">
              <a16:creationId xmlns:a16="http://schemas.microsoft.com/office/drawing/2014/main" id="{B67166E2-84F6-4A87-82B8-123E36D0AF51}"/>
            </a:ext>
          </a:extLst>
        </xdr:cNvPr>
        <xdr:cNvSpPr/>
      </xdr:nvSpPr>
      <xdr:spPr>
        <a:xfrm>
          <a:off x="12804140" y="949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160020</xdr:rowOff>
    </xdr:from>
    <xdr:to>
      <xdr:col>81</xdr:col>
      <xdr:colOff>50800</xdr:colOff>
      <xdr:row>57</xdr:row>
      <xdr:rowOff>68580</xdr:rowOff>
    </xdr:to>
    <xdr:cxnSp macro="">
      <xdr:nvCxnSpPr>
        <xdr:cNvPr id="551" name="直線コネクタ 550">
          <a:extLst>
            <a:ext uri="{FF2B5EF4-FFF2-40B4-BE49-F238E27FC236}">
              <a16:creationId xmlns:a16="http://schemas.microsoft.com/office/drawing/2014/main" id="{40FFE576-E3F4-4054-83BD-21F367BB23F6}"/>
            </a:ext>
          </a:extLst>
        </xdr:cNvPr>
        <xdr:cNvCxnSpPr/>
      </xdr:nvCxnSpPr>
      <xdr:spPr>
        <a:xfrm>
          <a:off x="12854940" y="954786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44450</xdr:rowOff>
    </xdr:from>
    <xdr:to>
      <xdr:col>72</xdr:col>
      <xdr:colOff>38100</xdr:colOff>
      <xdr:row>56</xdr:row>
      <xdr:rowOff>146050</xdr:rowOff>
    </xdr:to>
    <xdr:sp macro="" textlink="">
      <xdr:nvSpPr>
        <xdr:cNvPr id="552" name="楕円 551">
          <a:extLst>
            <a:ext uri="{FF2B5EF4-FFF2-40B4-BE49-F238E27FC236}">
              <a16:creationId xmlns:a16="http://schemas.microsoft.com/office/drawing/2014/main" id="{BEF1DB3E-1221-483B-95CF-866238692E58}"/>
            </a:ext>
          </a:extLst>
        </xdr:cNvPr>
        <xdr:cNvSpPr/>
      </xdr:nvSpPr>
      <xdr:spPr>
        <a:xfrm>
          <a:off x="12029440" y="9432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95250</xdr:rowOff>
    </xdr:from>
    <xdr:to>
      <xdr:col>76</xdr:col>
      <xdr:colOff>114300</xdr:colOff>
      <xdr:row>56</xdr:row>
      <xdr:rowOff>160020</xdr:rowOff>
    </xdr:to>
    <xdr:cxnSp macro="">
      <xdr:nvCxnSpPr>
        <xdr:cNvPr id="553" name="直線コネクタ 552">
          <a:extLst>
            <a:ext uri="{FF2B5EF4-FFF2-40B4-BE49-F238E27FC236}">
              <a16:creationId xmlns:a16="http://schemas.microsoft.com/office/drawing/2014/main" id="{F5951402-F234-40B1-998C-992F9D52DB38}"/>
            </a:ext>
          </a:extLst>
        </xdr:cNvPr>
        <xdr:cNvCxnSpPr/>
      </xdr:nvCxnSpPr>
      <xdr:spPr>
        <a:xfrm>
          <a:off x="12072620" y="948309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13970</xdr:rowOff>
    </xdr:from>
    <xdr:to>
      <xdr:col>67</xdr:col>
      <xdr:colOff>101600</xdr:colOff>
      <xdr:row>55</xdr:row>
      <xdr:rowOff>115570</xdr:rowOff>
    </xdr:to>
    <xdr:sp macro="" textlink="">
      <xdr:nvSpPr>
        <xdr:cNvPr id="554" name="楕円 553">
          <a:extLst>
            <a:ext uri="{FF2B5EF4-FFF2-40B4-BE49-F238E27FC236}">
              <a16:creationId xmlns:a16="http://schemas.microsoft.com/office/drawing/2014/main" id="{91776164-0DDA-46FF-BD8B-9A92B3E34B98}"/>
            </a:ext>
          </a:extLst>
        </xdr:cNvPr>
        <xdr:cNvSpPr/>
      </xdr:nvSpPr>
      <xdr:spPr>
        <a:xfrm>
          <a:off x="11231880" y="92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64770</xdr:rowOff>
    </xdr:from>
    <xdr:to>
      <xdr:col>71</xdr:col>
      <xdr:colOff>177800</xdr:colOff>
      <xdr:row>56</xdr:row>
      <xdr:rowOff>95250</xdr:rowOff>
    </xdr:to>
    <xdr:cxnSp macro="">
      <xdr:nvCxnSpPr>
        <xdr:cNvPr id="555" name="直線コネクタ 554">
          <a:extLst>
            <a:ext uri="{FF2B5EF4-FFF2-40B4-BE49-F238E27FC236}">
              <a16:creationId xmlns:a16="http://schemas.microsoft.com/office/drawing/2014/main" id="{32D1F6D3-56C5-4087-B8EA-969E52B5FEF2}"/>
            </a:ext>
          </a:extLst>
        </xdr:cNvPr>
        <xdr:cNvCxnSpPr/>
      </xdr:nvCxnSpPr>
      <xdr:spPr>
        <a:xfrm>
          <a:off x="11282680" y="9284970"/>
          <a:ext cx="78994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6" name="n_1aveValue【学校施設】&#10;有形固定資産減価償却率">
          <a:extLst>
            <a:ext uri="{FF2B5EF4-FFF2-40B4-BE49-F238E27FC236}">
              <a16:creationId xmlns:a16="http://schemas.microsoft.com/office/drawing/2014/main" id="{A22BD393-B736-4D35-B2BC-E605C414679D}"/>
            </a:ext>
          </a:extLst>
        </xdr:cNvPr>
        <xdr:cNvSpPr txBox="1"/>
      </xdr:nvSpPr>
      <xdr:spPr>
        <a:xfrm>
          <a:off x="134372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8A95FF14-5894-416B-8A8F-93893929458B}"/>
            </a:ext>
          </a:extLst>
        </xdr:cNvPr>
        <xdr:cNvSpPr txBox="1"/>
      </xdr:nvSpPr>
      <xdr:spPr>
        <a:xfrm>
          <a:off x="12675244"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144797</xdr:rowOff>
    </xdr:from>
    <xdr:ext cx="405111" cy="259045"/>
    <xdr:sp macro="" textlink="">
      <xdr:nvSpPr>
        <xdr:cNvPr id="558" name="n_3aveValue【学校施設】&#10;有形固定資産減価償却率">
          <a:extLst>
            <a:ext uri="{FF2B5EF4-FFF2-40B4-BE49-F238E27FC236}">
              <a16:creationId xmlns:a16="http://schemas.microsoft.com/office/drawing/2014/main" id="{C005BDB8-F039-4DDB-86AB-60EA7C5AFD5E}"/>
            </a:ext>
          </a:extLst>
        </xdr:cNvPr>
        <xdr:cNvSpPr txBox="1"/>
      </xdr:nvSpPr>
      <xdr:spPr>
        <a:xfrm>
          <a:off x="11900544" y="970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118127</xdr:rowOff>
    </xdr:from>
    <xdr:ext cx="405111" cy="259045"/>
    <xdr:sp macro="" textlink="">
      <xdr:nvSpPr>
        <xdr:cNvPr id="559" name="n_4aveValue【学校施設】&#10;有形固定資産減価償却率">
          <a:extLst>
            <a:ext uri="{FF2B5EF4-FFF2-40B4-BE49-F238E27FC236}">
              <a16:creationId xmlns:a16="http://schemas.microsoft.com/office/drawing/2014/main" id="{A606A9A7-21BC-4703-B727-04E229BA9BDB}"/>
            </a:ext>
          </a:extLst>
        </xdr:cNvPr>
        <xdr:cNvSpPr txBox="1"/>
      </xdr:nvSpPr>
      <xdr:spPr>
        <a:xfrm>
          <a:off x="11102984" y="967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135907</xdr:rowOff>
    </xdr:from>
    <xdr:ext cx="405111" cy="259045"/>
    <xdr:sp macro="" textlink="">
      <xdr:nvSpPr>
        <xdr:cNvPr id="560" name="n_1mainValue【学校施設】&#10;有形固定資産減価償却率">
          <a:extLst>
            <a:ext uri="{FF2B5EF4-FFF2-40B4-BE49-F238E27FC236}">
              <a16:creationId xmlns:a16="http://schemas.microsoft.com/office/drawing/2014/main" id="{3AB9A415-31A9-4E89-843F-1AA87867D1EA}"/>
            </a:ext>
          </a:extLst>
        </xdr:cNvPr>
        <xdr:cNvSpPr txBox="1"/>
      </xdr:nvSpPr>
      <xdr:spPr>
        <a:xfrm>
          <a:off x="1343724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55897</xdr:rowOff>
    </xdr:from>
    <xdr:ext cx="405111" cy="259045"/>
    <xdr:sp macro="" textlink="">
      <xdr:nvSpPr>
        <xdr:cNvPr id="561" name="n_2mainValue【学校施設】&#10;有形固定資産減価償却率">
          <a:extLst>
            <a:ext uri="{FF2B5EF4-FFF2-40B4-BE49-F238E27FC236}">
              <a16:creationId xmlns:a16="http://schemas.microsoft.com/office/drawing/2014/main" id="{CC5A9246-D0CD-403C-A698-1676457AFB59}"/>
            </a:ext>
          </a:extLst>
        </xdr:cNvPr>
        <xdr:cNvSpPr txBox="1"/>
      </xdr:nvSpPr>
      <xdr:spPr>
        <a:xfrm>
          <a:off x="1267524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162577</xdr:rowOff>
    </xdr:from>
    <xdr:ext cx="405111" cy="259045"/>
    <xdr:sp macro="" textlink="">
      <xdr:nvSpPr>
        <xdr:cNvPr id="562" name="n_3mainValue【学校施設】&#10;有形固定資産減価償却率">
          <a:extLst>
            <a:ext uri="{FF2B5EF4-FFF2-40B4-BE49-F238E27FC236}">
              <a16:creationId xmlns:a16="http://schemas.microsoft.com/office/drawing/2014/main" id="{E3331F7F-74C5-4239-A216-7E978D4F91DE}"/>
            </a:ext>
          </a:extLst>
        </xdr:cNvPr>
        <xdr:cNvSpPr txBox="1"/>
      </xdr:nvSpPr>
      <xdr:spPr>
        <a:xfrm>
          <a:off x="11900544" y="921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132097</xdr:rowOff>
    </xdr:from>
    <xdr:ext cx="405111" cy="259045"/>
    <xdr:sp macro="" textlink="">
      <xdr:nvSpPr>
        <xdr:cNvPr id="563" name="n_4mainValue【学校施設】&#10;有形固定資産減価償却率">
          <a:extLst>
            <a:ext uri="{FF2B5EF4-FFF2-40B4-BE49-F238E27FC236}">
              <a16:creationId xmlns:a16="http://schemas.microsoft.com/office/drawing/2014/main" id="{5BAB7F84-11B5-48DB-87F7-356FE68C337A}"/>
            </a:ext>
          </a:extLst>
        </xdr:cNvPr>
        <xdr:cNvSpPr txBox="1"/>
      </xdr:nvSpPr>
      <xdr:spPr>
        <a:xfrm>
          <a:off x="11102984" y="901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F8F95F9C-9AC1-4D44-BA8E-4D5013F57D2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697A15F0-F2E7-4B46-B39A-E19A20A4EB6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99CCDFBF-AF31-4896-9352-7F6CBBCF364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667B1956-B59C-4901-8573-400D6F7A363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CB5CF0A9-28C7-4E7B-B6B0-FB303D0A7FE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45193CFA-B6CB-4097-BB04-47BDBAA626F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54D66BD4-17D0-4CC2-A77F-E27C0EA778F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67522A81-4BE9-4FB2-A861-4EFE6B0CB4F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DA616431-BA7C-4BC5-9DE7-28E8C20550C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A9BB107B-2EF2-41C5-80C1-273E16AF559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878E1BC9-7012-4DE5-AA6D-35A452463285}"/>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026A2B32-FCBD-4B47-A1C3-D420D97D4018}"/>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02BD9C79-B403-4C2F-A344-99B5E7144376}"/>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E1FBF50C-8A13-41CA-998F-89DF0EE24E4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5333965A-A722-486A-BEE8-8C2B7917B67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0F4E3753-9475-4AB6-8299-949120422F1F}"/>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C9862AA7-598E-41DE-9554-6820837AED58}"/>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26514FF3-F69E-440A-97E1-6110B189B7B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43A729EB-E6AB-4609-913B-566B4F9A740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D9824CA2-E8F7-48C9-ABFB-997C0B1D72F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35A70F0D-90B9-4584-AA31-E459127F528E}"/>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924345F7-D4EB-4934-810D-B7AA19564234}"/>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D610008F-56A8-402B-A60A-98C00D8F8566}"/>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E5124E59-27D4-467F-8D03-84A5F491D06F}"/>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C971B2C4-D3B2-4B39-BD7D-64BE9C84886E}"/>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DD42B09E-EB3A-4460-A740-7B240C5A3532}"/>
            </a:ext>
          </a:extLst>
        </xdr:cNvPr>
        <xdr:cNvSpPr txBox="1"/>
      </xdr:nvSpPr>
      <xdr:spPr>
        <a:xfrm>
          <a:off x="19547840" y="1015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EC7BCAFB-8AFB-4D89-8E40-0C65ACC40E45}"/>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507E5B3D-8E02-45A5-8391-55E9B7ADE83D}"/>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8110D63F-8BE2-46CB-8A5F-DE837812DE27}"/>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593" name="フローチャート: 判断 592">
          <a:extLst>
            <a:ext uri="{FF2B5EF4-FFF2-40B4-BE49-F238E27FC236}">
              <a16:creationId xmlns:a16="http://schemas.microsoft.com/office/drawing/2014/main" id="{50811CC3-BFAE-41DD-95FA-6DF189A0962F}"/>
            </a:ext>
          </a:extLst>
        </xdr:cNvPr>
        <xdr:cNvSpPr/>
      </xdr:nvSpPr>
      <xdr:spPr>
        <a:xfrm>
          <a:off x="1716278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594" name="フローチャート: 判断 593">
          <a:extLst>
            <a:ext uri="{FF2B5EF4-FFF2-40B4-BE49-F238E27FC236}">
              <a16:creationId xmlns:a16="http://schemas.microsoft.com/office/drawing/2014/main" id="{95529953-4B62-452F-8F99-9AFB95F305E7}"/>
            </a:ext>
          </a:extLst>
        </xdr:cNvPr>
        <xdr:cNvSpPr/>
      </xdr:nvSpPr>
      <xdr:spPr>
        <a:xfrm>
          <a:off x="16388080" y="1012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EEF9C7E-90A9-42B5-8A8C-A1EF8C0CA33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A08F628-C587-49D6-A456-8FD26E38806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B81465D-4CB0-4912-ADE8-B9E20AFDFE6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9CFBF25-4BC3-4DAF-9446-04189370C02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371BD7A-7C6B-402C-9A0C-5382E94FBFE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75502</xdr:rowOff>
    </xdr:from>
    <xdr:to>
      <xdr:col>116</xdr:col>
      <xdr:colOff>114300</xdr:colOff>
      <xdr:row>59</xdr:row>
      <xdr:rowOff>5652</xdr:rowOff>
    </xdr:to>
    <xdr:sp macro="" textlink="">
      <xdr:nvSpPr>
        <xdr:cNvPr id="600" name="楕円 599">
          <a:extLst>
            <a:ext uri="{FF2B5EF4-FFF2-40B4-BE49-F238E27FC236}">
              <a16:creationId xmlns:a16="http://schemas.microsoft.com/office/drawing/2014/main" id="{093EB846-D535-4268-B6BE-42BFB75271ED}"/>
            </a:ext>
          </a:extLst>
        </xdr:cNvPr>
        <xdr:cNvSpPr/>
      </xdr:nvSpPr>
      <xdr:spPr>
        <a:xfrm>
          <a:off x="19458940" y="9798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98379</xdr:rowOff>
    </xdr:from>
    <xdr:ext cx="469744" cy="259045"/>
    <xdr:sp macro="" textlink="">
      <xdr:nvSpPr>
        <xdr:cNvPr id="601" name="【学校施設】&#10;一人当たり面積該当値テキスト">
          <a:extLst>
            <a:ext uri="{FF2B5EF4-FFF2-40B4-BE49-F238E27FC236}">
              <a16:creationId xmlns:a16="http://schemas.microsoft.com/office/drawing/2014/main" id="{2298210C-1F59-45AF-ABAD-7545879917F0}"/>
            </a:ext>
          </a:extLst>
        </xdr:cNvPr>
        <xdr:cNvSpPr txBox="1"/>
      </xdr:nvSpPr>
      <xdr:spPr>
        <a:xfrm>
          <a:off x="19547840" y="965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86360</xdr:rowOff>
    </xdr:from>
    <xdr:to>
      <xdr:col>112</xdr:col>
      <xdr:colOff>38100</xdr:colOff>
      <xdr:row>59</xdr:row>
      <xdr:rowOff>16510</xdr:rowOff>
    </xdr:to>
    <xdr:sp macro="" textlink="">
      <xdr:nvSpPr>
        <xdr:cNvPr id="602" name="楕円 601">
          <a:extLst>
            <a:ext uri="{FF2B5EF4-FFF2-40B4-BE49-F238E27FC236}">
              <a16:creationId xmlns:a16="http://schemas.microsoft.com/office/drawing/2014/main" id="{9F415EE4-9A29-44B3-BCF5-755AB46EFF61}"/>
            </a:ext>
          </a:extLst>
        </xdr:cNvPr>
        <xdr:cNvSpPr/>
      </xdr:nvSpPr>
      <xdr:spPr>
        <a:xfrm>
          <a:off x="18735040" y="9809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126302</xdr:rowOff>
    </xdr:from>
    <xdr:to>
      <xdr:col>116</xdr:col>
      <xdr:colOff>63500</xdr:colOff>
      <xdr:row>58</xdr:row>
      <xdr:rowOff>137160</xdr:rowOff>
    </xdr:to>
    <xdr:cxnSp macro="">
      <xdr:nvCxnSpPr>
        <xdr:cNvPr id="603" name="直線コネクタ 602">
          <a:extLst>
            <a:ext uri="{FF2B5EF4-FFF2-40B4-BE49-F238E27FC236}">
              <a16:creationId xmlns:a16="http://schemas.microsoft.com/office/drawing/2014/main" id="{A444E4D6-BAA9-4E93-B183-AB2C9EB3FD77}"/>
            </a:ext>
          </a:extLst>
        </xdr:cNvPr>
        <xdr:cNvCxnSpPr/>
      </xdr:nvCxnSpPr>
      <xdr:spPr>
        <a:xfrm flipV="1">
          <a:off x="18778220" y="9849422"/>
          <a:ext cx="73152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23495</xdr:rowOff>
    </xdr:from>
    <xdr:to>
      <xdr:col>107</xdr:col>
      <xdr:colOff>101600</xdr:colOff>
      <xdr:row>58</xdr:row>
      <xdr:rowOff>125095</xdr:rowOff>
    </xdr:to>
    <xdr:sp macro="" textlink="">
      <xdr:nvSpPr>
        <xdr:cNvPr id="604" name="楕円 603">
          <a:extLst>
            <a:ext uri="{FF2B5EF4-FFF2-40B4-BE49-F238E27FC236}">
              <a16:creationId xmlns:a16="http://schemas.microsoft.com/office/drawing/2014/main" id="{44D92A1C-687C-4E1E-9B2E-941DB1099C14}"/>
            </a:ext>
          </a:extLst>
        </xdr:cNvPr>
        <xdr:cNvSpPr/>
      </xdr:nvSpPr>
      <xdr:spPr>
        <a:xfrm>
          <a:off x="17937480" y="97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74295</xdr:rowOff>
    </xdr:from>
    <xdr:to>
      <xdr:col>111</xdr:col>
      <xdr:colOff>177800</xdr:colOff>
      <xdr:row>58</xdr:row>
      <xdr:rowOff>137160</xdr:rowOff>
    </xdr:to>
    <xdr:cxnSp macro="">
      <xdr:nvCxnSpPr>
        <xdr:cNvPr id="605" name="直線コネクタ 604">
          <a:extLst>
            <a:ext uri="{FF2B5EF4-FFF2-40B4-BE49-F238E27FC236}">
              <a16:creationId xmlns:a16="http://schemas.microsoft.com/office/drawing/2014/main" id="{3ACCC02E-E8A2-4FD6-9A18-F0F629CF7766}"/>
            </a:ext>
          </a:extLst>
        </xdr:cNvPr>
        <xdr:cNvCxnSpPr/>
      </xdr:nvCxnSpPr>
      <xdr:spPr>
        <a:xfrm>
          <a:off x="17988280" y="979741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122365</xdr:rowOff>
    </xdr:from>
    <xdr:to>
      <xdr:col>102</xdr:col>
      <xdr:colOff>165100</xdr:colOff>
      <xdr:row>59</xdr:row>
      <xdr:rowOff>52515</xdr:rowOff>
    </xdr:to>
    <xdr:sp macro="" textlink="">
      <xdr:nvSpPr>
        <xdr:cNvPr id="606" name="楕円 605">
          <a:extLst>
            <a:ext uri="{FF2B5EF4-FFF2-40B4-BE49-F238E27FC236}">
              <a16:creationId xmlns:a16="http://schemas.microsoft.com/office/drawing/2014/main" id="{A2630482-CFFB-4CD4-B51D-7272D922062C}"/>
            </a:ext>
          </a:extLst>
        </xdr:cNvPr>
        <xdr:cNvSpPr/>
      </xdr:nvSpPr>
      <xdr:spPr>
        <a:xfrm>
          <a:off x="17162780" y="9845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74295</xdr:rowOff>
    </xdr:from>
    <xdr:to>
      <xdr:col>107</xdr:col>
      <xdr:colOff>50800</xdr:colOff>
      <xdr:row>59</xdr:row>
      <xdr:rowOff>1715</xdr:rowOff>
    </xdr:to>
    <xdr:cxnSp macro="">
      <xdr:nvCxnSpPr>
        <xdr:cNvPr id="607" name="直線コネクタ 606">
          <a:extLst>
            <a:ext uri="{FF2B5EF4-FFF2-40B4-BE49-F238E27FC236}">
              <a16:creationId xmlns:a16="http://schemas.microsoft.com/office/drawing/2014/main" id="{3779A7FA-83FD-403F-BC98-72A0D88F9402}"/>
            </a:ext>
          </a:extLst>
        </xdr:cNvPr>
        <xdr:cNvCxnSpPr/>
      </xdr:nvCxnSpPr>
      <xdr:spPr>
        <a:xfrm flipV="1">
          <a:off x="17213580" y="9797415"/>
          <a:ext cx="77470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144653</xdr:rowOff>
    </xdr:from>
    <xdr:to>
      <xdr:col>98</xdr:col>
      <xdr:colOff>38100</xdr:colOff>
      <xdr:row>59</xdr:row>
      <xdr:rowOff>74803</xdr:rowOff>
    </xdr:to>
    <xdr:sp macro="" textlink="">
      <xdr:nvSpPr>
        <xdr:cNvPr id="608" name="楕円 607">
          <a:extLst>
            <a:ext uri="{FF2B5EF4-FFF2-40B4-BE49-F238E27FC236}">
              <a16:creationId xmlns:a16="http://schemas.microsoft.com/office/drawing/2014/main" id="{E8010E72-782E-45BC-B763-9C13EFFF612C}"/>
            </a:ext>
          </a:extLst>
        </xdr:cNvPr>
        <xdr:cNvSpPr/>
      </xdr:nvSpPr>
      <xdr:spPr>
        <a:xfrm>
          <a:off x="16388080" y="98677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1715</xdr:rowOff>
    </xdr:from>
    <xdr:to>
      <xdr:col>102</xdr:col>
      <xdr:colOff>114300</xdr:colOff>
      <xdr:row>59</xdr:row>
      <xdr:rowOff>24003</xdr:rowOff>
    </xdr:to>
    <xdr:cxnSp macro="">
      <xdr:nvCxnSpPr>
        <xdr:cNvPr id="609" name="直線コネクタ 608">
          <a:extLst>
            <a:ext uri="{FF2B5EF4-FFF2-40B4-BE49-F238E27FC236}">
              <a16:creationId xmlns:a16="http://schemas.microsoft.com/office/drawing/2014/main" id="{125087A5-550A-4E17-BBBB-171152C437F0}"/>
            </a:ext>
          </a:extLst>
        </xdr:cNvPr>
        <xdr:cNvCxnSpPr/>
      </xdr:nvCxnSpPr>
      <xdr:spPr>
        <a:xfrm flipV="1">
          <a:off x="16431260" y="9892475"/>
          <a:ext cx="78232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CDC19144-4B90-454D-AF6B-99CB4E36D412}"/>
            </a:ext>
          </a:extLst>
        </xdr:cNvPr>
        <xdr:cNvSpPr txBox="1"/>
      </xdr:nvSpPr>
      <xdr:spPr>
        <a:xfrm>
          <a:off x="18561127"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EC6D9F43-24DF-4776-8CA1-DAFA2862811F}"/>
            </a:ext>
          </a:extLst>
        </xdr:cNvPr>
        <xdr:cNvSpPr txBox="1"/>
      </xdr:nvSpPr>
      <xdr:spPr>
        <a:xfrm>
          <a:off x="17776267" y="102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139082</xdr:rowOff>
    </xdr:from>
    <xdr:ext cx="469744" cy="259045"/>
    <xdr:sp macro="" textlink="">
      <xdr:nvSpPr>
        <xdr:cNvPr id="612" name="n_3aveValue【学校施設】&#10;一人当たり面積">
          <a:extLst>
            <a:ext uri="{FF2B5EF4-FFF2-40B4-BE49-F238E27FC236}">
              <a16:creationId xmlns:a16="http://schemas.microsoft.com/office/drawing/2014/main" id="{51A753A4-33DE-422A-BFC4-CB9C9D377D55}"/>
            </a:ext>
          </a:extLst>
        </xdr:cNvPr>
        <xdr:cNvSpPr txBox="1"/>
      </xdr:nvSpPr>
      <xdr:spPr>
        <a:xfrm>
          <a:off x="17001567" y="1019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156227</xdr:rowOff>
    </xdr:from>
    <xdr:ext cx="469744" cy="259045"/>
    <xdr:sp macro="" textlink="">
      <xdr:nvSpPr>
        <xdr:cNvPr id="613" name="n_4aveValue【学校施設】&#10;一人当たり面積">
          <a:extLst>
            <a:ext uri="{FF2B5EF4-FFF2-40B4-BE49-F238E27FC236}">
              <a16:creationId xmlns:a16="http://schemas.microsoft.com/office/drawing/2014/main" id="{93256194-1501-45CD-8369-E6878CBDB492}"/>
            </a:ext>
          </a:extLst>
        </xdr:cNvPr>
        <xdr:cNvSpPr txBox="1"/>
      </xdr:nvSpPr>
      <xdr:spPr>
        <a:xfrm>
          <a:off x="1622686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33037</xdr:rowOff>
    </xdr:from>
    <xdr:ext cx="469744" cy="259045"/>
    <xdr:sp macro="" textlink="">
      <xdr:nvSpPr>
        <xdr:cNvPr id="614" name="n_1mainValue【学校施設】&#10;一人当たり面積">
          <a:extLst>
            <a:ext uri="{FF2B5EF4-FFF2-40B4-BE49-F238E27FC236}">
              <a16:creationId xmlns:a16="http://schemas.microsoft.com/office/drawing/2014/main" id="{B3CCA42F-B3D0-4488-8748-63FE393B6A70}"/>
            </a:ext>
          </a:extLst>
        </xdr:cNvPr>
        <xdr:cNvSpPr txBox="1"/>
      </xdr:nvSpPr>
      <xdr:spPr>
        <a:xfrm>
          <a:off x="18561127" y="958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141622</xdr:rowOff>
    </xdr:from>
    <xdr:ext cx="469744" cy="259045"/>
    <xdr:sp macro="" textlink="">
      <xdr:nvSpPr>
        <xdr:cNvPr id="615" name="n_2mainValue【学校施設】&#10;一人当たり面積">
          <a:extLst>
            <a:ext uri="{FF2B5EF4-FFF2-40B4-BE49-F238E27FC236}">
              <a16:creationId xmlns:a16="http://schemas.microsoft.com/office/drawing/2014/main" id="{04033416-4720-4E79-9F9D-8247670A4896}"/>
            </a:ext>
          </a:extLst>
        </xdr:cNvPr>
        <xdr:cNvSpPr txBox="1"/>
      </xdr:nvSpPr>
      <xdr:spPr>
        <a:xfrm>
          <a:off x="17776267" y="952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69042</xdr:rowOff>
    </xdr:from>
    <xdr:ext cx="469744" cy="259045"/>
    <xdr:sp macro="" textlink="">
      <xdr:nvSpPr>
        <xdr:cNvPr id="616" name="n_3mainValue【学校施設】&#10;一人当たり面積">
          <a:extLst>
            <a:ext uri="{FF2B5EF4-FFF2-40B4-BE49-F238E27FC236}">
              <a16:creationId xmlns:a16="http://schemas.microsoft.com/office/drawing/2014/main" id="{3CA27249-96C7-446F-90C5-FF15951F7B13}"/>
            </a:ext>
          </a:extLst>
        </xdr:cNvPr>
        <xdr:cNvSpPr txBox="1"/>
      </xdr:nvSpPr>
      <xdr:spPr>
        <a:xfrm>
          <a:off x="17001567" y="962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91330</xdr:rowOff>
    </xdr:from>
    <xdr:ext cx="469744" cy="259045"/>
    <xdr:sp macro="" textlink="">
      <xdr:nvSpPr>
        <xdr:cNvPr id="617" name="n_4mainValue【学校施設】&#10;一人当たり面積">
          <a:extLst>
            <a:ext uri="{FF2B5EF4-FFF2-40B4-BE49-F238E27FC236}">
              <a16:creationId xmlns:a16="http://schemas.microsoft.com/office/drawing/2014/main" id="{B16B658A-BDDA-4258-8685-F9C255ED0C9E}"/>
            </a:ext>
          </a:extLst>
        </xdr:cNvPr>
        <xdr:cNvSpPr txBox="1"/>
      </xdr:nvSpPr>
      <xdr:spPr>
        <a:xfrm>
          <a:off x="16226867" y="964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77560562-55C1-4C6E-8E89-2D95C0AB891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B11E52D3-996E-4A47-8F53-75886185CE3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BADA7C45-E416-4F36-BD96-1ECB031FB72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D83B4919-4D30-4E82-A15F-CF693131868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694071D-FEFE-4F0E-83B4-D589A6C500E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A42B8506-E2BA-464B-BC97-27A211AC4FC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FDDE9F98-57C5-4A67-B4A1-230AB41249F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1C8966ED-ECE9-4E4F-8676-10DD4D654F6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827BDAE9-6D85-411D-9C07-A203AE5482A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A102CF7D-0A41-4376-93A3-4317F5002A7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D38F46DE-90E5-4114-8769-40B75900AFD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220D6F57-F15D-4A68-AD25-3303470C5FB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2FA2CEAA-9E31-4BEA-B8E6-4C6F7067459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DED5C30F-01C9-44E1-B911-E553A460CCFF}"/>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1FC0B2B3-98A2-4061-9005-53BF3709B799}"/>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4DB26A67-C5A4-41E1-9145-6F1520457B2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20C8A877-9EC2-4D2D-9FAB-A978262533A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F2EA3378-51C7-47D3-A99E-2615980FCC9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D440AEE3-DE49-41CF-B2C4-DB9AE5F39A1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6295D684-C7DF-4937-8EF7-A79BC5ED58E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CE7EF93F-6DB8-41F1-8EDF-0B2ADF14A70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1EA6237A-5C9B-45F4-9D60-20CBF666A84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57811F42-2604-4013-91B1-009AEB29501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62E7E9A3-6A3C-44EC-86DC-183B92AD85F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3248600E-22C6-4947-A3E0-812813BA6752}"/>
            </a:ext>
          </a:extLst>
        </xdr:cNvPr>
        <xdr:cNvCxnSpPr/>
      </xdr:nvCxnSpPr>
      <xdr:spPr>
        <a:xfrm flipV="1">
          <a:off x="14375764"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70A2AAF0-E43E-4A1F-907F-ADE27F0A42DF}"/>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FBEF0F7D-D154-4BE2-9327-922F763A653C}"/>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1A4222EB-6CDE-4A9C-BD23-D3165DB454DC}"/>
            </a:ext>
          </a:extLst>
        </xdr:cNvPr>
        <xdr:cNvSpPr txBox="1"/>
      </xdr:nvSpPr>
      <xdr:spPr>
        <a:xfrm>
          <a:off x="1441450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1EB40931-468C-4B51-AA80-C3EC37AE49F2}"/>
            </a:ext>
          </a:extLst>
        </xdr:cNvPr>
        <xdr:cNvCxnSpPr/>
      </xdr:nvCxnSpPr>
      <xdr:spPr>
        <a:xfrm>
          <a:off x="1428750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47" name="【児童館】&#10;有形固定資産減価償却率平均値テキスト">
          <a:extLst>
            <a:ext uri="{FF2B5EF4-FFF2-40B4-BE49-F238E27FC236}">
              <a16:creationId xmlns:a16="http://schemas.microsoft.com/office/drawing/2014/main" id="{A7955430-87EA-4A68-B170-274152762745}"/>
            </a:ext>
          </a:extLst>
        </xdr:cNvPr>
        <xdr:cNvSpPr txBox="1"/>
      </xdr:nvSpPr>
      <xdr:spPr>
        <a:xfrm>
          <a:off x="14414500" y="139141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8F8C7BA1-B290-492C-9604-76DD66D68F9C}"/>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753C72B7-39B6-4667-A187-DB65F54FB903}"/>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BD436485-69F8-4A04-BF87-CE649F73553F}"/>
            </a:ext>
          </a:extLst>
        </xdr:cNvPr>
        <xdr:cNvSpPr/>
      </xdr:nvSpPr>
      <xdr:spPr>
        <a:xfrm>
          <a:off x="128041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651" name="フローチャート: 判断 650">
          <a:extLst>
            <a:ext uri="{FF2B5EF4-FFF2-40B4-BE49-F238E27FC236}">
              <a16:creationId xmlns:a16="http://schemas.microsoft.com/office/drawing/2014/main" id="{09AA31FD-9FF8-4915-9D22-1CA5F7167E69}"/>
            </a:ext>
          </a:extLst>
        </xdr:cNvPr>
        <xdr:cNvSpPr/>
      </xdr:nvSpPr>
      <xdr:spPr>
        <a:xfrm>
          <a:off x="12029440" y="13693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71120</xdr:rowOff>
    </xdr:from>
    <xdr:to>
      <xdr:col>67</xdr:col>
      <xdr:colOff>101600</xdr:colOff>
      <xdr:row>82</xdr:row>
      <xdr:rowOff>1270</xdr:rowOff>
    </xdr:to>
    <xdr:sp macro="" textlink="">
      <xdr:nvSpPr>
        <xdr:cNvPr id="652" name="フローチャート: 判断 651">
          <a:extLst>
            <a:ext uri="{FF2B5EF4-FFF2-40B4-BE49-F238E27FC236}">
              <a16:creationId xmlns:a16="http://schemas.microsoft.com/office/drawing/2014/main" id="{6BC3ACB8-4596-473F-863A-29C678345B3E}"/>
            </a:ext>
          </a:extLst>
        </xdr:cNvPr>
        <xdr:cNvSpPr/>
      </xdr:nvSpPr>
      <xdr:spPr>
        <a:xfrm>
          <a:off x="11231880" y="1364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6781A8B9-3D6A-4627-995B-310845B5FF6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C22E0F4-4F63-4D2A-BF06-597CC9BA8B6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304F49F-BFF5-4D0E-B04E-2C550D581F9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46C73CC-EA3C-4CE2-A5FD-40DFF90346D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038A184-4B8E-454A-82AB-F97C6909E47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86361</xdr:rowOff>
    </xdr:from>
    <xdr:to>
      <xdr:col>85</xdr:col>
      <xdr:colOff>177800</xdr:colOff>
      <xdr:row>83</xdr:row>
      <xdr:rowOff>16511</xdr:rowOff>
    </xdr:to>
    <xdr:sp macro="" textlink="">
      <xdr:nvSpPr>
        <xdr:cNvPr id="658" name="楕円 657">
          <a:extLst>
            <a:ext uri="{FF2B5EF4-FFF2-40B4-BE49-F238E27FC236}">
              <a16:creationId xmlns:a16="http://schemas.microsoft.com/office/drawing/2014/main" id="{EEDB3C5C-B7EB-4039-BB62-BC7BB3735543}"/>
            </a:ext>
          </a:extLst>
        </xdr:cNvPr>
        <xdr:cNvSpPr/>
      </xdr:nvSpPr>
      <xdr:spPr>
        <a:xfrm>
          <a:off x="14325600" y="138328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109238</xdr:rowOff>
    </xdr:from>
    <xdr:ext cx="405111" cy="259045"/>
    <xdr:sp macro="" textlink="">
      <xdr:nvSpPr>
        <xdr:cNvPr id="659" name="【児童館】&#10;有形固定資産減価償却率該当値テキスト">
          <a:extLst>
            <a:ext uri="{FF2B5EF4-FFF2-40B4-BE49-F238E27FC236}">
              <a16:creationId xmlns:a16="http://schemas.microsoft.com/office/drawing/2014/main" id="{7F2058DE-9F7C-4458-A56F-AF107F7744C6}"/>
            </a:ext>
          </a:extLst>
        </xdr:cNvPr>
        <xdr:cNvSpPr txBox="1"/>
      </xdr:nvSpPr>
      <xdr:spPr>
        <a:xfrm>
          <a:off x="14414500" y="13688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166370</xdr:rowOff>
    </xdr:from>
    <xdr:to>
      <xdr:col>81</xdr:col>
      <xdr:colOff>101600</xdr:colOff>
      <xdr:row>82</xdr:row>
      <xdr:rowOff>96520</xdr:rowOff>
    </xdr:to>
    <xdr:sp macro="" textlink="">
      <xdr:nvSpPr>
        <xdr:cNvPr id="660" name="楕円 659">
          <a:extLst>
            <a:ext uri="{FF2B5EF4-FFF2-40B4-BE49-F238E27FC236}">
              <a16:creationId xmlns:a16="http://schemas.microsoft.com/office/drawing/2014/main" id="{24077376-C404-4398-854B-C42F0E9610C2}"/>
            </a:ext>
          </a:extLst>
        </xdr:cNvPr>
        <xdr:cNvSpPr/>
      </xdr:nvSpPr>
      <xdr:spPr>
        <a:xfrm>
          <a:off x="13578840" y="1374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45720</xdr:rowOff>
    </xdr:from>
    <xdr:to>
      <xdr:col>85</xdr:col>
      <xdr:colOff>127000</xdr:colOff>
      <xdr:row>82</xdr:row>
      <xdr:rowOff>137161</xdr:rowOff>
    </xdr:to>
    <xdr:cxnSp macro="">
      <xdr:nvCxnSpPr>
        <xdr:cNvPr id="661" name="直線コネクタ 660">
          <a:extLst>
            <a:ext uri="{FF2B5EF4-FFF2-40B4-BE49-F238E27FC236}">
              <a16:creationId xmlns:a16="http://schemas.microsoft.com/office/drawing/2014/main" id="{1DE8710E-CA0A-4138-B445-379A883FFB2D}"/>
            </a:ext>
          </a:extLst>
        </xdr:cNvPr>
        <xdr:cNvCxnSpPr/>
      </xdr:nvCxnSpPr>
      <xdr:spPr>
        <a:xfrm>
          <a:off x="13629640" y="13792200"/>
          <a:ext cx="74676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662" name="楕円 661">
          <a:extLst>
            <a:ext uri="{FF2B5EF4-FFF2-40B4-BE49-F238E27FC236}">
              <a16:creationId xmlns:a16="http://schemas.microsoft.com/office/drawing/2014/main" id="{FF75B6C9-A817-42B7-8696-DA8C095271A8}"/>
            </a:ext>
          </a:extLst>
        </xdr:cNvPr>
        <xdr:cNvSpPr/>
      </xdr:nvSpPr>
      <xdr:spPr>
        <a:xfrm>
          <a:off x="1280414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45720</xdr:rowOff>
    </xdr:from>
    <xdr:to>
      <xdr:col>81</xdr:col>
      <xdr:colOff>50800</xdr:colOff>
      <xdr:row>82</xdr:row>
      <xdr:rowOff>83820</xdr:rowOff>
    </xdr:to>
    <xdr:cxnSp macro="">
      <xdr:nvCxnSpPr>
        <xdr:cNvPr id="663" name="直線コネクタ 662">
          <a:extLst>
            <a:ext uri="{FF2B5EF4-FFF2-40B4-BE49-F238E27FC236}">
              <a16:creationId xmlns:a16="http://schemas.microsoft.com/office/drawing/2014/main" id="{CE15431B-63D0-47E9-8FEE-81B01753E006}"/>
            </a:ext>
          </a:extLst>
        </xdr:cNvPr>
        <xdr:cNvCxnSpPr/>
      </xdr:nvCxnSpPr>
      <xdr:spPr>
        <a:xfrm flipV="1">
          <a:off x="12854940" y="1379220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122555</xdr:rowOff>
    </xdr:from>
    <xdr:to>
      <xdr:col>72</xdr:col>
      <xdr:colOff>38100</xdr:colOff>
      <xdr:row>82</xdr:row>
      <xdr:rowOff>52705</xdr:rowOff>
    </xdr:to>
    <xdr:sp macro="" textlink="">
      <xdr:nvSpPr>
        <xdr:cNvPr id="664" name="楕円 663">
          <a:extLst>
            <a:ext uri="{FF2B5EF4-FFF2-40B4-BE49-F238E27FC236}">
              <a16:creationId xmlns:a16="http://schemas.microsoft.com/office/drawing/2014/main" id="{60763913-3033-45CB-9626-31B5919A5709}"/>
            </a:ext>
          </a:extLst>
        </xdr:cNvPr>
        <xdr:cNvSpPr/>
      </xdr:nvSpPr>
      <xdr:spPr>
        <a:xfrm>
          <a:off x="12029440" y="13701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xdr:rowOff>
    </xdr:from>
    <xdr:to>
      <xdr:col>76</xdr:col>
      <xdr:colOff>114300</xdr:colOff>
      <xdr:row>82</xdr:row>
      <xdr:rowOff>83820</xdr:rowOff>
    </xdr:to>
    <xdr:cxnSp macro="">
      <xdr:nvCxnSpPr>
        <xdr:cNvPr id="665" name="直線コネクタ 664">
          <a:extLst>
            <a:ext uri="{FF2B5EF4-FFF2-40B4-BE49-F238E27FC236}">
              <a16:creationId xmlns:a16="http://schemas.microsoft.com/office/drawing/2014/main" id="{405916BE-98B9-4C49-ACFA-AB776D2FA179}"/>
            </a:ext>
          </a:extLst>
        </xdr:cNvPr>
        <xdr:cNvCxnSpPr/>
      </xdr:nvCxnSpPr>
      <xdr:spPr>
        <a:xfrm>
          <a:off x="12072620" y="13748385"/>
          <a:ext cx="78232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42545</xdr:rowOff>
    </xdr:from>
    <xdr:to>
      <xdr:col>67</xdr:col>
      <xdr:colOff>101600</xdr:colOff>
      <xdr:row>81</xdr:row>
      <xdr:rowOff>144145</xdr:rowOff>
    </xdr:to>
    <xdr:sp macro="" textlink="">
      <xdr:nvSpPr>
        <xdr:cNvPr id="666" name="楕円 665">
          <a:extLst>
            <a:ext uri="{FF2B5EF4-FFF2-40B4-BE49-F238E27FC236}">
              <a16:creationId xmlns:a16="http://schemas.microsoft.com/office/drawing/2014/main" id="{55B61916-57C4-4F96-81DC-507FB87608C5}"/>
            </a:ext>
          </a:extLst>
        </xdr:cNvPr>
        <xdr:cNvSpPr/>
      </xdr:nvSpPr>
      <xdr:spPr>
        <a:xfrm>
          <a:off x="11231880" y="136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93345</xdr:rowOff>
    </xdr:from>
    <xdr:to>
      <xdr:col>71</xdr:col>
      <xdr:colOff>177800</xdr:colOff>
      <xdr:row>82</xdr:row>
      <xdr:rowOff>1905</xdr:rowOff>
    </xdr:to>
    <xdr:cxnSp macro="">
      <xdr:nvCxnSpPr>
        <xdr:cNvPr id="667" name="直線コネクタ 666">
          <a:extLst>
            <a:ext uri="{FF2B5EF4-FFF2-40B4-BE49-F238E27FC236}">
              <a16:creationId xmlns:a16="http://schemas.microsoft.com/office/drawing/2014/main" id="{FD06E5D7-6C9D-4BAB-ABC3-CE6919C615A7}"/>
            </a:ext>
          </a:extLst>
        </xdr:cNvPr>
        <xdr:cNvCxnSpPr/>
      </xdr:nvCxnSpPr>
      <xdr:spPr>
        <a:xfrm>
          <a:off x="11282680" y="13672185"/>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668" name="n_1aveValue【児童館】&#10;有形固定資産減価償却率">
          <a:extLst>
            <a:ext uri="{FF2B5EF4-FFF2-40B4-BE49-F238E27FC236}">
              <a16:creationId xmlns:a16="http://schemas.microsoft.com/office/drawing/2014/main" id="{98C28165-9C65-4DA4-8D3F-45DCE438C833}"/>
            </a:ext>
          </a:extLst>
        </xdr:cNvPr>
        <xdr:cNvSpPr txBox="1"/>
      </xdr:nvSpPr>
      <xdr:spPr>
        <a:xfrm>
          <a:off x="134372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5B25F4F8-13FE-42DF-A92B-9EFE739E704A}"/>
            </a:ext>
          </a:extLst>
        </xdr:cNvPr>
        <xdr:cNvSpPr txBox="1"/>
      </xdr:nvSpPr>
      <xdr:spPr>
        <a:xfrm>
          <a:off x="12675244"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F5640AD8-00A8-4011-A677-98F8CC5759A2}"/>
            </a:ext>
          </a:extLst>
        </xdr:cNvPr>
        <xdr:cNvSpPr txBox="1"/>
      </xdr:nvSpPr>
      <xdr:spPr>
        <a:xfrm>
          <a:off x="119005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163847</xdr:rowOff>
    </xdr:from>
    <xdr:ext cx="405111" cy="259045"/>
    <xdr:sp macro="" textlink="">
      <xdr:nvSpPr>
        <xdr:cNvPr id="671" name="n_4aveValue【児童館】&#10;有形固定資産減価償却率">
          <a:extLst>
            <a:ext uri="{FF2B5EF4-FFF2-40B4-BE49-F238E27FC236}">
              <a16:creationId xmlns:a16="http://schemas.microsoft.com/office/drawing/2014/main" id="{7B134CC1-1F8D-4DA4-95BF-D1E72C817A38}"/>
            </a:ext>
          </a:extLst>
        </xdr:cNvPr>
        <xdr:cNvSpPr txBox="1"/>
      </xdr:nvSpPr>
      <xdr:spPr>
        <a:xfrm>
          <a:off x="11102984" y="1374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113047</xdr:rowOff>
    </xdr:from>
    <xdr:ext cx="405111" cy="259045"/>
    <xdr:sp macro="" textlink="">
      <xdr:nvSpPr>
        <xdr:cNvPr id="672" name="n_1mainValue【児童館】&#10;有形固定資産減価償却率">
          <a:extLst>
            <a:ext uri="{FF2B5EF4-FFF2-40B4-BE49-F238E27FC236}">
              <a16:creationId xmlns:a16="http://schemas.microsoft.com/office/drawing/2014/main" id="{FF047FA0-651B-4142-B542-576F5A73D90D}"/>
            </a:ext>
          </a:extLst>
        </xdr:cNvPr>
        <xdr:cNvSpPr txBox="1"/>
      </xdr:nvSpPr>
      <xdr:spPr>
        <a:xfrm>
          <a:off x="134372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151147</xdr:rowOff>
    </xdr:from>
    <xdr:ext cx="405111" cy="259045"/>
    <xdr:sp macro="" textlink="">
      <xdr:nvSpPr>
        <xdr:cNvPr id="673" name="n_2mainValue【児童館】&#10;有形固定資産減価償却率">
          <a:extLst>
            <a:ext uri="{FF2B5EF4-FFF2-40B4-BE49-F238E27FC236}">
              <a16:creationId xmlns:a16="http://schemas.microsoft.com/office/drawing/2014/main" id="{50E326BE-C1CA-4683-9500-35EA187984F7}"/>
            </a:ext>
          </a:extLst>
        </xdr:cNvPr>
        <xdr:cNvSpPr txBox="1"/>
      </xdr:nvSpPr>
      <xdr:spPr>
        <a:xfrm>
          <a:off x="126752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43832</xdr:rowOff>
    </xdr:from>
    <xdr:ext cx="405111" cy="259045"/>
    <xdr:sp macro="" textlink="">
      <xdr:nvSpPr>
        <xdr:cNvPr id="674" name="n_3mainValue【児童館】&#10;有形固定資産減価償却率">
          <a:extLst>
            <a:ext uri="{FF2B5EF4-FFF2-40B4-BE49-F238E27FC236}">
              <a16:creationId xmlns:a16="http://schemas.microsoft.com/office/drawing/2014/main" id="{C84DC696-76A0-4F17-B9C6-244421B0F652}"/>
            </a:ext>
          </a:extLst>
        </xdr:cNvPr>
        <xdr:cNvSpPr txBox="1"/>
      </xdr:nvSpPr>
      <xdr:spPr>
        <a:xfrm>
          <a:off x="119005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160672</xdr:rowOff>
    </xdr:from>
    <xdr:ext cx="405111" cy="259045"/>
    <xdr:sp macro="" textlink="">
      <xdr:nvSpPr>
        <xdr:cNvPr id="675" name="n_4mainValue【児童館】&#10;有形固定資産減価償却率">
          <a:extLst>
            <a:ext uri="{FF2B5EF4-FFF2-40B4-BE49-F238E27FC236}">
              <a16:creationId xmlns:a16="http://schemas.microsoft.com/office/drawing/2014/main" id="{BFD26368-960D-4A89-9136-C3E59F7673C2}"/>
            </a:ext>
          </a:extLst>
        </xdr:cNvPr>
        <xdr:cNvSpPr txBox="1"/>
      </xdr:nvSpPr>
      <xdr:spPr>
        <a:xfrm>
          <a:off x="1110298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F638B171-33E9-4B7E-A414-C4E40E13213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2000FB6E-FCE8-415A-B96D-952ADBD9C22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F4C17EE1-9014-47DA-8027-25586F724F7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B08AD20B-ACB9-4237-A697-9352A32B0F2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35C659C-AAA7-4B15-8768-CF4BDA55AEF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27AA9712-A9EE-45A0-A0B4-8C81A359B8D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59E5CE7C-8EC7-4C43-B42D-AA8E113CC3C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9BD8F8DF-20E2-4572-8259-AD2DD1E5EF5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483C19CB-B10B-401C-A364-9562AB7E11E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D96DEA22-DC37-40D9-BA4C-2A70A931C96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5CA527C8-907F-4E0F-811C-C53070F8F45E}"/>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C5AECB05-57F3-47CA-811E-EF127E50F1C7}"/>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14811A47-D076-4D36-890F-57BE57096B18}"/>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8BF08AB8-6CED-4227-BB4E-91E96AB11D5F}"/>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4C7163E7-4551-4480-99BF-DAC9F60D3D94}"/>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CFE27DAE-1759-40A5-9CA9-C750DE6E4EC1}"/>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E9194DEA-8C94-4F4A-BA70-F941753AD9FA}"/>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37FFCD74-FAC3-4A0B-A8F9-E45DFAC19124}"/>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17CA5DE4-63BF-4850-859C-0891CF68BDCE}"/>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2FBEEAAF-0163-4660-B879-D3052CE0DAEA}"/>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36C5CC20-D3FB-4164-9BBA-356CEAEB9545}"/>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34244D85-2E10-4EEA-87F9-46833D8A2A15}"/>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EEFEE992-2C2A-4B7C-A095-68985E83149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B057994A-4E02-46D5-A6E9-E5F75A7EEE1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596147A4-2161-4729-A3BA-099BFF33379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4E8E6827-FBDA-4CFC-9017-AFD325FDEEC7}"/>
            </a:ext>
          </a:extLst>
        </xdr:cNvPr>
        <xdr:cNvCxnSpPr/>
      </xdr:nvCxnSpPr>
      <xdr:spPr>
        <a:xfrm flipV="1">
          <a:off x="19509104" y="131140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5FDC7125-FF4F-46EE-9EFA-F0336130F8E4}"/>
            </a:ext>
          </a:extLst>
        </xdr:cNvPr>
        <xdr:cNvSpPr txBox="1"/>
      </xdr:nvSpPr>
      <xdr:spPr>
        <a:xfrm>
          <a:off x="1954784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2A62D8B8-99BA-4963-AB89-55CA6982F8E2}"/>
            </a:ext>
          </a:extLst>
        </xdr:cNvPr>
        <xdr:cNvCxnSpPr/>
      </xdr:nvCxnSpPr>
      <xdr:spPr>
        <a:xfrm>
          <a:off x="194437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7535A8A8-AEEF-477F-9E87-5C7A0E68FF4E}"/>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5C577877-5B6C-40F5-88F4-1AF337708428}"/>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6" name="【児童館】&#10;一人当たり面積平均値テキスト">
          <a:extLst>
            <a:ext uri="{FF2B5EF4-FFF2-40B4-BE49-F238E27FC236}">
              <a16:creationId xmlns:a16="http://schemas.microsoft.com/office/drawing/2014/main" id="{6777FBF6-456E-483D-A1B8-B4B9C3C0AD4A}"/>
            </a:ext>
          </a:extLst>
        </xdr:cNvPr>
        <xdr:cNvSpPr txBox="1"/>
      </xdr:nvSpPr>
      <xdr:spPr>
        <a:xfrm>
          <a:off x="19547840" y="14096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87A9F095-8BFA-4CB8-AFFE-CAFDA1B5B9A2}"/>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9868A01D-5FF2-4BB5-9D43-EF59479E9155}"/>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052CE58A-66EE-44A9-966D-EB9E89FF9668}"/>
            </a:ext>
          </a:extLst>
        </xdr:cNvPr>
        <xdr:cNvSpPr/>
      </xdr:nvSpPr>
      <xdr:spPr>
        <a:xfrm>
          <a:off x="1793748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0" name="フローチャート: 判断 709">
          <a:extLst>
            <a:ext uri="{FF2B5EF4-FFF2-40B4-BE49-F238E27FC236}">
              <a16:creationId xmlns:a16="http://schemas.microsoft.com/office/drawing/2014/main" id="{D96DD212-83D5-4273-92F2-7A4951A20D5E}"/>
            </a:ext>
          </a:extLst>
        </xdr:cNvPr>
        <xdr:cNvSpPr/>
      </xdr:nvSpPr>
      <xdr:spPr>
        <a:xfrm>
          <a:off x="17162780" y="14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1" name="フローチャート: 判断 710">
          <a:extLst>
            <a:ext uri="{FF2B5EF4-FFF2-40B4-BE49-F238E27FC236}">
              <a16:creationId xmlns:a16="http://schemas.microsoft.com/office/drawing/2014/main" id="{57FAFE17-6DA2-436A-9D36-FBE90A9D36FE}"/>
            </a:ext>
          </a:extLst>
        </xdr:cNvPr>
        <xdr:cNvSpPr/>
      </xdr:nvSpPr>
      <xdr:spPr>
        <a:xfrm>
          <a:off x="16388080" y="141017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7046E44-73AA-4D13-A4A6-BD4FE768DCA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908727FB-53C4-45C6-9A15-10C54E04674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D3BC078E-0A8D-4679-91DC-D61961B2AC1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21BD9E5-215E-40A0-9C5B-71DEB3E066C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16802842-A9C1-4C34-A7CE-D2E4E2A60A4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166914</xdr:rowOff>
    </xdr:from>
    <xdr:to>
      <xdr:col>116</xdr:col>
      <xdr:colOff>114300</xdr:colOff>
      <xdr:row>83</xdr:row>
      <xdr:rowOff>97064</xdr:rowOff>
    </xdr:to>
    <xdr:sp macro="" textlink="">
      <xdr:nvSpPr>
        <xdr:cNvPr id="717" name="楕円 716">
          <a:extLst>
            <a:ext uri="{FF2B5EF4-FFF2-40B4-BE49-F238E27FC236}">
              <a16:creationId xmlns:a16="http://schemas.microsoft.com/office/drawing/2014/main" id="{ED177245-7A27-4E1A-8591-3D8D8C3091F7}"/>
            </a:ext>
          </a:extLst>
        </xdr:cNvPr>
        <xdr:cNvSpPr/>
      </xdr:nvSpPr>
      <xdr:spPr>
        <a:xfrm>
          <a:off x="19458940" y="13913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18341</xdr:rowOff>
    </xdr:from>
    <xdr:ext cx="469744" cy="259045"/>
    <xdr:sp macro="" textlink="">
      <xdr:nvSpPr>
        <xdr:cNvPr id="718" name="【児童館】&#10;一人当たり面積該当値テキスト">
          <a:extLst>
            <a:ext uri="{FF2B5EF4-FFF2-40B4-BE49-F238E27FC236}">
              <a16:creationId xmlns:a16="http://schemas.microsoft.com/office/drawing/2014/main" id="{E432F288-408E-4268-BCBD-78C668131E1B}"/>
            </a:ext>
          </a:extLst>
        </xdr:cNvPr>
        <xdr:cNvSpPr txBox="1"/>
      </xdr:nvSpPr>
      <xdr:spPr>
        <a:xfrm>
          <a:off x="19547840" y="137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166914</xdr:rowOff>
    </xdr:from>
    <xdr:to>
      <xdr:col>112</xdr:col>
      <xdr:colOff>38100</xdr:colOff>
      <xdr:row>83</xdr:row>
      <xdr:rowOff>97064</xdr:rowOff>
    </xdr:to>
    <xdr:sp macro="" textlink="">
      <xdr:nvSpPr>
        <xdr:cNvPr id="719" name="楕円 718">
          <a:extLst>
            <a:ext uri="{FF2B5EF4-FFF2-40B4-BE49-F238E27FC236}">
              <a16:creationId xmlns:a16="http://schemas.microsoft.com/office/drawing/2014/main" id="{DD09333F-15A9-4ACB-96EA-54C51D2EEE63}"/>
            </a:ext>
          </a:extLst>
        </xdr:cNvPr>
        <xdr:cNvSpPr/>
      </xdr:nvSpPr>
      <xdr:spPr>
        <a:xfrm>
          <a:off x="18735040" y="139133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46264</xdr:rowOff>
    </xdr:from>
    <xdr:to>
      <xdr:col>116</xdr:col>
      <xdr:colOff>63500</xdr:colOff>
      <xdr:row>83</xdr:row>
      <xdr:rowOff>46264</xdr:rowOff>
    </xdr:to>
    <xdr:cxnSp macro="">
      <xdr:nvCxnSpPr>
        <xdr:cNvPr id="720" name="直線コネクタ 719">
          <a:extLst>
            <a:ext uri="{FF2B5EF4-FFF2-40B4-BE49-F238E27FC236}">
              <a16:creationId xmlns:a16="http://schemas.microsoft.com/office/drawing/2014/main" id="{09061FB0-F882-4E83-BC9B-439B137F94E0}"/>
            </a:ext>
          </a:extLst>
        </xdr:cNvPr>
        <xdr:cNvCxnSpPr/>
      </xdr:nvCxnSpPr>
      <xdr:spPr>
        <a:xfrm>
          <a:off x="18778220" y="1396038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1" name="楕円 720">
          <a:extLst>
            <a:ext uri="{FF2B5EF4-FFF2-40B4-BE49-F238E27FC236}">
              <a16:creationId xmlns:a16="http://schemas.microsoft.com/office/drawing/2014/main" id="{8C690BEB-28B8-4BCF-A685-D64A17AEB1BB}"/>
            </a:ext>
          </a:extLst>
        </xdr:cNvPr>
        <xdr:cNvSpPr/>
      </xdr:nvSpPr>
      <xdr:spPr>
        <a:xfrm>
          <a:off x="1793748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46264</xdr:rowOff>
    </xdr:from>
    <xdr:to>
      <xdr:col>111</xdr:col>
      <xdr:colOff>177800</xdr:colOff>
      <xdr:row>83</xdr:row>
      <xdr:rowOff>95250</xdr:rowOff>
    </xdr:to>
    <xdr:cxnSp macro="">
      <xdr:nvCxnSpPr>
        <xdr:cNvPr id="722" name="直線コネクタ 721">
          <a:extLst>
            <a:ext uri="{FF2B5EF4-FFF2-40B4-BE49-F238E27FC236}">
              <a16:creationId xmlns:a16="http://schemas.microsoft.com/office/drawing/2014/main" id="{E983EB47-9BF9-4267-9349-B55FE1D2910F}"/>
            </a:ext>
          </a:extLst>
        </xdr:cNvPr>
        <xdr:cNvCxnSpPr/>
      </xdr:nvCxnSpPr>
      <xdr:spPr>
        <a:xfrm flipV="1">
          <a:off x="17988280" y="13960384"/>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3" name="楕円 722">
          <a:extLst>
            <a:ext uri="{FF2B5EF4-FFF2-40B4-BE49-F238E27FC236}">
              <a16:creationId xmlns:a16="http://schemas.microsoft.com/office/drawing/2014/main" id="{FFCAA542-5AA5-4CE8-ADD8-6BC0B100D8FB}"/>
            </a:ext>
          </a:extLst>
        </xdr:cNvPr>
        <xdr:cNvSpPr/>
      </xdr:nvSpPr>
      <xdr:spPr>
        <a:xfrm>
          <a:off x="1716278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24" name="直線コネクタ 723">
          <a:extLst>
            <a:ext uri="{FF2B5EF4-FFF2-40B4-BE49-F238E27FC236}">
              <a16:creationId xmlns:a16="http://schemas.microsoft.com/office/drawing/2014/main" id="{3DFBACBF-F734-4816-A987-6FCDA526ECA6}"/>
            </a:ext>
          </a:extLst>
        </xdr:cNvPr>
        <xdr:cNvCxnSpPr/>
      </xdr:nvCxnSpPr>
      <xdr:spPr>
        <a:xfrm>
          <a:off x="17213580" y="140093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60779</xdr:rowOff>
    </xdr:from>
    <xdr:to>
      <xdr:col>98</xdr:col>
      <xdr:colOff>38100</xdr:colOff>
      <xdr:row>83</xdr:row>
      <xdr:rowOff>162379</xdr:rowOff>
    </xdr:to>
    <xdr:sp macro="" textlink="">
      <xdr:nvSpPr>
        <xdr:cNvPr id="725" name="楕円 724">
          <a:extLst>
            <a:ext uri="{FF2B5EF4-FFF2-40B4-BE49-F238E27FC236}">
              <a16:creationId xmlns:a16="http://schemas.microsoft.com/office/drawing/2014/main" id="{49078732-7584-4EEA-9F3D-47837F4EA489}"/>
            </a:ext>
          </a:extLst>
        </xdr:cNvPr>
        <xdr:cNvSpPr/>
      </xdr:nvSpPr>
      <xdr:spPr>
        <a:xfrm>
          <a:off x="16388080" y="139748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111579</xdr:rowOff>
    </xdr:to>
    <xdr:cxnSp macro="">
      <xdr:nvCxnSpPr>
        <xdr:cNvPr id="726" name="直線コネクタ 725">
          <a:extLst>
            <a:ext uri="{FF2B5EF4-FFF2-40B4-BE49-F238E27FC236}">
              <a16:creationId xmlns:a16="http://schemas.microsoft.com/office/drawing/2014/main" id="{66B8DCA6-F71A-48FC-939F-090CFB1262DB}"/>
            </a:ext>
          </a:extLst>
        </xdr:cNvPr>
        <xdr:cNvCxnSpPr/>
      </xdr:nvCxnSpPr>
      <xdr:spPr>
        <a:xfrm flipV="1">
          <a:off x="16431260" y="14009370"/>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7" name="n_1aveValue【児童館】&#10;一人当たり面積">
          <a:extLst>
            <a:ext uri="{FF2B5EF4-FFF2-40B4-BE49-F238E27FC236}">
              <a16:creationId xmlns:a16="http://schemas.microsoft.com/office/drawing/2014/main" id="{274BFACB-8F09-42CC-8615-1261CA9315E9}"/>
            </a:ext>
          </a:extLst>
        </xdr:cNvPr>
        <xdr:cNvSpPr txBox="1"/>
      </xdr:nvSpPr>
      <xdr:spPr>
        <a:xfrm>
          <a:off x="18561127" y="142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28" name="n_2aveValue【児童館】&#10;一人当たり面積">
          <a:extLst>
            <a:ext uri="{FF2B5EF4-FFF2-40B4-BE49-F238E27FC236}">
              <a16:creationId xmlns:a16="http://schemas.microsoft.com/office/drawing/2014/main" id="{E04351D3-CE0B-4742-8DA3-0DF07AFE5345}"/>
            </a:ext>
          </a:extLst>
        </xdr:cNvPr>
        <xdr:cNvSpPr txBox="1"/>
      </xdr:nvSpPr>
      <xdr:spPr>
        <a:xfrm>
          <a:off x="17776267" y="1422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729" name="n_3aveValue【児童館】&#10;一人当たり面積">
          <a:extLst>
            <a:ext uri="{FF2B5EF4-FFF2-40B4-BE49-F238E27FC236}">
              <a16:creationId xmlns:a16="http://schemas.microsoft.com/office/drawing/2014/main" id="{9F6EB27C-496F-4554-B154-B8A9568C22F2}"/>
            </a:ext>
          </a:extLst>
        </xdr:cNvPr>
        <xdr:cNvSpPr txBox="1"/>
      </xdr:nvSpPr>
      <xdr:spPr>
        <a:xfrm>
          <a:off x="17001567" y="14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112684</xdr:rowOff>
    </xdr:from>
    <xdr:ext cx="469744" cy="259045"/>
    <xdr:sp macro="" textlink="">
      <xdr:nvSpPr>
        <xdr:cNvPr id="730" name="n_4aveValue【児童館】&#10;一人当たり面積">
          <a:extLst>
            <a:ext uri="{FF2B5EF4-FFF2-40B4-BE49-F238E27FC236}">
              <a16:creationId xmlns:a16="http://schemas.microsoft.com/office/drawing/2014/main" id="{A5C61351-BE71-40DC-9D79-E612E8C82B27}"/>
            </a:ext>
          </a:extLst>
        </xdr:cNvPr>
        <xdr:cNvSpPr txBox="1"/>
      </xdr:nvSpPr>
      <xdr:spPr>
        <a:xfrm>
          <a:off x="16226867" y="14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113591</xdr:rowOff>
    </xdr:from>
    <xdr:ext cx="469744" cy="259045"/>
    <xdr:sp macro="" textlink="">
      <xdr:nvSpPr>
        <xdr:cNvPr id="731" name="n_1mainValue【児童館】&#10;一人当たり面積">
          <a:extLst>
            <a:ext uri="{FF2B5EF4-FFF2-40B4-BE49-F238E27FC236}">
              <a16:creationId xmlns:a16="http://schemas.microsoft.com/office/drawing/2014/main" id="{3E0BB2FB-8615-46D7-90B3-0FA06C705538}"/>
            </a:ext>
          </a:extLst>
        </xdr:cNvPr>
        <xdr:cNvSpPr txBox="1"/>
      </xdr:nvSpPr>
      <xdr:spPr>
        <a:xfrm>
          <a:off x="18561127" y="1369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2" name="n_2mainValue【児童館】&#10;一人当たり面積">
          <a:extLst>
            <a:ext uri="{FF2B5EF4-FFF2-40B4-BE49-F238E27FC236}">
              <a16:creationId xmlns:a16="http://schemas.microsoft.com/office/drawing/2014/main" id="{95E1B458-1606-4F00-BD76-9215E2162DAB}"/>
            </a:ext>
          </a:extLst>
        </xdr:cNvPr>
        <xdr:cNvSpPr txBox="1"/>
      </xdr:nvSpPr>
      <xdr:spPr>
        <a:xfrm>
          <a:off x="177762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3" name="n_3mainValue【児童館】&#10;一人当たり面積">
          <a:extLst>
            <a:ext uri="{FF2B5EF4-FFF2-40B4-BE49-F238E27FC236}">
              <a16:creationId xmlns:a16="http://schemas.microsoft.com/office/drawing/2014/main" id="{9F0F0595-3455-467F-BFE9-E89F83F4A06D}"/>
            </a:ext>
          </a:extLst>
        </xdr:cNvPr>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7456</xdr:rowOff>
    </xdr:from>
    <xdr:ext cx="469744" cy="259045"/>
    <xdr:sp macro="" textlink="">
      <xdr:nvSpPr>
        <xdr:cNvPr id="734" name="n_4mainValue【児童館】&#10;一人当たり面積">
          <a:extLst>
            <a:ext uri="{FF2B5EF4-FFF2-40B4-BE49-F238E27FC236}">
              <a16:creationId xmlns:a16="http://schemas.microsoft.com/office/drawing/2014/main" id="{CF983BDC-9B6B-4D5D-82E7-BA431D281CE1}"/>
            </a:ext>
          </a:extLst>
        </xdr:cNvPr>
        <xdr:cNvSpPr txBox="1"/>
      </xdr:nvSpPr>
      <xdr:spPr>
        <a:xfrm>
          <a:off x="16226867" y="1375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73CFE339-AEF2-4A27-8499-AD18F2B05C2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8666FBE0-E656-4578-9475-BECEE76D996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6D66218F-EC11-46F1-B76A-587A3ACA072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AD4C5F3A-4CA6-4F39-A61D-C3C7464CF5B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1540114D-0190-4B60-99DC-D05F9F97FC6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77F40769-F079-4998-9FC8-7768693B0BE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CD4EE78B-028C-4AAC-90BB-1DD8315ABCF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6CF88C44-41ED-4569-86F9-60357F70984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9950E7CE-244A-4836-982A-81A2627CAB2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8AA7265B-4201-43F2-B36C-DD96A813588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68EFCA16-E5C8-4CD6-8347-C8A429E04B4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0CB88E5A-7FBF-4B76-AC1E-DAEE3F886543}"/>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48AC041C-8E54-4EB6-8E81-772BE8E1B102}"/>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32A6F459-06BA-45F3-A68B-BC88C8F2F72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79A258AF-F282-4955-93F6-C74633735B8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0AD40A46-9AB6-46D4-B1B4-F235A0FB31F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F9AD087A-4423-4803-AF40-CCF6EE9A2B1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69BA81E4-25F5-4808-978C-7DD1F316C3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D7F6808E-DBBB-467E-BE84-452F98FE1FA1}"/>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25C27F1A-326D-4713-8ED2-35E663B8272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C1E499F4-F7FB-4CD9-B0AD-C6A9B5DDD63C}"/>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7EBEBC1C-777C-4C0B-8AAE-391E3401B7E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A7C5D1F0-32BC-403A-9E3A-F883B84DC224}"/>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72554446-D791-456B-B9B2-90F27672485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ACD57143-032A-4114-AD66-CB0379C34D58}"/>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66D96853-E4C1-4AC6-8BAB-55122FE671E0}"/>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A0F8893D-3143-4D74-BDD2-AB5F2125983B}"/>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A5396BE5-F386-4131-93C9-C6F51E82F124}"/>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D28A1FC6-FBC8-4148-992E-ECEB31C006F2}"/>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794272A3-D178-4913-A832-1AB532A9DE1F}"/>
            </a:ext>
          </a:extLst>
        </xdr:cNvPr>
        <xdr:cNvSpPr txBox="1"/>
      </xdr:nvSpPr>
      <xdr:spPr>
        <a:xfrm>
          <a:off x="14414500" y="174993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1A86AD46-05D5-43FA-A265-68703364916C}"/>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3CFA3C1B-04B4-44C5-92AB-1D75A0333375}"/>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A469EBA5-489E-4669-ABD0-F85536371F9A}"/>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68" name="フローチャート: 判断 767">
          <a:extLst>
            <a:ext uri="{FF2B5EF4-FFF2-40B4-BE49-F238E27FC236}">
              <a16:creationId xmlns:a16="http://schemas.microsoft.com/office/drawing/2014/main" id="{C60E73EB-ED84-47F3-AB35-38D0DF2AEF65}"/>
            </a:ext>
          </a:extLst>
        </xdr:cNvPr>
        <xdr:cNvSpPr/>
      </xdr:nvSpPr>
      <xdr:spPr>
        <a:xfrm>
          <a:off x="12029440" y="17437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6D809FBC-92D5-4DA8-9BFA-9D4327FF87EC}"/>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B1EC9B5-2511-4E4A-9504-1E573DA94F1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18FBF3ED-8329-47CE-A052-9F3D95232E8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77E636A-E23E-487E-B4AF-E12AB52358F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CE06E0A-99BF-44DD-94AD-FAA0011E333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580C89C-F026-40DC-A6D3-C469235CBC8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145414</xdr:rowOff>
    </xdr:from>
    <xdr:to>
      <xdr:col>85</xdr:col>
      <xdr:colOff>177800</xdr:colOff>
      <xdr:row>104</xdr:row>
      <xdr:rowOff>75564</xdr:rowOff>
    </xdr:to>
    <xdr:sp macro="" textlink="">
      <xdr:nvSpPr>
        <xdr:cNvPr id="775" name="楕円 774">
          <a:extLst>
            <a:ext uri="{FF2B5EF4-FFF2-40B4-BE49-F238E27FC236}">
              <a16:creationId xmlns:a16="http://schemas.microsoft.com/office/drawing/2014/main" id="{2F6DAA26-EEFD-4362-B4AB-F5EDEB44EAE4}"/>
            </a:ext>
          </a:extLst>
        </xdr:cNvPr>
        <xdr:cNvSpPr/>
      </xdr:nvSpPr>
      <xdr:spPr>
        <a:xfrm>
          <a:off x="14325600" y="174123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168291</xdr:rowOff>
    </xdr:from>
    <xdr:ext cx="405111" cy="259045"/>
    <xdr:sp macro="" textlink="">
      <xdr:nvSpPr>
        <xdr:cNvPr id="776" name="【公民館】&#10;有形固定資産減価償却率該当値テキスト">
          <a:extLst>
            <a:ext uri="{FF2B5EF4-FFF2-40B4-BE49-F238E27FC236}">
              <a16:creationId xmlns:a16="http://schemas.microsoft.com/office/drawing/2014/main" id="{E9C5ACD1-C1C3-41CE-A751-0FA26BF2F890}"/>
            </a:ext>
          </a:extLst>
        </xdr:cNvPr>
        <xdr:cNvSpPr txBox="1"/>
      </xdr:nvSpPr>
      <xdr:spPr>
        <a:xfrm>
          <a:off x="14414500" y="172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777" name="楕円 776">
          <a:extLst>
            <a:ext uri="{FF2B5EF4-FFF2-40B4-BE49-F238E27FC236}">
              <a16:creationId xmlns:a16="http://schemas.microsoft.com/office/drawing/2014/main" id="{5B32AA98-EA21-47DF-92FC-ED032A9D0F43}"/>
            </a:ext>
          </a:extLst>
        </xdr:cNvPr>
        <xdr:cNvSpPr/>
      </xdr:nvSpPr>
      <xdr:spPr>
        <a:xfrm>
          <a:off x="1357884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24764</xdr:rowOff>
    </xdr:from>
    <xdr:to>
      <xdr:col>85</xdr:col>
      <xdr:colOff>127000</xdr:colOff>
      <xdr:row>105</xdr:row>
      <xdr:rowOff>133350</xdr:rowOff>
    </xdr:to>
    <xdr:cxnSp macro="">
      <xdr:nvCxnSpPr>
        <xdr:cNvPr id="778" name="直線コネクタ 777">
          <a:extLst>
            <a:ext uri="{FF2B5EF4-FFF2-40B4-BE49-F238E27FC236}">
              <a16:creationId xmlns:a16="http://schemas.microsoft.com/office/drawing/2014/main" id="{07855FA9-6CA7-4A14-86B1-C376BA9C6FDE}"/>
            </a:ext>
          </a:extLst>
        </xdr:cNvPr>
        <xdr:cNvCxnSpPr/>
      </xdr:nvCxnSpPr>
      <xdr:spPr>
        <a:xfrm flipV="1">
          <a:off x="13629640" y="17459324"/>
          <a:ext cx="746760" cy="27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61595</xdr:rowOff>
    </xdr:from>
    <xdr:to>
      <xdr:col>76</xdr:col>
      <xdr:colOff>165100</xdr:colOff>
      <xdr:row>105</xdr:row>
      <xdr:rowOff>163195</xdr:rowOff>
    </xdr:to>
    <xdr:sp macro="" textlink="">
      <xdr:nvSpPr>
        <xdr:cNvPr id="779" name="楕円 778">
          <a:extLst>
            <a:ext uri="{FF2B5EF4-FFF2-40B4-BE49-F238E27FC236}">
              <a16:creationId xmlns:a16="http://schemas.microsoft.com/office/drawing/2014/main" id="{044296B0-F7FD-47FA-8C5A-0285D7831283}"/>
            </a:ext>
          </a:extLst>
        </xdr:cNvPr>
        <xdr:cNvSpPr/>
      </xdr:nvSpPr>
      <xdr:spPr>
        <a:xfrm>
          <a:off x="1280414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112395</xdr:rowOff>
    </xdr:from>
    <xdr:to>
      <xdr:col>81</xdr:col>
      <xdr:colOff>50800</xdr:colOff>
      <xdr:row>105</xdr:row>
      <xdr:rowOff>133350</xdr:rowOff>
    </xdr:to>
    <xdr:cxnSp macro="">
      <xdr:nvCxnSpPr>
        <xdr:cNvPr id="780" name="直線コネクタ 779">
          <a:extLst>
            <a:ext uri="{FF2B5EF4-FFF2-40B4-BE49-F238E27FC236}">
              <a16:creationId xmlns:a16="http://schemas.microsoft.com/office/drawing/2014/main" id="{14B4B12A-F65F-4C68-AA2B-DF79500323E4}"/>
            </a:ext>
          </a:extLst>
        </xdr:cNvPr>
        <xdr:cNvCxnSpPr/>
      </xdr:nvCxnSpPr>
      <xdr:spPr>
        <a:xfrm>
          <a:off x="12854940" y="1771459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42545</xdr:rowOff>
    </xdr:from>
    <xdr:to>
      <xdr:col>72</xdr:col>
      <xdr:colOff>38100</xdr:colOff>
      <xdr:row>105</xdr:row>
      <xdr:rowOff>144145</xdr:rowOff>
    </xdr:to>
    <xdr:sp macro="" textlink="">
      <xdr:nvSpPr>
        <xdr:cNvPr id="781" name="楕円 780">
          <a:extLst>
            <a:ext uri="{FF2B5EF4-FFF2-40B4-BE49-F238E27FC236}">
              <a16:creationId xmlns:a16="http://schemas.microsoft.com/office/drawing/2014/main" id="{9996F840-011C-487C-8E95-0A588F0FCDC1}"/>
            </a:ext>
          </a:extLst>
        </xdr:cNvPr>
        <xdr:cNvSpPr/>
      </xdr:nvSpPr>
      <xdr:spPr>
        <a:xfrm>
          <a:off x="12029440" y="176447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93345</xdr:rowOff>
    </xdr:from>
    <xdr:to>
      <xdr:col>76</xdr:col>
      <xdr:colOff>114300</xdr:colOff>
      <xdr:row>105</xdr:row>
      <xdr:rowOff>112395</xdr:rowOff>
    </xdr:to>
    <xdr:cxnSp macro="">
      <xdr:nvCxnSpPr>
        <xdr:cNvPr id="782" name="直線コネクタ 781">
          <a:extLst>
            <a:ext uri="{FF2B5EF4-FFF2-40B4-BE49-F238E27FC236}">
              <a16:creationId xmlns:a16="http://schemas.microsoft.com/office/drawing/2014/main" id="{D4E34E6C-8337-4F51-958C-B7D3A9F67783}"/>
            </a:ext>
          </a:extLst>
        </xdr:cNvPr>
        <xdr:cNvCxnSpPr/>
      </xdr:nvCxnSpPr>
      <xdr:spPr>
        <a:xfrm>
          <a:off x="12072620" y="1769554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19686</xdr:rowOff>
    </xdr:from>
    <xdr:to>
      <xdr:col>67</xdr:col>
      <xdr:colOff>101600</xdr:colOff>
      <xdr:row>105</xdr:row>
      <xdr:rowOff>121286</xdr:rowOff>
    </xdr:to>
    <xdr:sp macro="" textlink="">
      <xdr:nvSpPr>
        <xdr:cNvPr id="783" name="楕円 782">
          <a:extLst>
            <a:ext uri="{FF2B5EF4-FFF2-40B4-BE49-F238E27FC236}">
              <a16:creationId xmlns:a16="http://schemas.microsoft.com/office/drawing/2014/main" id="{5AEABAD9-2AA6-4AFC-BA28-B7043D78CD41}"/>
            </a:ext>
          </a:extLst>
        </xdr:cNvPr>
        <xdr:cNvSpPr/>
      </xdr:nvSpPr>
      <xdr:spPr>
        <a:xfrm>
          <a:off x="1123188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70486</xdr:rowOff>
    </xdr:from>
    <xdr:to>
      <xdr:col>71</xdr:col>
      <xdr:colOff>177800</xdr:colOff>
      <xdr:row>105</xdr:row>
      <xdr:rowOff>93345</xdr:rowOff>
    </xdr:to>
    <xdr:cxnSp macro="">
      <xdr:nvCxnSpPr>
        <xdr:cNvPr id="784" name="直線コネクタ 783">
          <a:extLst>
            <a:ext uri="{FF2B5EF4-FFF2-40B4-BE49-F238E27FC236}">
              <a16:creationId xmlns:a16="http://schemas.microsoft.com/office/drawing/2014/main" id="{2F38C3AD-C880-4C77-928E-001FD36D971D}"/>
            </a:ext>
          </a:extLst>
        </xdr:cNvPr>
        <xdr:cNvCxnSpPr/>
      </xdr:nvCxnSpPr>
      <xdr:spPr>
        <a:xfrm>
          <a:off x="11282680" y="17672686"/>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a:extLst>
            <a:ext uri="{FF2B5EF4-FFF2-40B4-BE49-F238E27FC236}">
              <a16:creationId xmlns:a16="http://schemas.microsoft.com/office/drawing/2014/main" id="{3C310277-C962-4552-9CEA-5EBE17355FBA}"/>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6" name="n_2aveValue【公民館】&#10;有形固定資産減価償却率">
          <a:extLst>
            <a:ext uri="{FF2B5EF4-FFF2-40B4-BE49-F238E27FC236}">
              <a16:creationId xmlns:a16="http://schemas.microsoft.com/office/drawing/2014/main" id="{2BA653F8-619A-4407-ADB5-73B08FBC0509}"/>
            </a:ext>
          </a:extLst>
        </xdr:cNvPr>
        <xdr:cNvSpPr txBox="1"/>
      </xdr:nvSpPr>
      <xdr:spPr>
        <a:xfrm>
          <a:off x="12675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87" name="n_3aveValue【公民館】&#10;有形固定資産減価償却率">
          <a:extLst>
            <a:ext uri="{FF2B5EF4-FFF2-40B4-BE49-F238E27FC236}">
              <a16:creationId xmlns:a16="http://schemas.microsoft.com/office/drawing/2014/main" id="{A3F2CBF8-31B6-44DE-BE32-FC48D48F9E5E}"/>
            </a:ext>
          </a:extLst>
        </xdr:cNvPr>
        <xdr:cNvSpPr txBox="1"/>
      </xdr:nvSpPr>
      <xdr:spPr>
        <a:xfrm>
          <a:off x="11900544" y="1721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5F78406D-805A-4B16-A701-5E596C383231}"/>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789" name="n_1mainValue【公民館】&#10;有形固定資産減価償却率">
          <a:extLst>
            <a:ext uri="{FF2B5EF4-FFF2-40B4-BE49-F238E27FC236}">
              <a16:creationId xmlns:a16="http://schemas.microsoft.com/office/drawing/2014/main" id="{E4C8FBC7-7CC0-47C2-8945-29C7274117D7}"/>
            </a:ext>
          </a:extLst>
        </xdr:cNvPr>
        <xdr:cNvSpPr txBox="1"/>
      </xdr:nvSpPr>
      <xdr:spPr>
        <a:xfrm>
          <a:off x="13437244"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154322</xdr:rowOff>
    </xdr:from>
    <xdr:ext cx="405111" cy="259045"/>
    <xdr:sp macro="" textlink="">
      <xdr:nvSpPr>
        <xdr:cNvPr id="790" name="n_2mainValue【公民館】&#10;有形固定資産減価償却率">
          <a:extLst>
            <a:ext uri="{FF2B5EF4-FFF2-40B4-BE49-F238E27FC236}">
              <a16:creationId xmlns:a16="http://schemas.microsoft.com/office/drawing/2014/main" id="{69D236C6-6FF8-4F87-BE28-1A2DFBE8329D}"/>
            </a:ext>
          </a:extLst>
        </xdr:cNvPr>
        <xdr:cNvSpPr txBox="1"/>
      </xdr:nvSpPr>
      <xdr:spPr>
        <a:xfrm>
          <a:off x="12675244" y="1775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135272</xdr:rowOff>
    </xdr:from>
    <xdr:ext cx="405111" cy="259045"/>
    <xdr:sp macro="" textlink="">
      <xdr:nvSpPr>
        <xdr:cNvPr id="791" name="n_3mainValue【公民館】&#10;有形固定資産減価償却率">
          <a:extLst>
            <a:ext uri="{FF2B5EF4-FFF2-40B4-BE49-F238E27FC236}">
              <a16:creationId xmlns:a16="http://schemas.microsoft.com/office/drawing/2014/main" id="{D1F35BD1-C9F6-456C-B25B-058D3FF5EA1E}"/>
            </a:ext>
          </a:extLst>
        </xdr:cNvPr>
        <xdr:cNvSpPr txBox="1"/>
      </xdr:nvSpPr>
      <xdr:spPr>
        <a:xfrm>
          <a:off x="119005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112413</xdr:rowOff>
    </xdr:from>
    <xdr:ext cx="405111" cy="259045"/>
    <xdr:sp macro="" textlink="">
      <xdr:nvSpPr>
        <xdr:cNvPr id="792" name="n_4mainValue【公民館】&#10;有形固定資産減価償却率">
          <a:extLst>
            <a:ext uri="{FF2B5EF4-FFF2-40B4-BE49-F238E27FC236}">
              <a16:creationId xmlns:a16="http://schemas.microsoft.com/office/drawing/2014/main" id="{89AE568C-085C-42BB-8222-1447CE0E8D83}"/>
            </a:ext>
          </a:extLst>
        </xdr:cNvPr>
        <xdr:cNvSpPr txBox="1"/>
      </xdr:nvSpPr>
      <xdr:spPr>
        <a:xfrm>
          <a:off x="1110298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E35C4A38-FCD9-479B-B6A6-7BA76D4D2DA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6B8E3D3D-1FF0-4F82-B8FD-355ACE12D26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4272A56C-97D2-4637-B98E-0E9FC8EB3E0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7707798B-9434-452D-8D99-B4039CA41B6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104F3D46-7D85-490E-B16D-CC288AD0236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CD80214E-0D25-4A71-BD38-5972EB884F1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1AA14B1B-4051-4877-923C-5CCE2D52978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AE805B47-DE1C-47DD-91BD-9469A8093F9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27724BAA-CA24-45D7-BCAD-F36D9AA94ED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96EF268B-38D5-46E4-AC4B-F46E83313E7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8FA0C0C5-3500-4E51-9A36-CBCBBAF11557}"/>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884EF8B2-4A52-48CD-80A7-8BC012D146F3}"/>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A5FDB5AB-6EDB-4BD0-9783-EB414842B25D}"/>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A5FA0100-1CC0-4DB7-9E47-3916DBB73CAB}"/>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972739C9-EDF9-48F6-B2F3-5388C8EBF1CA}"/>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1E656A1B-6E4B-4B5D-A1C3-C6C4F38F011B}"/>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07446B6A-2966-4456-93A5-3E2B4DE29D98}"/>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DF1748BF-D7B8-4612-96F1-30A14E45E245}"/>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DC284397-F86F-436A-ADEB-0D06332FE60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9151234C-8049-434E-BFAD-912419D3D27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53B4FC5F-44A5-4B94-878E-D4170F330CF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DE2EB789-A23B-4EC2-A1FC-B5FDD8FE3133}"/>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818508F6-152F-47FF-9EC2-D90E33ACE7C1}"/>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94A4CFC5-88AB-46BA-916A-0CD37FB8C987}"/>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C54CC92B-84CD-4886-9949-7DB265832F15}"/>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67258FF0-2887-4842-9441-D643F085D0A6}"/>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E7D8ADEA-FF71-4A0E-AB5B-AEEE4397C001}"/>
            </a:ext>
          </a:extLst>
        </xdr:cNvPr>
        <xdr:cNvSpPr txBox="1"/>
      </xdr:nvSpPr>
      <xdr:spPr>
        <a:xfrm>
          <a:off x="1954784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7134FB3B-5ADF-4A19-8990-E2096CF300E4}"/>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9DC3058F-5673-41F5-BD77-63C36EA99B31}"/>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4DB03EAB-CD41-4268-B569-4640B5FCCF15}"/>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3" name="フローチャート: 判断 822">
          <a:extLst>
            <a:ext uri="{FF2B5EF4-FFF2-40B4-BE49-F238E27FC236}">
              <a16:creationId xmlns:a16="http://schemas.microsoft.com/office/drawing/2014/main" id="{E2A61F3F-781B-4E04-9462-56A8B4C8F420}"/>
            </a:ext>
          </a:extLst>
        </xdr:cNvPr>
        <xdr:cNvSpPr/>
      </xdr:nvSpPr>
      <xdr:spPr>
        <a:xfrm>
          <a:off x="17162780" y="177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4" name="フローチャート: 判断 823">
          <a:extLst>
            <a:ext uri="{FF2B5EF4-FFF2-40B4-BE49-F238E27FC236}">
              <a16:creationId xmlns:a16="http://schemas.microsoft.com/office/drawing/2014/main" id="{9F1CCE87-0255-4C86-A24F-0989D5F4AE31}"/>
            </a:ext>
          </a:extLst>
        </xdr:cNvPr>
        <xdr:cNvSpPr/>
      </xdr:nvSpPr>
      <xdr:spPr>
        <a:xfrm>
          <a:off x="16388080" y="17813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7682439E-C672-4872-8A9D-DBD195C251C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B0976AD9-67C0-4339-95DB-A1AB98C638E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CD2D8988-0510-4EF3-A12B-8A03750AD80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4E3D11E-3169-4F21-9D23-5A21D0EEBF7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3CEEA58-6CAE-4AD8-AD22-A5BF88EF041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32258</xdr:rowOff>
    </xdr:from>
    <xdr:to>
      <xdr:col>116</xdr:col>
      <xdr:colOff>114300</xdr:colOff>
      <xdr:row>104</xdr:row>
      <xdr:rowOff>133858</xdr:rowOff>
    </xdr:to>
    <xdr:sp macro="" textlink="">
      <xdr:nvSpPr>
        <xdr:cNvPr id="830" name="楕円 829">
          <a:extLst>
            <a:ext uri="{FF2B5EF4-FFF2-40B4-BE49-F238E27FC236}">
              <a16:creationId xmlns:a16="http://schemas.microsoft.com/office/drawing/2014/main" id="{EA455FFF-6CF0-448C-92BE-5C3D1519492B}"/>
            </a:ext>
          </a:extLst>
        </xdr:cNvPr>
        <xdr:cNvSpPr/>
      </xdr:nvSpPr>
      <xdr:spPr>
        <a:xfrm>
          <a:off x="19458940" y="1746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55135</xdr:rowOff>
    </xdr:from>
    <xdr:ext cx="469744" cy="259045"/>
    <xdr:sp macro="" textlink="">
      <xdr:nvSpPr>
        <xdr:cNvPr id="831" name="【公民館】&#10;一人当たり面積該当値テキスト">
          <a:extLst>
            <a:ext uri="{FF2B5EF4-FFF2-40B4-BE49-F238E27FC236}">
              <a16:creationId xmlns:a16="http://schemas.microsoft.com/office/drawing/2014/main" id="{BD48C106-7B38-4A77-BF1A-14794117C0D8}"/>
            </a:ext>
          </a:extLst>
        </xdr:cNvPr>
        <xdr:cNvSpPr txBox="1"/>
      </xdr:nvSpPr>
      <xdr:spPr>
        <a:xfrm>
          <a:off x="19547840" y="1732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75692</xdr:rowOff>
    </xdr:from>
    <xdr:to>
      <xdr:col>112</xdr:col>
      <xdr:colOff>38100</xdr:colOff>
      <xdr:row>105</xdr:row>
      <xdr:rowOff>5842</xdr:rowOff>
    </xdr:to>
    <xdr:sp macro="" textlink="">
      <xdr:nvSpPr>
        <xdr:cNvPr id="832" name="楕円 831">
          <a:extLst>
            <a:ext uri="{FF2B5EF4-FFF2-40B4-BE49-F238E27FC236}">
              <a16:creationId xmlns:a16="http://schemas.microsoft.com/office/drawing/2014/main" id="{D0F0D19D-0951-4C72-9850-803C86DDB67A}"/>
            </a:ext>
          </a:extLst>
        </xdr:cNvPr>
        <xdr:cNvSpPr/>
      </xdr:nvSpPr>
      <xdr:spPr>
        <a:xfrm>
          <a:off x="18735040" y="175102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83058</xdr:rowOff>
    </xdr:from>
    <xdr:to>
      <xdr:col>116</xdr:col>
      <xdr:colOff>63500</xdr:colOff>
      <xdr:row>104</xdr:row>
      <xdr:rowOff>126492</xdr:rowOff>
    </xdr:to>
    <xdr:cxnSp macro="">
      <xdr:nvCxnSpPr>
        <xdr:cNvPr id="833" name="直線コネクタ 832">
          <a:extLst>
            <a:ext uri="{FF2B5EF4-FFF2-40B4-BE49-F238E27FC236}">
              <a16:creationId xmlns:a16="http://schemas.microsoft.com/office/drawing/2014/main" id="{29E23BBD-9F50-47B5-939D-28191280F50A}"/>
            </a:ext>
          </a:extLst>
        </xdr:cNvPr>
        <xdr:cNvCxnSpPr/>
      </xdr:nvCxnSpPr>
      <xdr:spPr>
        <a:xfrm flipV="1">
          <a:off x="18778220" y="17517618"/>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80263</xdr:rowOff>
    </xdr:from>
    <xdr:to>
      <xdr:col>107</xdr:col>
      <xdr:colOff>101600</xdr:colOff>
      <xdr:row>105</xdr:row>
      <xdr:rowOff>10413</xdr:rowOff>
    </xdr:to>
    <xdr:sp macro="" textlink="">
      <xdr:nvSpPr>
        <xdr:cNvPr id="834" name="楕円 833">
          <a:extLst>
            <a:ext uri="{FF2B5EF4-FFF2-40B4-BE49-F238E27FC236}">
              <a16:creationId xmlns:a16="http://schemas.microsoft.com/office/drawing/2014/main" id="{BFB38F51-9C46-4744-95CF-5D5CD16AC75A}"/>
            </a:ext>
          </a:extLst>
        </xdr:cNvPr>
        <xdr:cNvSpPr/>
      </xdr:nvSpPr>
      <xdr:spPr>
        <a:xfrm>
          <a:off x="17937480" y="17514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126492</xdr:rowOff>
    </xdr:from>
    <xdr:to>
      <xdr:col>111</xdr:col>
      <xdr:colOff>177800</xdr:colOff>
      <xdr:row>104</xdr:row>
      <xdr:rowOff>131063</xdr:rowOff>
    </xdr:to>
    <xdr:cxnSp macro="">
      <xdr:nvCxnSpPr>
        <xdr:cNvPr id="835" name="直線コネクタ 834">
          <a:extLst>
            <a:ext uri="{FF2B5EF4-FFF2-40B4-BE49-F238E27FC236}">
              <a16:creationId xmlns:a16="http://schemas.microsoft.com/office/drawing/2014/main" id="{73D9E8C1-52A5-4C8B-B0EE-A77805EDA480}"/>
            </a:ext>
          </a:extLst>
        </xdr:cNvPr>
        <xdr:cNvCxnSpPr/>
      </xdr:nvCxnSpPr>
      <xdr:spPr>
        <a:xfrm flipV="1">
          <a:off x="17988280" y="17561052"/>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89408</xdr:rowOff>
    </xdr:from>
    <xdr:to>
      <xdr:col>102</xdr:col>
      <xdr:colOff>165100</xdr:colOff>
      <xdr:row>105</xdr:row>
      <xdr:rowOff>19558</xdr:rowOff>
    </xdr:to>
    <xdr:sp macro="" textlink="">
      <xdr:nvSpPr>
        <xdr:cNvPr id="836" name="楕円 835">
          <a:extLst>
            <a:ext uri="{FF2B5EF4-FFF2-40B4-BE49-F238E27FC236}">
              <a16:creationId xmlns:a16="http://schemas.microsoft.com/office/drawing/2014/main" id="{0A3F83D1-79DB-48D2-90B0-CE62AF1C251B}"/>
            </a:ext>
          </a:extLst>
        </xdr:cNvPr>
        <xdr:cNvSpPr/>
      </xdr:nvSpPr>
      <xdr:spPr>
        <a:xfrm>
          <a:off x="17162780" y="17523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131063</xdr:rowOff>
    </xdr:from>
    <xdr:to>
      <xdr:col>107</xdr:col>
      <xdr:colOff>50800</xdr:colOff>
      <xdr:row>104</xdr:row>
      <xdr:rowOff>140208</xdr:rowOff>
    </xdr:to>
    <xdr:cxnSp macro="">
      <xdr:nvCxnSpPr>
        <xdr:cNvPr id="837" name="直線コネクタ 836">
          <a:extLst>
            <a:ext uri="{FF2B5EF4-FFF2-40B4-BE49-F238E27FC236}">
              <a16:creationId xmlns:a16="http://schemas.microsoft.com/office/drawing/2014/main" id="{D82F6F0D-5524-4F5D-A7FA-09D6C39ECD15}"/>
            </a:ext>
          </a:extLst>
        </xdr:cNvPr>
        <xdr:cNvCxnSpPr/>
      </xdr:nvCxnSpPr>
      <xdr:spPr>
        <a:xfrm flipV="1">
          <a:off x="17213580" y="17565623"/>
          <a:ext cx="7747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100837</xdr:rowOff>
    </xdr:from>
    <xdr:to>
      <xdr:col>98</xdr:col>
      <xdr:colOff>38100</xdr:colOff>
      <xdr:row>105</xdr:row>
      <xdr:rowOff>30987</xdr:rowOff>
    </xdr:to>
    <xdr:sp macro="" textlink="">
      <xdr:nvSpPr>
        <xdr:cNvPr id="838" name="楕円 837">
          <a:extLst>
            <a:ext uri="{FF2B5EF4-FFF2-40B4-BE49-F238E27FC236}">
              <a16:creationId xmlns:a16="http://schemas.microsoft.com/office/drawing/2014/main" id="{D8CD62E6-8E61-4A2B-971E-D3D67EFEFD4C}"/>
            </a:ext>
          </a:extLst>
        </xdr:cNvPr>
        <xdr:cNvSpPr/>
      </xdr:nvSpPr>
      <xdr:spPr>
        <a:xfrm>
          <a:off x="16388080" y="17535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140208</xdr:rowOff>
    </xdr:from>
    <xdr:to>
      <xdr:col>102</xdr:col>
      <xdr:colOff>114300</xdr:colOff>
      <xdr:row>104</xdr:row>
      <xdr:rowOff>151637</xdr:rowOff>
    </xdr:to>
    <xdr:cxnSp macro="">
      <xdr:nvCxnSpPr>
        <xdr:cNvPr id="839" name="直線コネクタ 838">
          <a:extLst>
            <a:ext uri="{FF2B5EF4-FFF2-40B4-BE49-F238E27FC236}">
              <a16:creationId xmlns:a16="http://schemas.microsoft.com/office/drawing/2014/main" id="{DB01CCF1-10B4-4562-AA72-A4DC3E9FF436}"/>
            </a:ext>
          </a:extLst>
        </xdr:cNvPr>
        <xdr:cNvCxnSpPr/>
      </xdr:nvCxnSpPr>
      <xdr:spPr>
        <a:xfrm flipV="1">
          <a:off x="16431260" y="17574768"/>
          <a:ext cx="78232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a:extLst>
            <a:ext uri="{FF2B5EF4-FFF2-40B4-BE49-F238E27FC236}">
              <a16:creationId xmlns:a16="http://schemas.microsoft.com/office/drawing/2014/main" id="{9C2FE44B-5A38-413E-8D15-42A6A7E1567B}"/>
            </a:ext>
          </a:extLst>
        </xdr:cNvPr>
        <xdr:cNvSpPr txBox="1"/>
      </xdr:nvSpPr>
      <xdr:spPr>
        <a:xfrm>
          <a:off x="1856112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a:extLst>
            <a:ext uri="{FF2B5EF4-FFF2-40B4-BE49-F238E27FC236}">
              <a16:creationId xmlns:a16="http://schemas.microsoft.com/office/drawing/2014/main" id="{2A3C6AE5-5138-4D4B-B432-2607E18B854A}"/>
            </a:ext>
          </a:extLst>
        </xdr:cNvPr>
        <xdr:cNvSpPr txBox="1"/>
      </xdr:nvSpPr>
      <xdr:spPr>
        <a:xfrm>
          <a:off x="1777626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842" name="n_3aveValue【公民館】&#10;一人当たり面積">
          <a:extLst>
            <a:ext uri="{FF2B5EF4-FFF2-40B4-BE49-F238E27FC236}">
              <a16:creationId xmlns:a16="http://schemas.microsoft.com/office/drawing/2014/main" id="{22DFB0EC-A127-4FBA-8389-8326820A54F3}"/>
            </a:ext>
          </a:extLst>
        </xdr:cNvPr>
        <xdr:cNvSpPr txBox="1"/>
      </xdr:nvSpPr>
      <xdr:spPr>
        <a:xfrm>
          <a:off x="17001567"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843" name="n_4aveValue【公民館】&#10;一人当たり面積">
          <a:extLst>
            <a:ext uri="{FF2B5EF4-FFF2-40B4-BE49-F238E27FC236}">
              <a16:creationId xmlns:a16="http://schemas.microsoft.com/office/drawing/2014/main" id="{50F0F90C-136C-490B-8DFC-D44FC49D4B07}"/>
            </a:ext>
          </a:extLst>
        </xdr:cNvPr>
        <xdr:cNvSpPr txBox="1"/>
      </xdr:nvSpPr>
      <xdr:spPr>
        <a:xfrm>
          <a:off x="16226867" y="179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22369</xdr:rowOff>
    </xdr:from>
    <xdr:ext cx="469744" cy="259045"/>
    <xdr:sp macro="" textlink="">
      <xdr:nvSpPr>
        <xdr:cNvPr id="844" name="n_1mainValue【公民館】&#10;一人当たり面積">
          <a:extLst>
            <a:ext uri="{FF2B5EF4-FFF2-40B4-BE49-F238E27FC236}">
              <a16:creationId xmlns:a16="http://schemas.microsoft.com/office/drawing/2014/main" id="{056EAA82-C38C-4759-9CF7-B18BE863D000}"/>
            </a:ext>
          </a:extLst>
        </xdr:cNvPr>
        <xdr:cNvSpPr txBox="1"/>
      </xdr:nvSpPr>
      <xdr:spPr>
        <a:xfrm>
          <a:off x="1856112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845" name="n_2mainValue【公民館】&#10;一人当たり面積">
          <a:extLst>
            <a:ext uri="{FF2B5EF4-FFF2-40B4-BE49-F238E27FC236}">
              <a16:creationId xmlns:a16="http://schemas.microsoft.com/office/drawing/2014/main" id="{890EEE1F-DE27-438C-84BC-5A9F3A732125}"/>
            </a:ext>
          </a:extLst>
        </xdr:cNvPr>
        <xdr:cNvSpPr txBox="1"/>
      </xdr:nvSpPr>
      <xdr:spPr>
        <a:xfrm>
          <a:off x="17776267" y="1729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36085</xdr:rowOff>
    </xdr:from>
    <xdr:ext cx="469744" cy="259045"/>
    <xdr:sp macro="" textlink="">
      <xdr:nvSpPr>
        <xdr:cNvPr id="846" name="n_3mainValue【公民館】&#10;一人当たり面積">
          <a:extLst>
            <a:ext uri="{FF2B5EF4-FFF2-40B4-BE49-F238E27FC236}">
              <a16:creationId xmlns:a16="http://schemas.microsoft.com/office/drawing/2014/main" id="{BA7B098E-0C01-4ACA-8125-668F24F37E0F}"/>
            </a:ext>
          </a:extLst>
        </xdr:cNvPr>
        <xdr:cNvSpPr txBox="1"/>
      </xdr:nvSpPr>
      <xdr:spPr>
        <a:xfrm>
          <a:off x="17001567" y="1730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47514</xdr:rowOff>
    </xdr:from>
    <xdr:ext cx="469744" cy="259045"/>
    <xdr:sp macro="" textlink="">
      <xdr:nvSpPr>
        <xdr:cNvPr id="847" name="n_4mainValue【公民館】&#10;一人当たり面積">
          <a:extLst>
            <a:ext uri="{FF2B5EF4-FFF2-40B4-BE49-F238E27FC236}">
              <a16:creationId xmlns:a16="http://schemas.microsoft.com/office/drawing/2014/main" id="{95ED0B88-E50F-49FC-94E8-427DD247461A}"/>
            </a:ext>
          </a:extLst>
        </xdr:cNvPr>
        <xdr:cNvSpPr txBox="1"/>
      </xdr:nvSpPr>
      <xdr:spPr>
        <a:xfrm>
          <a:off x="16226867" y="1731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1C7AEEDE-B398-4005-9214-DA6AAD5C54F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405A570-E4E3-48B2-8AA5-5F49D1FAB0A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8D37B14D-8AF9-4252-A904-6B0FAAF5E23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「道路」や「公営住宅」、「認定こども園・幼稚園・保育所」、「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おいて類似団体平均値を上回っている。特に「公営住宅」においては、人口一人当たり面積が類似団体の平均値を大幅に上回っており、耐用年数を経過したものも多いため、公営住宅の更新時にはかなりの重負担が発生することが懸念される。本市では「住宅長寿命化計画」に基づき先々の需要に応じた計画的な修繕に取り組む。「学校施設」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に校舎・体育館の改築、耐震化等の改修を計画的に行ってきたため、減価償却率は低い水準にあるものの、合併後に小中学校等の統廃合を積極的に行っていないため一人当たりの面積が類似団体平均値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においても、市保有施設の一人当たりの延床面積を全国平均と比較した場合、保有量が約２倍という結果が出ており、今後の人口減少を見据えた施設の廃止や統合、複合化、縮小等による総量の縮減が課題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62CE9E-C44B-46F6-B748-A5B6B6C125F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6426F9-FC5E-416B-B68D-A8B79826D35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FB4883-D0F8-43BA-B2C8-D6D09A2E28B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F18E8F-4C9D-40E0-932E-0F22BE58582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AB3412-11DF-462D-8CAB-D75C9ADC6F7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382683-9069-4E4E-B53B-A0C7084B2D2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843695-24AB-4378-92B2-683EDFD571D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3CD3DCC-8141-442B-97FE-2962CC34630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7FF00A-8976-4442-BBC0-5148C97DC17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086796-7255-4FA1-8AB3-86CE9B73A38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FE15954-FCCC-446E-AD66-B9CDDD555E1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6A81F6-8AF1-49FF-943D-E67858B08EA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C6FF91F-FAF8-4BCD-9D0F-1CA346D990B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D8C0DB-4356-44F7-A538-726963B8E5A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FDBFF6-FFB7-48CB-8B38-FC90645FD3E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8F7A433-6FE5-44C1-B80B-ECEBFC81596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042C8C-402C-41C2-BA18-3C6092BF3F3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BB1AED-E740-4321-82B0-B12D1024B84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1FA356-1EE6-45A9-80C0-77144042847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DC0F460-1E5E-4CE2-B3F9-7AF1BF2AF34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DEC170-8DAE-4EEA-AD5B-E72ACF9A6FF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0ACA7BE-35BD-44B0-B596-13F9A8465D5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2093E9-F658-4D03-AA21-6E22F62911C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5D65DE-1DBE-4067-98A2-346C1EBC865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89C6BB0-5AE0-4D88-8BBF-795B1006A9D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EC23390-FA33-4766-8CC8-700F8C8D0B4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8EFBFD-8262-4ADA-B620-68DEEACF6E5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540504-6E83-4BB5-8010-A92F1796878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DCF349A-EFB1-4175-9650-1C9840BA69D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F79BFF8-D475-499C-A3E7-B2AA2D2A363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E368104-4F97-45D9-BD58-F93E1461E11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2F767B-A5C1-4DD1-82EA-B7FAE8AE0AE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0617DBE-A2D2-4018-8637-ADEE61CD6C7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A7D2506-C8B2-43A7-9618-5E8B83F555D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9B478D-AC5A-4B5C-95C7-529923E8BE6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D4D1B38-A219-48B8-8B79-57A99ADA84D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6DA2BF8-BB38-4762-B783-2A4BB25D1C3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130A08-E612-477C-AE65-4AECEEBF3C6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28ED5F-0C61-4408-B833-6BFFDC8E5D1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85E3259-69C1-46D8-9A92-14FF95326C2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C74AA13-19EF-4E65-B3AF-9DACE9DF837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37519C0-B2F8-4E20-B0E9-D34B07BDBF0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09BBE0D-D157-449F-BEF9-4A01E1F6961A}"/>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83B37C0-DBB0-47CF-8194-2DA637EB31E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0C9CDBB-08E9-4CEC-A750-EF53CEFF6B7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C1AB471-4F93-4636-B74F-EF183DE75703}"/>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F5608E6-42B9-43B0-A0EF-13AC940DA4B1}"/>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EEA6464-83C3-427F-8ABB-0105F472628E}"/>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0A8D1CA-8175-49ED-98B3-E553B6FC93B9}"/>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1182BFB-33D2-463D-86E3-5525F369E54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FCCFA4C-E210-4951-BD61-98817D4F037F}"/>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363C8DA-1749-4D5C-84A8-9F41741738F3}"/>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49A7C98-0013-470F-A69C-1043E3759959}"/>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591D698-6061-42D3-B289-505C0D5BCA84}"/>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EFEB97E-606B-4E87-8A2D-359DBF11A6D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74DBB47-B2E0-4890-ABB8-2E543A07FD9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65F24463-44BB-4172-BF57-A95F9CAF6C87}"/>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B09FF360-36E1-4034-9B04-8EF0CFD06939}"/>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9D53DF52-8DA8-4C2A-9E04-0286C50B8349}"/>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82735195-4721-47A1-A078-13EC63F84DB0}"/>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C0E9EB45-C23E-4C92-B15A-A61C5FB502EA}"/>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2C46E70A-C187-4E9F-8CDA-D648FD500285}"/>
            </a:ext>
          </a:extLst>
        </xdr:cNvPr>
        <xdr:cNvSpPr txBox="1"/>
      </xdr:nvSpPr>
      <xdr:spPr>
        <a:xfrm>
          <a:off x="4124960" y="611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C5D07596-ED54-4060-AFA0-CE4BFA1C5F28}"/>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C304D35B-AA30-4BD9-9E6B-8A02FE023A70}"/>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77A4374E-6A49-41AD-A3E6-4A4701ADC81D}"/>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AE4917D9-063D-4FBE-A7CC-EF9106BBC45E}"/>
            </a:ext>
          </a:extLst>
        </xdr:cNvPr>
        <xdr:cNvSpPr/>
      </xdr:nvSpPr>
      <xdr:spPr>
        <a:xfrm>
          <a:off x="1739900" y="6160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A4CA8609-959A-45EF-9677-ED11C2A4519E}"/>
            </a:ext>
          </a:extLst>
        </xdr:cNvPr>
        <xdr:cNvSpPr/>
      </xdr:nvSpPr>
      <xdr:spPr>
        <a:xfrm>
          <a:off x="965200" y="614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3AB556-BECF-4E44-95AD-B56CBEC4838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C79FC97-7751-486E-B9E8-1404F9ADCD7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6D13B5-DC4D-4E1B-9C69-63B2A71E9BA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3C6B7C0-20CD-41D4-A909-CC69B62CF31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FB31589-5BBC-4DC2-A1E6-1585F6D368A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74386</xdr:rowOff>
    </xdr:from>
    <xdr:to>
      <xdr:col>24</xdr:col>
      <xdr:colOff>114300</xdr:colOff>
      <xdr:row>38</xdr:row>
      <xdr:rowOff>4536</xdr:rowOff>
    </xdr:to>
    <xdr:sp macro="" textlink="">
      <xdr:nvSpPr>
        <xdr:cNvPr id="74" name="楕円 73">
          <a:extLst>
            <a:ext uri="{FF2B5EF4-FFF2-40B4-BE49-F238E27FC236}">
              <a16:creationId xmlns:a16="http://schemas.microsoft.com/office/drawing/2014/main" id="{29F6EAD3-6F2B-4916-98DB-13516B46F9B9}"/>
            </a:ext>
          </a:extLst>
        </xdr:cNvPr>
        <xdr:cNvSpPr/>
      </xdr:nvSpPr>
      <xdr:spPr>
        <a:xfrm>
          <a:off x="4036060" y="6277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52813</xdr:rowOff>
    </xdr:from>
    <xdr:ext cx="405111" cy="259045"/>
    <xdr:sp macro="" textlink="">
      <xdr:nvSpPr>
        <xdr:cNvPr id="75" name="【図書館】&#10;有形固定資産減価償却率該当値テキスト">
          <a:extLst>
            <a:ext uri="{FF2B5EF4-FFF2-40B4-BE49-F238E27FC236}">
              <a16:creationId xmlns:a16="http://schemas.microsoft.com/office/drawing/2014/main" id="{E472D319-3474-4306-8F40-F68167997E79}"/>
            </a:ext>
          </a:extLst>
        </xdr:cNvPr>
        <xdr:cNvSpPr txBox="1"/>
      </xdr:nvSpPr>
      <xdr:spPr>
        <a:xfrm>
          <a:off x="4124960" y="625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40096</xdr:rowOff>
    </xdr:from>
    <xdr:to>
      <xdr:col>20</xdr:col>
      <xdr:colOff>38100</xdr:colOff>
      <xdr:row>37</xdr:row>
      <xdr:rowOff>141696</xdr:rowOff>
    </xdr:to>
    <xdr:sp macro="" textlink="">
      <xdr:nvSpPr>
        <xdr:cNvPr id="76" name="楕円 75">
          <a:extLst>
            <a:ext uri="{FF2B5EF4-FFF2-40B4-BE49-F238E27FC236}">
              <a16:creationId xmlns:a16="http://schemas.microsoft.com/office/drawing/2014/main" id="{FD60D62D-4693-40CB-9AF3-9FB966824176}"/>
            </a:ext>
          </a:extLst>
        </xdr:cNvPr>
        <xdr:cNvSpPr/>
      </xdr:nvSpPr>
      <xdr:spPr>
        <a:xfrm>
          <a:off x="3312160" y="62427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90896</xdr:rowOff>
    </xdr:from>
    <xdr:to>
      <xdr:col>24</xdr:col>
      <xdr:colOff>63500</xdr:colOff>
      <xdr:row>37</xdr:row>
      <xdr:rowOff>125186</xdr:rowOff>
    </xdr:to>
    <xdr:cxnSp macro="">
      <xdr:nvCxnSpPr>
        <xdr:cNvPr id="77" name="直線コネクタ 76">
          <a:extLst>
            <a:ext uri="{FF2B5EF4-FFF2-40B4-BE49-F238E27FC236}">
              <a16:creationId xmlns:a16="http://schemas.microsoft.com/office/drawing/2014/main" id="{928D4B97-93C0-4C2A-9D96-F6B3F3A18FFB}"/>
            </a:ext>
          </a:extLst>
        </xdr:cNvPr>
        <xdr:cNvCxnSpPr/>
      </xdr:nvCxnSpPr>
      <xdr:spPr>
        <a:xfrm>
          <a:off x="3355340" y="6293576"/>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8" name="楕円 77">
          <a:extLst>
            <a:ext uri="{FF2B5EF4-FFF2-40B4-BE49-F238E27FC236}">
              <a16:creationId xmlns:a16="http://schemas.microsoft.com/office/drawing/2014/main" id="{D6CC5762-6FC6-4FA0-BCE7-754D18B7892A}"/>
            </a:ext>
          </a:extLst>
        </xdr:cNvPr>
        <xdr:cNvSpPr/>
      </xdr:nvSpPr>
      <xdr:spPr>
        <a:xfrm>
          <a:off x="25146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90896</xdr:rowOff>
    </xdr:to>
    <xdr:cxnSp macro="">
      <xdr:nvCxnSpPr>
        <xdr:cNvPr id="79" name="直線コネクタ 78">
          <a:extLst>
            <a:ext uri="{FF2B5EF4-FFF2-40B4-BE49-F238E27FC236}">
              <a16:creationId xmlns:a16="http://schemas.microsoft.com/office/drawing/2014/main" id="{1B969A01-DD8D-40F0-AF56-9458F5572678}"/>
            </a:ext>
          </a:extLst>
        </xdr:cNvPr>
        <xdr:cNvCxnSpPr/>
      </xdr:nvCxnSpPr>
      <xdr:spPr>
        <a:xfrm>
          <a:off x="2565400" y="6267450"/>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154396</xdr:rowOff>
    </xdr:from>
    <xdr:to>
      <xdr:col>10</xdr:col>
      <xdr:colOff>165100</xdr:colOff>
      <xdr:row>37</xdr:row>
      <xdr:rowOff>84546</xdr:rowOff>
    </xdr:to>
    <xdr:sp macro="" textlink="">
      <xdr:nvSpPr>
        <xdr:cNvPr id="80" name="楕円 79">
          <a:extLst>
            <a:ext uri="{FF2B5EF4-FFF2-40B4-BE49-F238E27FC236}">
              <a16:creationId xmlns:a16="http://schemas.microsoft.com/office/drawing/2014/main" id="{04458FF3-9847-4779-B42B-8C40AD479494}"/>
            </a:ext>
          </a:extLst>
        </xdr:cNvPr>
        <xdr:cNvSpPr/>
      </xdr:nvSpPr>
      <xdr:spPr>
        <a:xfrm>
          <a:off x="1739900" y="6189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33746</xdr:rowOff>
    </xdr:from>
    <xdr:to>
      <xdr:col>15</xdr:col>
      <xdr:colOff>50800</xdr:colOff>
      <xdr:row>37</xdr:row>
      <xdr:rowOff>64770</xdr:rowOff>
    </xdr:to>
    <xdr:cxnSp macro="">
      <xdr:nvCxnSpPr>
        <xdr:cNvPr id="81" name="直線コネクタ 80">
          <a:extLst>
            <a:ext uri="{FF2B5EF4-FFF2-40B4-BE49-F238E27FC236}">
              <a16:creationId xmlns:a16="http://schemas.microsoft.com/office/drawing/2014/main" id="{EF9A4A45-9F95-45AF-B74B-4563052B12D2}"/>
            </a:ext>
          </a:extLst>
        </xdr:cNvPr>
        <xdr:cNvCxnSpPr/>
      </xdr:nvCxnSpPr>
      <xdr:spPr>
        <a:xfrm>
          <a:off x="1790700" y="6236426"/>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121739</xdr:rowOff>
    </xdr:from>
    <xdr:to>
      <xdr:col>6</xdr:col>
      <xdr:colOff>38100</xdr:colOff>
      <xdr:row>37</xdr:row>
      <xdr:rowOff>51889</xdr:rowOff>
    </xdr:to>
    <xdr:sp macro="" textlink="">
      <xdr:nvSpPr>
        <xdr:cNvPr id="82" name="楕円 81">
          <a:extLst>
            <a:ext uri="{FF2B5EF4-FFF2-40B4-BE49-F238E27FC236}">
              <a16:creationId xmlns:a16="http://schemas.microsoft.com/office/drawing/2014/main" id="{45B5F638-4149-4A82-BFFE-CC3534369670}"/>
            </a:ext>
          </a:extLst>
        </xdr:cNvPr>
        <xdr:cNvSpPr/>
      </xdr:nvSpPr>
      <xdr:spPr>
        <a:xfrm>
          <a:off x="965200" y="61567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1089</xdr:rowOff>
    </xdr:from>
    <xdr:to>
      <xdr:col>10</xdr:col>
      <xdr:colOff>114300</xdr:colOff>
      <xdr:row>37</xdr:row>
      <xdr:rowOff>33746</xdr:rowOff>
    </xdr:to>
    <xdr:cxnSp macro="">
      <xdr:nvCxnSpPr>
        <xdr:cNvPr id="83" name="直線コネクタ 82">
          <a:extLst>
            <a:ext uri="{FF2B5EF4-FFF2-40B4-BE49-F238E27FC236}">
              <a16:creationId xmlns:a16="http://schemas.microsoft.com/office/drawing/2014/main" id="{9EAD750F-5175-413B-B255-F7562F46A967}"/>
            </a:ext>
          </a:extLst>
        </xdr:cNvPr>
        <xdr:cNvCxnSpPr/>
      </xdr:nvCxnSpPr>
      <xdr:spPr>
        <a:xfrm>
          <a:off x="1008380" y="620376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30326FDD-9F1A-419D-9B8C-90FD541649DF}"/>
            </a:ext>
          </a:extLst>
        </xdr:cNvPr>
        <xdr:cNvSpPr txBox="1"/>
      </xdr:nvSpPr>
      <xdr:spPr>
        <a:xfrm>
          <a:off x="317056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a:extLst>
            <a:ext uri="{FF2B5EF4-FFF2-40B4-BE49-F238E27FC236}">
              <a16:creationId xmlns:a16="http://schemas.microsoft.com/office/drawing/2014/main" id="{4F16B0A5-757C-4BC8-9639-127C65148BF0}"/>
            </a:ext>
          </a:extLst>
        </xdr:cNvPr>
        <xdr:cNvSpPr txBox="1"/>
      </xdr:nvSpPr>
      <xdr:spPr>
        <a:xfrm>
          <a:off x="2385704" y="633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83B5B286-8BAE-43C7-ACA2-E9A54B74B4C2}"/>
            </a:ext>
          </a:extLst>
        </xdr:cNvPr>
        <xdr:cNvSpPr txBox="1"/>
      </xdr:nvSpPr>
      <xdr:spPr>
        <a:xfrm>
          <a:off x="161100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14380C17-65D8-4267-B6D3-646E0B4490C2}"/>
            </a:ext>
          </a:extLst>
        </xdr:cNvPr>
        <xdr:cNvSpPr txBox="1"/>
      </xdr:nvSpPr>
      <xdr:spPr>
        <a:xfrm>
          <a:off x="836304" y="592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158223</xdr:rowOff>
    </xdr:from>
    <xdr:ext cx="405111" cy="259045"/>
    <xdr:sp macro="" textlink="">
      <xdr:nvSpPr>
        <xdr:cNvPr id="88" name="n_1mainValue【図書館】&#10;有形固定資産減価償却率">
          <a:extLst>
            <a:ext uri="{FF2B5EF4-FFF2-40B4-BE49-F238E27FC236}">
              <a16:creationId xmlns:a16="http://schemas.microsoft.com/office/drawing/2014/main" id="{C5433142-602D-41E6-9AD4-57DB20E2358B}"/>
            </a:ext>
          </a:extLst>
        </xdr:cNvPr>
        <xdr:cNvSpPr txBox="1"/>
      </xdr:nvSpPr>
      <xdr:spPr>
        <a:xfrm>
          <a:off x="3170564" y="602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9" name="n_2mainValue【図書館】&#10;有形固定資産減価償却率">
          <a:extLst>
            <a:ext uri="{FF2B5EF4-FFF2-40B4-BE49-F238E27FC236}">
              <a16:creationId xmlns:a16="http://schemas.microsoft.com/office/drawing/2014/main" id="{D79C32F7-F6DD-467E-AE5C-9432B7583AFA}"/>
            </a:ext>
          </a:extLst>
        </xdr:cNvPr>
        <xdr:cNvSpPr txBox="1"/>
      </xdr:nvSpPr>
      <xdr:spPr>
        <a:xfrm>
          <a:off x="238570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75673</xdr:rowOff>
    </xdr:from>
    <xdr:ext cx="405111" cy="259045"/>
    <xdr:sp macro="" textlink="">
      <xdr:nvSpPr>
        <xdr:cNvPr id="90" name="n_3mainValue【図書館】&#10;有形固定資産減価償却率">
          <a:extLst>
            <a:ext uri="{FF2B5EF4-FFF2-40B4-BE49-F238E27FC236}">
              <a16:creationId xmlns:a16="http://schemas.microsoft.com/office/drawing/2014/main" id="{E108E1F5-21E5-4054-B650-1170B2AAC003}"/>
            </a:ext>
          </a:extLst>
        </xdr:cNvPr>
        <xdr:cNvSpPr txBox="1"/>
      </xdr:nvSpPr>
      <xdr:spPr>
        <a:xfrm>
          <a:off x="1611004" y="627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43016</xdr:rowOff>
    </xdr:from>
    <xdr:ext cx="405111" cy="259045"/>
    <xdr:sp macro="" textlink="">
      <xdr:nvSpPr>
        <xdr:cNvPr id="91" name="n_4mainValue【図書館】&#10;有形固定資産減価償却率">
          <a:extLst>
            <a:ext uri="{FF2B5EF4-FFF2-40B4-BE49-F238E27FC236}">
              <a16:creationId xmlns:a16="http://schemas.microsoft.com/office/drawing/2014/main" id="{301F8456-4B09-495A-857E-77BA64F68512}"/>
            </a:ext>
          </a:extLst>
        </xdr:cNvPr>
        <xdr:cNvSpPr txBox="1"/>
      </xdr:nvSpPr>
      <xdr:spPr>
        <a:xfrm>
          <a:off x="836304" y="6245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3529FF8-E11D-4C5C-A059-02E8FBFD4CA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929F123-D9AC-474F-9E1E-CCDC8E459B5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843538D-1867-4DEC-A2A6-E4797AEE749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CA26A76-03EB-43ED-9B87-4035D632D64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DF3B68F-5A48-4CE9-8D54-D3F2CA32DD8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E2A4459-BFB7-4424-98DD-04C03CC82BC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C1F86B0-F308-4F0D-B1DF-6C55425A876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C9C8C64-D6AC-42EB-8BD6-ACCD89DAD52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F0CDA37-160C-4E1B-BE90-F7C18A40327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D26899D-5EE1-4935-9018-E753D537D39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42040D5-C58E-41FF-83BE-2F3298997B87}"/>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EDBC651-2E4A-4E9A-8F86-F13573D68C63}"/>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611D77D-DA6E-4F36-9BCE-75934157C02A}"/>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B98D156-5A12-4312-B36F-BCCE6E58915A}"/>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EAC876A-1206-4431-BBFD-D42DA5564649}"/>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18F9C49-E655-4845-B758-A30C511573AA}"/>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C4E9826-992E-42C2-B3D1-0B9F6C6B2782}"/>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1E7D391-6330-46B6-9EF3-5E86B6AE0B41}"/>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509932F-0B77-4B81-B83A-1A7BBA6F8A1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15E8EE5-F381-4150-8A88-169E0C2D8B6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601A4F3-6CAA-4455-B942-8004FA83E62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B48941B5-DF43-4AF3-94E1-EB4D0A2A8063}"/>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51D93605-3316-43FC-8DE6-13DCED1A6B0C}"/>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38C62B88-CA51-4D91-A072-81B86D1B407C}"/>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B20B54A5-D7C5-40C2-85ED-6B43F35C82FF}"/>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BF6392FA-987C-4693-970E-8C966947FDFC}"/>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883F4E16-E6B4-4956-AE1A-6D80F6156910}"/>
            </a:ext>
          </a:extLst>
        </xdr:cNvPr>
        <xdr:cNvSpPr txBox="1"/>
      </xdr:nvSpPr>
      <xdr:spPr>
        <a:xfrm>
          <a:off x="9258300" y="64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38CBB726-1903-42A1-AB66-2C58F89B2CD4}"/>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F29378B8-BC66-4F68-9688-E0A1E8A8027C}"/>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51F54158-25F7-4F00-A00C-56FD27C4902C}"/>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2" name="フローチャート: 判断 121">
          <a:extLst>
            <a:ext uri="{FF2B5EF4-FFF2-40B4-BE49-F238E27FC236}">
              <a16:creationId xmlns:a16="http://schemas.microsoft.com/office/drawing/2014/main" id="{3D17CD9D-8373-4C00-9B59-FACCCE6E689F}"/>
            </a:ext>
          </a:extLst>
        </xdr:cNvPr>
        <xdr:cNvSpPr/>
      </xdr:nvSpPr>
      <xdr:spPr>
        <a:xfrm>
          <a:off x="687324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23" name="フローチャート: 判断 122">
          <a:extLst>
            <a:ext uri="{FF2B5EF4-FFF2-40B4-BE49-F238E27FC236}">
              <a16:creationId xmlns:a16="http://schemas.microsoft.com/office/drawing/2014/main" id="{39A3A69F-D165-4539-8071-A3C078378364}"/>
            </a:ext>
          </a:extLst>
        </xdr:cNvPr>
        <xdr:cNvSpPr/>
      </xdr:nvSpPr>
      <xdr:spPr>
        <a:xfrm>
          <a:off x="6098540" y="656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84AE366-0701-44C2-93BF-276BC1AE82F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F54F591-A555-4704-BFF2-300B6FD5190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571662-E131-45F3-A0B9-299BEABB67A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6C321A8-178E-4812-98AE-5B26BD83A2E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2BFC82-7C39-4990-A04B-E6FBCBC2816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146558</xdr:rowOff>
    </xdr:from>
    <xdr:to>
      <xdr:col>55</xdr:col>
      <xdr:colOff>50800</xdr:colOff>
      <xdr:row>38</xdr:row>
      <xdr:rowOff>76708</xdr:rowOff>
    </xdr:to>
    <xdr:sp macro="" textlink="">
      <xdr:nvSpPr>
        <xdr:cNvPr id="129" name="楕円 128">
          <a:extLst>
            <a:ext uri="{FF2B5EF4-FFF2-40B4-BE49-F238E27FC236}">
              <a16:creationId xmlns:a16="http://schemas.microsoft.com/office/drawing/2014/main" id="{E04DB69D-7BB6-4A98-A43C-9CFD8EF1452B}"/>
            </a:ext>
          </a:extLst>
        </xdr:cNvPr>
        <xdr:cNvSpPr/>
      </xdr:nvSpPr>
      <xdr:spPr>
        <a:xfrm>
          <a:off x="9192260" y="6349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169435</xdr:rowOff>
    </xdr:from>
    <xdr:ext cx="469744" cy="259045"/>
    <xdr:sp macro="" textlink="">
      <xdr:nvSpPr>
        <xdr:cNvPr id="130" name="【図書館】&#10;一人当たり面積該当値テキスト">
          <a:extLst>
            <a:ext uri="{FF2B5EF4-FFF2-40B4-BE49-F238E27FC236}">
              <a16:creationId xmlns:a16="http://schemas.microsoft.com/office/drawing/2014/main" id="{AE38E53E-72E1-47A6-AD8A-EF7376B003AC}"/>
            </a:ext>
          </a:extLst>
        </xdr:cNvPr>
        <xdr:cNvSpPr txBox="1"/>
      </xdr:nvSpPr>
      <xdr:spPr>
        <a:xfrm>
          <a:off x="9258300"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155702</xdr:rowOff>
    </xdr:from>
    <xdr:to>
      <xdr:col>50</xdr:col>
      <xdr:colOff>165100</xdr:colOff>
      <xdr:row>38</xdr:row>
      <xdr:rowOff>85852</xdr:rowOff>
    </xdr:to>
    <xdr:sp macro="" textlink="">
      <xdr:nvSpPr>
        <xdr:cNvPr id="131" name="楕円 130">
          <a:extLst>
            <a:ext uri="{FF2B5EF4-FFF2-40B4-BE49-F238E27FC236}">
              <a16:creationId xmlns:a16="http://schemas.microsoft.com/office/drawing/2014/main" id="{0579C0C8-973A-40B2-80C3-BEB21C417965}"/>
            </a:ext>
          </a:extLst>
        </xdr:cNvPr>
        <xdr:cNvSpPr/>
      </xdr:nvSpPr>
      <xdr:spPr>
        <a:xfrm>
          <a:off x="8445500" y="6358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25908</xdr:rowOff>
    </xdr:from>
    <xdr:to>
      <xdr:col>55</xdr:col>
      <xdr:colOff>0</xdr:colOff>
      <xdr:row>38</xdr:row>
      <xdr:rowOff>35052</xdr:rowOff>
    </xdr:to>
    <xdr:cxnSp macro="">
      <xdr:nvCxnSpPr>
        <xdr:cNvPr id="132" name="直線コネクタ 131">
          <a:extLst>
            <a:ext uri="{FF2B5EF4-FFF2-40B4-BE49-F238E27FC236}">
              <a16:creationId xmlns:a16="http://schemas.microsoft.com/office/drawing/2014/main" id="{6F642F01-BEE7-4237-BB32-840B5F18540C}"/>
            </a:ext>
          </a:extLst>
        </xdr:cNvPr>
        <xdr:cNvCxnSpPr/>
      </xdr:nvCxnSpPr>
      <xdr:spPr>
        <a:xfrm flipV="1">
          <a:off x="8496300" y="6396228"/>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164846</xdr:rowOff>
    </xdr:from>
    <xdr:to>
      <xdr:col>46</xdr:col>
      <xdr:colOff>38100</xdr:colOff>
      <xdr:row>38</xdr:row>
      <xdr:rowOff>94996</xdr:rowOff>
    </xdr:to>
    <xdr:sp macro="" textlink="">
      <xdr:nvSpPr>
        <xdr:cNvPr id="133" name="楕円 132">
          <a:extLst>
            <a:ext uri="{FF2B5EF4-FFF2-40B4-BE49-F238E27FC236}">
              <a16:creationId xmlns:a16="http://schemas.microsoft.com/office/drawing/2014/main" id="{072FC249-4D28-48F9-BAC9-E3B6256D776B}"/>
            </a:ext>
          </a:extLst>
        </xdr:cNvPr>
        <xdr:cNvSpPr/>
      </xdr:nvSpPr>
      <xdr:spPr>
        <a:xfrm>
          <a:off x="7670800" y="63675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35052</xdr:rowOff>
    </xdr:from>
    <xdr:to>
      <xdr:col>50</xdr:col>
      <xdr:colOff>114300</xdr:colOff>
      <xdr:row>38</xdr:row>
      <xdr:rowOff>44196</xdr:rowOff>
    </xdr:to>
    <xdr:cxnSp macro="">
      <xdr:nvCxnSpPr>
        <xdr:cNvPr id="134" name="直線コネクタ 133">
          <a:extLst>
            <a:ext uri="{FF2B5EF4-FFF2-40B4-BE49-F238E27FC236}">
              <a16:creationId xmlns:a16="http://schemas.microsoft.com/office/drawing/2014/main" id="{3FE057A9-FA0C-43E6-A75E-0EEF5CCCA21C}"/>
            </a:ext>
          </a:extLst>
        </xdr:cNvPr>
        <xdr:cNvCxnSpPr/>
      </xdr:nvCxnSpPr>
      <xdr:spPr>
        <a:xfrm flipV="1">
          <a:off x="7713980" y="6405372"/>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xdr:rowOff>
    </xdr:from>
    <xdr:to>
      <xdr:col>41</xdr:col>
      <xdr:colOff>101600</xdr:colOff>
      <xdr:row>38</xdr:row>
      <xdr:rowOff>104140</xdr:rowOff>
    </xdr:to>
    <xdr:sp macro="" textlink="">
      <xdr:nvSpPr>
        <xdr:cNvPr id="135" name="楕円 134">
          <a:extLst>
            <a:ext uri="{FF2B5EF4-FFF2-40B4-BE49-F238E27FC236}">
              <a16:creationId xmlns:a16="http://schemas.microsoft.com/office/drawing/2014/main" id="{6BEC6678-1F80-449C-9B07-F59BD768E12F}"/>
            </a:ext>
          </a:extLst>
        </xdr:cNvPr>
        <xdr:cNvSpPr/>
      </xdr:nvSpPr>
      <xdr:spPr>
        <a:xfrm>
          <a:off x="687324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44196</xdr:rowOff>
    </xdr:from>
    <xdr:to>
      <xdr:col>45</xdr:col>
      <xdr:colOff>177800</xdr:colOff>
      <xdr:row>38</xdr:row>
      <xdr:rowOff>53340</xdr:rowOff>
    </xdr:to>
    <xdr:cxnSp macro="">
      <xdr:nvCxnSpPr>
        <xdr:cNvPr id="136" name="直線コネクタ 135">
          <a:extLst>
            <a:ext uri="{FF2B5EF4-FFF2-40B4-BE49-F238E27FC236}">
              <a16:creationId xmlns:a16="http://schemas.microsoft.com/office/drawing/2014/main" id="{20D1875F-B853-44BC-BCE5-8480D240B2DE}"/>
            </a:ext>
          </a:extLst>
        </xdr:cNvPr>
        <xdr:cNvCxnSpPr/>
      </xdr:nvCxnSpPr>
      <xdr:spPr>
        <a:xfrm flipV="1">
          <a:off x="6924040" y="6414516"/>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xdr:rowOff>
    </xdr:from>
    <xdr:to>
      <xdr:col>36</xdr:col>
      <xdr:colOff>165100</xdr:colOff>
      <xdr:row>38</xdr:row>
      <xdr:rowOff>113284</xdr:rowOff>
    </xdr:to>
    <xdr:sp macro="" textlink="">
      <xdr:nvSpPr>
        <xdr:cNvPr id="137" name="楕円 136">
          <a:extLst>
            <a:ext uri="{FF2B5EF4-FFF2-40B4-BE49-F238E27FC236}">
              <a16:creationId xmlns:a16="http://schemas.microsoft.com/office/drawing/2014/main" id="{9F7DFD85-78C3-4428-BF34-653A644EEB52}"/>
            </a:ext>
          </a:extLst>
        </xdr:cNvPr>
        <xdr:cNvSpPr/>
      </xdr:nvSpPr>
      <xdr:spPr>
        <a:xfrm>
          <a:off x="6098540" y="63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53340</xdr:rowOff>
    </xdr:from>
    <xdr:to>
      <xdr:col>41</xdr:col>
      <xdr:colOff>50800</xdr:colOff>
      <xdr:row>38</xdr:row>
      <xdr:rowOff>62484</xdr:rowOff>
    </xdr:to>
    <xdr:cxnSp macro="">
      <xdr:nvCxnSpPr>
        <xdr:cNvPr id="138" name="直線コネクタ 137">
          <a:extLst>
            <a:ext uri="{FF2B5EF4-FFF2-40B4-BE49-F238E27FC236}">
              <a16:creationId xmlns:a16="http://schemas.microsoft.com/office/drawing/2014/main" id="{BC75AEC0-8C05-4537-B74A-CF81AED379FD}"/>
            </a:ext>
          </a:extLst>
        </xdr:cNvPr>
        <xdr:cNvCxnSpPr/>
      </xdr:nvCxnSpPr>
      <xdr:spPr>
        <a:xfrm flipV="1">
          <a:off x="6149340" y="6423660"/>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75FACB9B-9691-40B4-BCBE-B6C2120F080C}"/>
            </a:ext>
          </a:extLst>
        </xdr:cNvPr>
        <xdr:cNvSpPr txBox="1"/>
      </xdr:nvSpPr>
      <xdr:spPr>
        <a:xfrm>
          <a:off x="8271587" y="660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C30D937E-C8DE-4C21-ABB2-961DA8CB4561}"/>
            </a:ext>
          </a:extLst>
        </xdr:cNvPr>
        <xdr:cNvSpPr txBox="1"/>
      </xdr:nvSpPr>
      <xdr:spPr>
        <a:xfrm>
          <a:off x="750958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1" name="n_3aveValue【図書館】&#10;一人当たり面積">
          <a:extLst>
            <a:ext uri="{FF2B5EF4-FFF2-40B4-BE49-F238E27FC236}">
              <a16:creationId xmlns:a16="http://schemas.microsoft.com/office/drawing/2014/main" id="{A0B47D45-BB58-44B7-B9FA-48A58AC403A3}"/>
            </a:ext>
          </a:extLst>
        </xdr:cNvPr>
        <xdr:cNvSpPr txBox="1"/>
      </xdr:nvSpPr>
      <xdr:spPr>
        <a:xfrm>
          <a:off x="671202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115841</xdr:rowOff>
    </xdr:from>
    <xdr:ext cx="469744" cy="259045"/>
    <xdr:sp macro="" textlink="">
      <xdr:nvSpPr>
        <xdr:cNvPr id="142" name="n_4aveValue【図書館】&#10;一人当たり面積">
          <a:extLst>
            <a:ext uri="{FF2B5EF4-FFF2-40B4-BE49-F238E27FC236}">
              <a16:creationId xmlns:a16="http://schemas.microsoft.com/office/drawing/2014/main" id="{283DE111-F090-4849-A1B7-70AA3A98F9D0}"/>
            </a:ext>
          </a:extLst>
        </xdr:cNvPr>
        <xdr:cNvSpPr txBox="1"/>
      </xdr:nvSpPr>
      <xdr:spPr>
        <a:xfrm>
          <a:off x="5937327" y="66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102379</xdr:rowOff>
    </xdr:from>
    <xdr:ext cx="469744" cy="259045"/>
    <xdr:sp macro="" textlink="">
      <xdr:nvSpPr>
        <xdr:cNvPr id="143" name="n_1mainValue【図書館】&#10;一人当たり面積">
          <a:extLst>
            <a:ext uri="{FF2B5EF4-FFF2-40B4-BE49-F238E27FC236}">
              <a16:creationId xmlns:a16="http://schemas.microsoft.com/office/drawing/2014/main" id="{C7C55B64-6CD7-4874-9065-342CF7F9255B}"/>
            </a:ext>
          </a:extLst>
        </xdr:cNvPr>
        <xdr:cNvSpPr txBox="1"/>
      </xdr:nvSpPr>
      <xdr:spPr>
        <a:xfrm>
          <a:off x="827158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111523</xdr:rowOff>
    </xdr:from>
    <xdr:ext cx="469744" cy="259045"/>
    <xdr:sp macro="" textlink="">
      <xdr:nvSpPr>
        <xdr:cNvPr id="144" name="n_2mainValue【図書館】&#10;一人当たり面積">
          <a:extLst>
            <a:ext uri="{FF2B5EF4-FFF2-40B4-BE49-F238E27FC236}">
              <a16:creationId xmlns:a16="http://schemas.microsoft.com/office/drawing/2014/main" id="{FB957E13-01EC-4CB1-80BE-E3258EBD39E2}"/>
            </a:ext>
          </a:extLst>
        </xdr:cNvPr>
        <xdr:cNvSpPr txBox="1"/>
      </xdr:nvSpPr>
      <xdr:spPr>
        <a:xfrm>
          <a:off x="750958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5" name="n_3mainValue【図書館】&#10;一人当たり面積">
          <a:extLst>
            <a:ext uri="{FF2B5EF4-FFF2-40B4-BE49-F238E27FC236}">
              <a16:creationId xmlns:a16="http://schemas.microsoft.com/office/drawing/2014/main" id="{91550C12-5B0A-44B1-807E-AB962527C018}"/>
            </a:ext>
          </a:extLst>
        </xdr:cNvPr>
        <xdr:cNvSpPr txBox="1"/>
      </xdr:nvSpPr>
      <xdr:spPr>
        <a:xfrm>
          <a:off x="67120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129811</xdr:rowOff>
    </xdr:from>
    <xdr:ext cx="469744" cy="259045"/>
    <xdr:sp macro="" textlink="">
      <xdr:nvSpPr>
        <xdr:cNvPr id="146" name="n_4mainValue【図書館】&#10;一人当たり面積">
          <a:extLst>
            <a:ext uri="{FF2B5EF4-FFF2-40B4-BE49-F238E27FC236}">
              <a16:creationId xmlns:a16="http://schemas.microsoft.com/office/drawing/2014/main" id="{B4A553E2-AAA3-4BED-AF59-8A6FECF4C059}"/>
            </a:ext>
          </a:extLst>
        </xdr:cNvPr>
        <xdr:cNvSpPr txBox="1"/>
      </xdr:nvSpPr>
      <xdr:spPr>
        <a:xfrm>
          <a:off x="5937327"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43C7000-6E4D-4F13-87F3-01CD612D13F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730E53B-8AA9-41F6-B7E9-CEFC688662A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1E4CBD5-9DBD-45CC-9FA6-2FA3D83D654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1B4AB7B-39BA-49D6-8B94-DE48354CF5D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6655962-662A-487E-BE63-0AE3727CDCE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B9034E2-A3F4-4263-981E-BFC2174BF73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564DE34-86AF-4DFF-B85C-B67F2DA2A0D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4F2B4E1-BB72-433E-854E-BAECAC618F6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1BA8083-3D21-41BA-8174-5DDA57447FC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6497F47-7050-45C4-9DFB-EFA4DD1FEF7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6273048-5944-4354-A8EF-5A584D50DD2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24F806A-5A13-4856-9283-CBEA052B91F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BC00C32-6D8D-43B3-805D-641C5850EDA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EEC16B4-9789-4C75-AEA4-4F0EC7CE834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4F4491B-A8DB-490E-B6CD-D69CF09219DE}"/>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2D53A10-71A1-4829-9C01-F56DF5EDDEA2}"/>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91F3299-9B64-4F41-90E4-FECAEF95355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931DDD8-09B3-4D09-AE86-49860FB971C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EDBC8A2-4AF7-4158-9A09-BFA56113581F}"/>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3584B2BA-D578-4AFC-86E7-3B30B648D252}"/>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8062DC9-8B0D-47BD-96EC-AF03C640394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561CBDE-DD25-4E3E-84D0-B589999D754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9CAAF5E-3867-4A23-A844-92EFE6A404F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28DBC4E-A874-461D-B377-3F0C8BB7A31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41B419E1-4701-459B-A420-B952F68590F0}"/>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19512CD-AD59-4F36-832B-F3CC687A3A43}"/>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968FBEDE-6EE3-4D3D-9E28-7AC50ABE933B}"/>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F0E021B-4EF2-448A-B767-7277D6696D59}"/>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577CBDAE-B894-47EC-96F9-CBD084B71D04}"/>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07FED42-A38D-41E9-A5B6-34B86A5E7C65}"/>
            </a:ext>
          </a:extLst>
        </xdr:cNvPr>
        <xdr:cNvSpPr txBox="1"/>
      </xdr:nvSpPr>
      <xdr:spPr>
        <a:xfrm>
          <a:off x="4124960" y="10106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39C95FB5-ED7F-4D48-A934-52D83F838C7F}"/>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AA6D644A-BE65-4178-A51E-3C219E00CE3A}"/>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9090531D-5FB9-41B8-99A9-3D2A97CDD51E}"/>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B267905B-DA0C-4013-A763-B7EDE72D5B67}"/>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F38D8B1A-6928-4A5F-AB0E-5722DB8C7294}"/>
            </a:ext>
          </a:extLst>
        </xdr:cNvPr>
        <xdr:cNvSpPr/>
      </xdr:nvSpPr>
      <xdr:spPr>
        <a:xfrm>
          <a:off x="96520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D1C809E-5E77-4037-BE4C-6285731053E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616EB8F-D0BA-4C1C-9FAF-0803BA649A8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11EB8BC-913F-4F55-B0AB-0D6E635BF6C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A329310-65EC-48CB-8705-15518CFD60C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18CA818-6D9F-4132-BFF3-AE9C87385FA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7" name="楕円 186">
          <a:extLst>
            <a:ext uri="{FF2B5EF4-FFF2-40B4-BE49-F238E27FC236}">
              <a16:creationId xmlns:a16="http://schemas.microsoft.com/office/drawing/2014/main" id="{330C3603-62D2-419A-8A11-C3FA4C443F8B}"/>
            </a:ext>
          </a:extLst>
        </xdr:cNvPr>
        <xdr:cNvSpPr/>
      </xdr:nvSpPr>
      <xdr:spPr>
        <a:xfrm>
          <a:off x="403606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86377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8324EE3-6B1E-4966-A4E0-E782E836E519}"/>
            </a:ext>
          </a:extLst>
        </xdr:cNvPr>
        <xdr:cNvSpPr txBox="1"/>
      </xdr:nvSpPr>
      <xdr:spPr>
        <a:xfrm>
          <a:off x="4124960"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89" name="楕円 188">
          <a:extLst>
            <a:ext uri="{FF2B5EF4-FFF2-40B4-BE49-F238E27FC236}">
              <a16:creationId xmlns:a16="http://schemas.microsoft.com/office/drawing/2014/main" id="{CA3E4384-D10E-4E92-BA8F-21F35D11188E}"/>
            </a:ext>
          </a:extLst>
        </xdr:cNvPr>
        <xdr:cNvSpPr/>
      </xdr:nvSpPr>
      <xdr:spPr>
        <a:xfrm>
          <a:off x="3312160" y="10051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114300</xdr:rowOff>
    </xdr:to>
    <xdr:cxnSp macro="">
      <xdr:nvCxnSpPr>
        <xdr:cNvPr id="190" name="直線コネクタ 189">
          <a:extLst>
            <a:ext uri="{FF2B5EF4-FFF2-40B4-BE49-F238E27FC236}">
              <a16:creationId xmlns:a16="http://schemas.microsoft.com/office/drawing/2014/main" id="{A0B8F583-E414-45AA-B694-DA37BFFF7DD3}"/>
            </a:ext>
          </a:extLst>
        </xdr:cNvPr>
        <xdr:cNvCxnSpPr/>
      </xdr:nvCxnSpPr>
      <xdr:spPr>
        <a:xfrm>
          <a:off x="3355340" y="10098405"/>
          <a:ext cx="73152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101600</xdr:rowOff>
    </xdr:from>
    <xdr:to>
      <xdr:col>15</xdr:col>
      <xdr:colOff>101600</xdr:colOff>
      <xdr:row>60</xdr:row>
      <xdr:rowOff>31750</xdr:rowOff>
    </xdr:to>
    <xdr:sp macro="" textlink="">
      <xdr:nvSpPr>
        <xdr:cNvPr id="191" name="楕円 190">
          <a:extLst>
            <a:ext uri="{FF2B5EF4-FFF2-40B4-BE49-F238E27FC236}">
              <a16:creationId xmlns:a16="http://schemas.microsoft.com/office/drawing/2014/main" id="{B7968E52-DEA9-4D2A-BF81-9A351FF17166}"/>
            </a:ext>
          </a:extLst>
        </xdr:cNvPr>
        <xdr:cNvSpPr/>
      </xdr:nvSpPr>
      <xdr:spPr>
        <a:xfrm>
          <a:off x="2514600" y="9992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152400</xdr:rowOff>
    </xdr:from>
    <xdr:to>
      <xdr:col>19</xdr:col>
      <xdr:colOff>177800</xdr:colOff>
      <xdr:row>60</xdr:row>
      <xdr:rowOff>40005</xdr:rowOff>
    </xdr:to>
    <xdr:cxnSp macro="">
      <xdr:nvCxnSpPr>
        <xdr:cNvPr id="192" name="直線コネクタ 191">
          <a:extLst>
            <a:ext uri="{FF2B5EF4-FFF2-40B4-BE49-F238E27FC236}">
              <a16:creationId xmlns:a16="http://schemas.microsoft.com/office/drawing/2014/main" id="{DCEA1687-C976-4F38-8CC8-75558E33246E}"/>
            </a:ext>
          </a:extLst>
        </xdr:cNvPr>
        <xdr:cNvCxnSpPr/>
      </xdr:nvCxnSpPr>
      <xdr:spPr>
        <a:xfrm>
          <a:off x="2565400" y="10043160"/>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78740</xdr:rowOff>
    </xdr:from>
    <xdr:to>
      <xdr:col>10</xdr:col>
      <xdr:colOff>165100</xdr:colOff>
      <xdr:row>60</xdr:row>
      <xdr:rowOff>8890</xdr:rowOff>
    </xdr:to>
    <xdr:sp macro="" textlink="">
      <xdr:nvSpPr>
        <xdr:cNvPr id="193" name="楕円 192">
          <a:extLst>
            <a:ext uri="{FF2B5EF4-FFF2-40B4-BE49-F238E27FC236}">
              <a16:creationId xmlns:a16="http://schemas.microsoft.com/office/drawing/2014/main" id="{ED9EF792-91BF-4209-BC70-C5206584F863}"/>
            </a:ext>
          </a:extLst>
        </xdr:cNvPr>
        <xdr:cNvSpPr/>
      </xdr:nvSpPr>
      <xdr:spPr>
        <a:xfrm>
          <a:off x="1739900" y="996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129540</xdr:rowOff>
    </xdr:from>
    <xdr:to>
      <xdr:col>15</xdr:col>
      <xdr:colOff>50800</xdr:colOff>
      <xdr:row>59</xdr:row>
      <xdr:rowOff>152400</xdr:rowOff>
    </xdr:to>
    <xdr:cxnSp macro="">
      <xdr:nvCxnSpPr>
        <xdr:cNvPr id="194" name="直線コネクタ 193">
          <a:extLst>
            <a:ext uri="{FF2B5EF4-FFF2-40B4-BE49-F238E27FC236}">
              <a16:creationId xmlns:a16="http://schemas.microsoft.com/office/drawing/2014/main" id="{C16A07A9-23C9-4779-9118-1D038DDFB0AD}"/>
            </a:ext>
          </a:extLst>
        </xdr:cNvPr>
        <xdr:cNvCxnSpPr/>
      </xdr:nvCxnSpPr>
      <xdr:spPr>
        <a:xfrm>
          <a:off x="1790700" y="1002030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122555</xdr:rowOff>
    </xdr:from>
    <xdr:to>
      <xdr:col>6</xdr:col>
      <xdr:colOff>38100</xdr:colOff>
      <xdr:row>62</xdr:row>
      <xdr:rowOff>52705</xdr:rowOff>
    </xdr:to>
    <xdr:sp macro="" textlink="">
      <xdr:nvSpPr>
        <xdr:cNvPr id="195" name="楕円 194">
          <a:extLst>
            <a:ext uri="{FF2B5EF4-FFF2-40B4-BE49-F238E27FC236}">
              <a16:creationId xmlns:a16="http://schemas.microsoft.com/office/drawing/2014/main" id="{B1726A67-488D-4A51-9D1A-D913CE408A73}"/>
            </a:ext>
          </a:extLst>
        </xdr:cNvPr>
        <xdr:cNvSpPr/>
      </xdr:nvSpPr>
      <xdr:spPr>
        <a:xfrm>
          <a:off x="965200" y="10348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129540</xdr:rowOff>
    </xdr:from>
    <xdr:to>
      <xdr:col>10</xdr:col>
      <xdr:colOff>114300</xdr:colOff>
      <xdr:row>62</xdr:row>
      <xdr:rowOff>1905</xdr:rowOff>
    </xdr:to>
    <xdr:cxnSp macro="">
      <xdr:nvCxnSpPr>
        <xdr:cNvPr id="196" name="直線コネクタ 195">
          <a:extLst>
            <a:ext uri="{FF2B5EF4-FFF2-40B4-BE49-F238E27FC236}">
              <a16:creationId xmlns:a16="http://schemas.microsoft.com/office/drawing/2014/main" id="{7AD47907-B137-44C3-9455-7243D6EEE334}"/>
            </a:ext>
          </a:extLst>
        </xdr:cNvPr>
        <xdr:cNvCxnSpPr/>
      </xdr:nvCxnSpPr>
      <xdr:spPr>
        <a:xfrm flipV="1">
          <a:off x="1008380" y="10020300"/>
          <a:ext cx="782320" cy="3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BD612CEF-5C0A-46FB-A312-CF4AB3E44E3B}"/>
            </a:ext>
          </a:extLst>
        </xdr:cNvPr>
        <xdr:cNvSpPr txBox="1"/>
      </xdr:nvSpPr>
      <xdr:spPr>
        <a:xfrm>
          <a:off x="317056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D0A0130E-6CDD-4F71-9F74-2AD4A59EA498}"/>
            </a:ext>
          </a:extLst>
        </xdr:cNvPr>
        <xdr:cNvSpPr txBox="1"/>
      </xdr:nvSpPr>
      <xdr:spPr>
        <a:xfrm>
          <a:off x="23857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9" name="n_3aveValue【体育館・プール】&#10;有形固定資産減価償却率">
          <a:extLst>
            <a:ext uri="{FF2B5EF4-FFF2-40B4-BE49-F238E27FC236}">
              <a16:creationId xmlns:a16="http://schemas.microsoft.com/office/drawing/2014/main" id="{3E5231DA-9985-4FE8-B50C-11EF54DA2840}"/>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29D5F1FE-EE4C-452F-AD4C-B41792191DF0}"/>
            </a:ext>
          </a:extLst>
        </xdr:cNvPr>
        <xdr:cNvSpPr txBox="1"/>
      </xdr:nvSpPr>
      <xdr:spPr>
        <a:xfrm>
          <a:off x="8363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107332</xdr:rowOff>
    </xdr:from>
    <xdr:ext cx="405111" cy="259045"/>
    <xdr:sp macro="" textlink="">
      <xdr:nvSpPr>
        <xdr:cNvPr id="201" name="n_1mainValue【体育館・プール】&#10;有形固定資産減価償却率">
          <a:extLst>
            <a:ext uri="{FF2B5EF4-FFF2-40B4-BE49-F238E27FC236}">
              <a16:creationId xmlns:a16="http://schemas.microsoft.com/office/drawing/2014/main" id="{6B1C0B17-40C6-4ECD-AAE8-DB051949AB73}"/>
            </a:ext>
          </a:extLst>
        </xdr:cNvPr>
        <xdr:cNvSpPr txBox="1"/>
      </xdr:nvSpPr>
      <xdr:spPr>
        <a:xfrm>
          <a:off x="317056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48277</xdr:rowOff>
    </xdr:from>
    <xdr:ext cx="405111" cy="259045"/>
    <xdr:sp macro="" textlink="">
      <xdr:nvSpPr>
        <xdr:cNvPr id="202" name="n_2mainValue【体育館・プール】&#10;有形固定資産減価償却率">
          <a:extLst>
            <a:ext uri="{FF2B5EF4-FFF2-40B4-BE49-F238E27FC236}">
              <a16:creationId xmlns:a16="http://schemas.microsoft.com/office/drawing/2014/main" id="{FE7D9E56-7367-4D4D-A2D2-4E9934E45BEC}"/>
            </a:ext>
          </a:extLst>
        </xdr:cNvPr>
        <xdr:cNvSpPr txBox="1"/>
      </xdr:nvSpPr>
      <xdr:spPr>
        <a:xfrm>
          <a:off x="238570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25417</xdr:rowOff>
    </xdr:from>
    <xdr:ext cx="405111" cy="259045"/>
    <xdr:sp macro="" textlink="">
      <xdr:nvSpPr>
        <xdr:cNvPr id="203" name="n_3mainValue【体育館・プール】&#10;有形固定資産減価償却率">
          <a:extLst>
            <a:ext uri="{FF2B5EF4-FFF2-40B4-BE49-F238E27FC236}">
              <a16:creationId xmlns:a16="http://schemas.microsoft.com/office/drawing/2014/main" id="{FF621297-6894-4CE0-98FC-F8B1D96CC228}"/>
            </a:ext>
          </a:extLst>
        </xdr:cNvPr>
        <xdr:cNvSpPr txBox="1"/>
      </xdr:nvSpPr>
      <xdr:spPr>
        <a:xfrm>
          <a:off x="161100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43832</xdr:rowOff>
    </xdr:from>
    <xdr:ext cx="405111" cy="259045"/>
    <xdr:sp macro="" textlink="">
      <xdr:nvSpPr>
        <xdr:cNvPr id="204" name="n_4mainValue【体育館・プール】&#10;有形固定資産減価償却率">
          <a:extLst>
            <a:ext uri="{FF2B5EF4-FFF2-40B4-BE49-F238E27FC236}">
              <a16:creationId xmlns:a16="http://schemas.microsoft.com/office/drawing/2014/main" id="{93C926A9-8598-4006-B317-D3B4F2CD0A3F}"/>
            </a:ext>
          </a:extLst>
        </xdr:cNvPr>
        <xdr:cNvSpPr txBox="1"/>
      </xdr:nvSpPr>
      <xdr:spPr>
        <a:xfrm>
          <a:off x="83630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BEE4285-8B38-4A6B-A9A5-E2990922099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5424ACB-C8D6-47B8-B4F8-1D9D6B28DB9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1E5BCEC-D1DC-40BB-86ED-1A982D343DA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4CDCC69-3BE0-479A-90F8-3AEC4AAB5AA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64DAC2E-1772-4767-9B1F-45E3436BE8B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DFB57BA-E750-430A-8BFE-2F109C8307B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415F324-687A-4122-8EA6-73C73950B33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73EE3F7-CFF2-4F70-AEAC-931E2424B01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E227749-0AE7-47C2-ACDA-1222FD9D04E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7E37C7D-DB31-458A-A5DD-EB399FAADCA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32F5EFD-6AAE-4EAF-B8CA-FDE478CB3FC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B3AD65D-0DA6-4AC6-83F8-A17D9F578C1C}"/>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A41694E-B4FA-4A97-A753-74301E5B564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CE9D833-3EDA-4602-9070-FD72FA75D149}"/>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9D56E21-B13B-41FA-8527-AB2120FA66D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5AA2200-6BDB-44C6-BFEE-C3811467B08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EED55A5-2539-47B4-B383-12FFFEED7F4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5EB71046-7D3C-494D-85B8-A7A17B706301}"/>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CC2F340-6FC9-43D0-AA02-5D4052B86F4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DC78696-C650-4735-8FEC-39B5CB20667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2CB6804-1F65-44D8-B0BE-632DC821548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1C0DD80-85E6-4100-B1DF-873CF70A34EC}"/>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831CCFA-22AB-47FB-895C-6E42779E177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669ACBCE-701D-40B5-B39F-1C2DA1472FE5}"/>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55A9BC31-6641-45D4-9DC6-FF9A6C33485E}"/>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2DE3604D-DAD6-4955-8F94-8FB7937E91C8}"/>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F66D456E-0666-45F7-AC8D-0A6A9F856913}"/>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32E6BA72-DFFD-4803-817D-4F3A7E18A166}"/>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6FBF9626-0690-4EB8-85ED-1A23D36D44B9}"/>
            </a:ext>
          </a:extLst>
        </xdr:cNvPr>
        <xdr:cNvSpPr txBox="1"/>
      </xdr:nvSpPr>
      <xdr:spPr>
        <a:xfrm>
          <a:off x="9258300" y="1035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9C1197C8-11E1-4918-A3B8-971D169474F3}"/>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22FA27FA-81B9-44CD-8351-4A132AED2ABC}"/>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EE1B904E-35B3-41CC-A3F5-6191282A0D9F}"/>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7" name="フローチャート: 判断 236">
          <a:extLst>
            <a:ext uri="{FF2B5EF4-FFF2-40B4-BE49-F238E27FC236}">
              <a16:creationId xmlns:a16="http://schemas.microsoft.com/office/drawing/2014/main" id="{C54D4E8F-55AC-4DF0-9044-CE7E3C080A05}"/>
            </a:ext>
          </a:extLst>
        </xdr:cNvPr>
        <xdr:cNvSpPr/>
      </xdr:nvSpPr>
      <xdr:spPr>
        <a:xfrm>
          <a:off x="687324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a:extLst>
            <a:ext uri="{FF2B5EF4-FFF2-40B4-BE49-F238E27FC236}">
              <a16:creationId xmlns:a16="http://schemas.microsoft.com/office/drawing/2014/main" id="{2779158B-E041-40FD-B851-2F858CC9774E}"/>
            </a:ext>
          </a:extLst>
        </xdr:cNvPr>
        <xdr:cNvSpPr/>
      </xdr:nvSpPr>
      <xdr:spPr>
        <a:xfrm>
          <a:off x="609854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C9EA255-6369-43A9-A8FC-477229CFFAB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0F7755C-AC2D-4F4A-91A9-A70913DDD14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92D71EE-8548-4FE5-9A26-1DCB08D1DBE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4915DCA-C2D8-41D2-A12C-C29377F6682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C660388-C2F1-4787-A2CF-67B1F5EFFEE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63500</xdr:rowOff>
    </xdr:from>
    <xdr:to>
      <xdr:col>55</xdr:col>
      <xdr:colOff>50800</xdr:colOff>
      <xdr:row>60</xdr:row>
      <xdr:rowOff>165100</xdr:rowOff>
    </xdr:to>
    <xdr:sp macro="" textlink="">
      <xdr:nvSpPr>
        <xdr:cNvPr id="244" name="楕円 243">
          <a:extLst>
            <a:ext uri="{FF2B5EF4-FFF2-40B4-BE49-F238E27FC236}">
              <a16:creationId xmlns:a16="http://schemas.microsoft.com/office/drawing/2014/main" id="{F30931B3-FBFA-44EA-B650-8A8B00574164}"/>
            </a:ext>
          </a:extLst>
        </xdr:cNvPr>
        <xdr:cNvSpPr/>
      </xdr:nvSpPr>
      <xdr:spPr>
        <a:xfrm>
          <a:off x="9192260" y="10121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86377</xdr:rowOff>
    </xdr:from>
    <xdr:ext cx="469744" cy="259045"/>
    <xdr:sp macro="" textlink="">
      <xdr:nvSpPr>
        <xdr:cNvPr id="245" name="【体育館・プール】&#10;一人当たり面積該当値テキスト">
          <a:extLst>
            <a:ext uri="{FF2B5EF4-FFF2-40B4-BE49-F238E27FC236}">
              <a16:creationId xmlns:a16="http://schemas.microsoft.com/office/drawing/2014/main" id="{11F7CFCF-B036-4E0E-AEBC-21FE0400F797}"/>
            </a:ext>
          </a:extLst>
        </xdr:cNvPr>
        <xdr:cNvSpPr txBox="1"/>
      </xdr:nvSpPr>
      <xdr:spPr>
        <a:xfrm>
          <a:off x="9258300"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69215</xdr:rowOff>
    </xdr:from>
    <xdr:to>
      <xdr:col>50</xdr:col>
      <xdr:colOff>165100</xdr:colOff>
      <xdr:row>60</xdr:row>
      <xdr:rowOff>170815</xdr:rowOff>
    </xdr:to>
    <xdr:sp macro="" textlink="">
      <xdr:nvSpPr>
        <xdr:cNvPr id="246" name="楕円 245">
          <a:extLst>
            <a:ext uri="{FF2B5EF4-FFF2-40B4-BE49-F238E27FC236}">
              <a16:creationId xmlns:a16="http://schemas.microsoft.com/office/drawing/2014/main" id="{22A4934D-74D9-4D29-A893-23ED601AA78B}"/>
            </a:ext>
          </a:extLst>
        </xdr:cNvPr>
        <xdr:cNvSpPr/>
      </xdr:nvSpPr>
      <xdr:spPr>
        <a:xfrm>
          <a:off x="8445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114300</xdr:rowOff>
    </xdr:from>
    <xdr:to>
      <xdr:col>55</xdr:col>
      <xdr:colOff>0</xdr:colOff>
      <xdr:row>60</xdr:row>
      <xdr:rowOff>120015</xdr:rowOff>
    </xdr:to>
    <xdr:cxnSp macro="">
      <xdr:nvCxnSpPr>
        <xdr:cNvPr id="247" name="直線コネクタ 246">
          <a:extLst>
            <a:ext uri="{FF2B5EF4-FFF2-40B4-BE49-F238E27FC236}">
              <a16:creationId xmlns:a16="http://schemas.microsoft.com/office/drawing/2014/main" id="{BF587AE6-E94C-4532-801E-5CCAE4D64255}"/>
            </a:ext>
          </a:extLst>
        </xdr:cNvPr>
        <xdr:cNvCxnSpPr/>
      </xdr:nvCxnSpPr>
      <xdr:spPr>
        <a:xfrm flipV="1">
          <a:off x="8496300" y="10172700"/>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130175</xdr:rowOff>
    </xdr:from>
    <xdr:to>
      <xdr:col>46</xdr:col>
      <xdr:colOff>38100</xdr:colOff>
      <xdr:row>61</xdr:row>
      <xdr:rowOff>60325</xdr:rowOff>
    </xdr:to>
    <xdr:sp macro="" textlink="">
      <xdr:nvSpPr>
        <xdr:cNvPr id="248" name="楕円 247">
          <a:extLst>
            <a:ext uri="{FF2B5EF4-FFF2-40B4-BE49-F238E27FC236}">
              <a16:creationId xmlns:a16="http://schemas.microsoft.com/office/drawing/2014/main" id="{12BFAB50-37A2-4E54-99A6-6EE45CD006CD}"/>
            </a:ext>
          </a:extLst>
        </xdr:cNvPr>
        <xdr:cNvSpPr/>
      </xdr:nvSpPr>
      <xdr:spPr>
        <a:xfrm>
          <a:off x="7670800" y="10188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120015</xdr:rowOff>
    </xdr:from>
    <xdr:to>
      <xdr:col>50</xdr:col>
      <xdr:colOff>114300</xdr:colOff>
      <xdr:row>61</xdr:row>
      <xdr:rowOff>9525</xdr:rowOff>
    </xdr:to>
    <xdr:cxnSp macro="">
      <xdr:nvCxnSpPr>
        <xdr:cNvPr id="249" name="直線コネクタ 248">
          <a:extLst>
            <a:ext uri="{FF2B5EF4-FFF2-40B4-BE49-F238E27FC236}">
              <a16:creationId xmlns:a16="http://schemas.microsoft.com/office/drawing/2014/main" id="{7CCF133D-B7BC-4B69-A176-FD50CEFF99C5}"/>
            </a:ext>
          </a:extLst>
        </xdr:cNvPr>
        <xdr:cNvCxnSpPr/>
      </xdr:nvCxnSpPr>
      <xdr:spPr>
        <a:xfrm flipV="1">
          <a:off x="7713980" y="10178415"/>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139700</xdr:rowOff>
    </xdr:from>
    <xdr:to>
      <xdr:col>41</xdr:col>
      <xdr:colOff>101600</xdr:colOff>
      <xdr:row>61</xdr:row>
      <xdr:rowOff>69850</xdr:rowOff>
    </xdr:to>
    <xdr:sp macro="" textlink="">
      <xdr:nvSpPr>
        <xdr:cNvPr id="250" name="楕円 249">
          <a:extLst>
            <a:ext uri="{FF2B5EF4-FFF2-40B4-BE49-F238E27FC236}">
              <a16:creationId xmlns:a16="http://schemas.microsoft.com/office/drawing/2014/main" id="{FB71AB07-6FC9-4889-ABCC-5493158AEDE0}"/>
            </a:ext>
          </a:extLst>
        </xdr:cNvPr>
        <xdr:cNvSpPr/>
      </xdr:nvSpPr>
      <xdr:spPr>
        <a:xfrm>
          <a:off x="687324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9525</xdr:rowOff>
    </xdr:from>
    <xdr:to>
      <xdr:col>45</xdr:col>
      <xdr:colOff>177800</xdr:colOff>
      <xdr:row>61</xdr:row>
      <xdr:rowOff>19050</xdr:rowOff>
    </xdr:to>
    <xdr:cxnSp macro="">
      <xdr:nvCxnSpPr>
        <xdr:cNvPr id="251" name="直線コネクタ 250">
          <a:extLst>
            <a:ext uri="{FF2B5EF4-FFF2-40B4-BE49-F238E27FC236}">
              <a16:creationId xmlns:a16="http://schemas.microsoft.com/office/drawing/2014/main" id="{956CA452-E224-4159-BC9D-6D7360E431B4}"/>
            </a:ext>
          </a:extLst>
        </xdr:cNvPr>
        <xdr:cNvCxnSpPr/>
      </xdr:nvCxnSpPr>
      <xdr:spPr>
        <a:xfrm flipV="1">
          <a:off x="6924040" y="1023556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151130</xdr:rowOff>
    </xdr:from>
    <xdr:to>
      <xdr:col>36</xdr:col>
      <xdr:colOff>165100</xdr:colOff>
      <xdr:row>61</xdr:row>
      <xdr:rowOff>81280</xdr:rowOff>
    </xdr:to>
    <xdr:sp macro="" textlink="">
      <xdr:nvSpPr>
        <xdr:cNvPr id="252" name="楕円 251">
          <a:extLst>
            <a:ext uri="{FF2B5EF4-FFF2-40B4-BE49-F238E27FC236}">
              <a16:creationId xmlns:a16="http://schemas.microsoft.com/office/drawing/2014/main" id="{FF3F82F6-E1A4-4034-A8DF-8CA3A3764ED4}"/>
            </a:ext>
          </a:extLst>
        </xdr:cNvPr>
        <xdr:cNvSpPr/>
      </xdr:nvSpPr>
      <xdr:spPr>
        <a:xfrm>
          <a:off x="6098540" y="10209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19050</xdr:rowOff>
    </xdr:from>
    <xdr:to>
      <xdr:col>41</xdr:col>
      <xdr:colOff>50800</xdr:colOff>
      <xdr:row>61</xdr:row>
      <xdr:rowOff>30480</xdr:rowOff>
    </xdr:to>
    <xdr:cxnSp macro="">
      <xdr:nvCxnSpPr>
        <xdr:cNvPr id="253" name="直線コネクタ 252">
          <a:extLst>
            <a:ext uri="{FF2B5EF4-FFF2-40B4-BE49-F238E27FC236}">
              <a16:creationId xmlns:a16="http://schemas.microsoft.com/office/drawing/2014/main" id="{81319468-9DC7-4A58-9B14-CAE15C6E194A}"/>
            </a:ext>
          </a:extLst>
        </xdr:cNvPr>
        <xdr:cNvCxnSpPr/>
      </xdr:nvCxnSpPr>
      <xdr:spPr>
        <a:xfrm flipV="1">
          <a:off x="6149340" y="1024509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636223E4-08A1-4D68-BD72-696741486380}"/>
            </a:ext>
          </a:extLst>
        </xdr:cNvPr>
        <xdr:cNvSpPr txBox="1"/>
      </xdr:nvSpPr>
      <xdr:spPr>
        <a:xfrm>
          <a:off x="827158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99D30DAD-29A2-4667-A144-AC847D98F921}"/>
            </a:ext>
          </a:extLst>
        </xdr:cNvPr>
        <xdr:cNvSpPr txBox="1"/>
      </xdr:nvSpPr>
      <xdr:spPr>
        <a:xfrm>
          <a:off x="750958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146702</xdr:rowOff>
    </xdr:from>
    <xdr:ext cx="469744" cy="259045"/>
    <xdr:sp macro="" textlink="">
      <xdr:nvSpPr>
        <xdr:cNvPr id="256" name="n_3aveValue【体育館・プール】&#10;一人当たり面積">
          <a:extLst>
            <a:ext uri="{FF2B5EF4-FFF2-40B4-BE49-F238E27FC236}">
              <a16:creationId xmlns:a16="http://schemas.microsoft.com/office/drawing/2014/main" id="{32BA33B7-4C54-4831-BE46-13368AE01203}"/>
            </a:ext>
          </a:extLst>
        </xdr:cNvPr>
        <xdr:cNvSpPr txBox="1"/>
      </xdr:nvSpPr>
      <xdr:spPr>
        <a:xfrm>
          <a:off x="6712027" y="1037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137177</xdr:rowOff>
    </xdr:from>
    <xdr:ext cx="469744" cy="259045"/>
    <xdr:sp macro="" textlink="">
      <xdr:nvSpPr>
        <xdr:cNvPr id="257" name="n_4aveValue【体育館・プール】&#10;一人当たり面積">
          <a:extLst>
            <a:ext uri="{FF2B5EF4-FFF2-40B4-BE49-F238E27FC236}">
              <a16:creationId xmlns:a16="http://schemas.microsoft.com/office/drawing/2014/main" id="{A8CB84A0-ADBA-41FF-82CF-AD4540C94B14}"/>
            </a:ext>
          </a:extLst>
        </xdr:cNvPr>
        <xdr:cNvSpPr txBox="1"/>
      </xdr:nvSpPr>
      <xdr:spPr>
        <a:xfrm>
          <a:off x="59373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15892</xdr:rowOff>
    </xdr:from>
    <xdr:ext cx="469744" cy="259045"/>
    <xdr:sp macro="" textlink="">
      <xdr:nvSpPr>
        <xdr:cNvPr id="258" name="n_1mainValue【体育館・プール】&#10;一人当たり面積">
          <a:extLst>
            <a:ext uri="{FF2B5EF4-FFF2-40B4-BE49-F238E27FC236}">
              <a16:creationId xmlns:a16="http://schemas.microsoft.com/office/drawing/2014/main" id="{983B35BC-6DF1-4397-8ABE-A0D68272A36D}"/>
            </a:ext>
          </a:extLst>
        </xdr:cNvPr>
        <xdr:cNvSpPr txBox="1"/>
      </xdr:nvSpPr>
      <xdr:spPr>
        <a:xfrm>
          <a:off x="8271587" y="99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76852</xdr:rowOff>
    </xdr:from>
    <xdr:ext cx="469744" cy="259045"/>
    <xdr:sp macro="" textlink="">
      <xdr:nvSpPr>
        <xdr:cNvPr id="259" name="n_2mainValue【体育館・プール】&#10;一人当たり面積">
          <a:extLst>
            <a:ext uri="{FF2B5EF4-FFF2-40B4-BE49-F238E27FC236}">
              <a16:creationId xmlns:a16="http://schemas.microsoft.com/office/drawing/2014/main" id="{3CE87DAF-5A5B-4CD4-8DD2-125F488BE754}"/>
            </a:ext>
          </a:extLst>
        </xdr:cNvPr>
        <xdr:cNvSpPr txBox="1"/>
      </xdr:nvSpPr>
      <xdr:spPr>
        <a:xfrm>
          <a:off x="7509587" y="996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86377</xdr:rowOff>
    </xdr:from>
    <xdr:ext cx="469744" cy="259045"/>
    <xdr:sp macro="" textlink="">
      <xdr:nvSpPr>
        <xdr:cNvPr id="260" name="n_3mainValue【体育館・プール】&#10;一人当たり面積">
          <a:extLst>
            <a:ext uri="{FF2B5EF4-FFF2-40B4-BE49-F238E27FC236}">
              <a16:creationId xmlns:a16="http://schemas.microsoft.com/office/drawing/2014/main" id="{BE924927-0FF4-472C-A576-6611BA114594}"/>
            </a:ext>
          </a:extLst>
        </xdr:cNvPr>
        <xdr:cNvSpPr txBox="1"/>
      </xdr:nvSpPr>
      <xdr:spPr>
        <a:xfrm>
          <a:off x="671202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97807</xdr:rowOff>
    </xdr:from>
    <xdr:ext cx="469744" cy="259045"/>
    <xdr:sp macro="" textlink="">
      <xdr:nvSpPr>
        <xdr:cNvPr id="261" name="n_4mainValue【体育館・プール】&#10;一人当たり面積">
          <a:extLst>
            <a:ext uri="{FF2B5EF4-FFF2-40B4-BE49-F238E27FC236}">
              <a16:creationId xmlns:a16="http://schemas.microsoft.com/office/drawing/2014/main" id="{F7905816-CD03-4D14-879C-132E5A12C63B}"/>
            </a:ext>
          </a:extLst>
        </xdr:cNvPr>
        <xdr:cNvSpPr txBox="1"/>
      </xdr:nvSpPr>
      <xdr:spPr>
        <a:xfrm>
          <a:off x="59373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C37C4F7-FBC3-4946-8F0E-6B4999DD513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51D6714-CF48-4FF1-805E-63B5F126A21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00BF284-7F6B-4B55-B456-51E0DE484A2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BF736FA-73E9-462E-8D61-7490558D100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8E06BE0-5A11-4F59-905F-C644DA99585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7300454-C12C-4F95-86EB-C827FB57C01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91A1B7E-0AA4-4F2A-9044-27B0F206E17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8A932D5-3011-426C-99EC-B03EC78E9E2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40B3D54-915E-467E-A145-4BF7CE26845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5B41D8D-5F59-4F32-886F-484D58B57E6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B1658EF-4E19-41B6-8907-5E9CFF48516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F4B33647-B7E8-41F9-9548-38D8D631139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AAED2DAE-6CEB-48F2-9964-54CA4FE86089}"/>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718CF19-D9D5-4126-91C1-0D26A3888459}"/>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ADD4193D-F55E-4111-9380-AF267C3E397C}"/>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3283CEF6-6436-4EFA-9170-E0D312205B61}"/>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2E781FF2-5743-49D3-A9EA-05F5C9F5CB6B}"/>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1E08056-4688-4F09-9DC5-B10B8143E051}"/>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D73168F-CB34-4255-AA5C-CAAD6E893A0F}"/>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27B383B-9131-447F-8390-7BAA8AEC76E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F3BA2751-27B9-4477-8FAF-81FD064EAA9D}"/>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5D2E1277-E272-4245-94CC-D9ED5438918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FD5AE7FD-860D-49E3-BD37-A3501EAAFC01}"/>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71837854-5B17-4CA6-A3E2-317C9D50E2A1}"/>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816A2E31-383A-4849-B04F-869DDE144B6D}"/>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8A17AAA6-8D4B-4063-A0E7-42A8875B250F}"/>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6E7D83A8-433C-463E-B29F-B725754F06AE}"/>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FA3F9011-318A-460A-A8B8-E154363E3384}"/>
            </a:ext>
          </a:extLst>
        </xdr:cNvPr>
        <xdr:cNvSpPr txBox="1"/>
      </xdr:nvSpPr>
      <xdr:spPr>
        <a:xfrm>
          <a:off x="4124960" y="13453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F2406581-125B-474F-B9D6-41EC53D988C7}"/>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BC304997-F516-47C2-A9AA-986406C5F289}"/>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1AFE11D3-40F0-4E02-A5EA-E8AA25CA3E13}"/>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3" name="フローチャート: 判断 292">
          <a:extLst>
            <a:ext uri="{FF2B5EF4-FFF2-40B4-BE49-F238E27FC236}">
              <a16:creationId xmlns:a16="http://schemas.microsoft.com/office/drawing/2014/main" id="{C3D4FB19-CE29-4A40-A7D6-AAC4E7684953}"/>
            </a:ext>
          </a:extLst>
        </xdr:cNvPr>
        <xdr:cNvSpPr/>
      </xdr:nvSpPr>
      <xdr:spPr>
        <a:xfrm>
          <a:off x="1739900" y="13406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4" name="フローチャート: 判断 293">
          <a:extLst>
            <a:ext uri="{FF2B5EF4-FFF2-40B4-BE49-F238E27FC236}">
              <a16:creationId xmlns:a16="http://schemas.microsoft.com/office/drawing/2014/main" id="{FDF70A56-5BED-49B0-95BB-B3F3F07BFB8F}"/>
            </a:ext>
          </a:extLst>
        </xdr:cNvPr>
        <xdr:cNvSpPr/>
      </xdr:nvSpPr>
      <xdr:spPr>
        <a:xfrm>
          <a:off x="965200" y="133840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142BEC7-14DC-481D-AAFA-565F0C51989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31BA97C-8C23-49EE-B508-2C477CCC27A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FDFFD65-FCF0-4D83-AAEE-278AC15D0A2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C9E09CC-8985-4C4F-A06D-EC0E4878EE2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7427565-134D-4205-86E4-DBBBEB2757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300" name="楕円 299">
          <a:extLst>
            <a:ext uri="{FF2B5EF4-FFF2-40B4-BE49-F238E27FC236}">
              <a16:creationId xmlns:a16="http://schemas.microsoft.com/office/drawing/2014/main" id="{E78C1FE4-F197-49ED-AA7D-0829E13DF169}"/>
            </a:ext>
          </a:extLst>
        </xdr:cNvPr>
        <xdr:cNvSpPr/>
      </xdr:nvSpPr>
      <xdr:spPr>
        <a:xfrm>
          <a:off x="4036060" y="13694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93742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CF663E61-2D69-4437-9603-1B793982DADC}"/>
            </a:ext>
          </a:extLst>
        </xdr:cNvPr>
        <xdr:cNvSpPr txBox="1"/>
      </xdr:nvSpPr>
      <xdr:spPr>
        <a:xfrm>
          <a:off x="4124960" y="1367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122174</xdr:rowOff>
    </xdr:from>
    <xdr:to>
      <xdr:col>20</xdr:col>
      <xdr:colOff>38100</xdr:colOff>
      <xdr:row>82</xdr:row>
      <xdr:rowOff>52324</xdr:rowOff>
    </xdr:to>
    <xdr:sp macro="" textlink="">
      <xdr:nvSpPr>
        <xdr:cNvPr id="302" name="楕円 301">
          <a:extLst>
            <a:ext uri="{FF2B5EF4-FFF2-40B4-BE49-F238E27FC236}">
              <a16:creationId xmlns:a16="http://schemas.microsoft.com/office/drawing/2014/main" id="{700C7A4F-8A7F-453B-B6F9-6D75E2401F7C}"/>
            </a:ext>
          </a:extLst>
        </xdr:cNvPr>
        <xdr:cNvSpPr/>
      </xdr:nvSpPr>
      <xdr:spPr>
        <a:xfrm>
          <a:off x="3312160" y="13701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166115</xdr:rowOff>
    </xdr:from>
    <xdr:to>
      <xdr:col>24</xdr:col>
      <xdr:colOff>63500</xdr:colOff>
      <xdr:row>82</xdr:row>
      <xdr:rowOff>1524</xdr:rowOff>
    </xdr:to>
    <xdr:cxnSp macro="">
      <xdr:nvCxnSpPr>
        <xdr:cNvPr id="303" name="直線コネクタ 302">
          <a:extLst>
            <a:ext uri="{FF2B5EF4-FFF2-40B4-BE49-F238E27FC236}">
              <a16:creationId xmlns:a16="http://schemas.microsoft.com/office/drawing/2014/main" id="{4839AC4D-E09C-4705-B477-2D10D4BDBF5B}"/>
            </a:ext>
          </a:extLst>
        </xdr:cNvPr>
        <xdr:cNvCxnSpPr/>
      </xdr:nvCxnSpPr>
      <xdr:spPr>
        <a:xfrm flipV="1">
          <a:off x="3355340" y="13744955"/>
          <a:ext cx="73152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81026</xdr:rowOff>
    </xdr:from>
    <xdr:to>
      <xdr:col>15</xdr:col>
      <xdr:colOff>101600</xdr:colOff>
      <xdr:row>82</xdr:row>
      <xdr:rowOff>11176</xdr:rowOff>
    </xdr:to>
    <xdr:sp macro="" textlink="">
      <xdr:nvSpPr>
        <xdr:cNvPr id="304" name="楕円 303">
          <a:extLst>
            <a:ext uri="{FF2B5EF4-FFF2-40B4-BE49-F238E27FC236}">
              <a16:creationId xmlns:a16="http://schemas.microsoft.com/office/drawing/2014/main" id="{A7D3E66C-FFE4-406A-BB28-F9106F4FD36D}"/>
            </a:ext>
          </a:extLst>
        </xdr:cNvPr>
        <xdr:cNvSpPr/>
      </xdr:nvSpPr>
      <xdr:spPr>
        <a:xfrm>
          <a:off x="2514600" y="13659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131826</xdr:rowOff>
    </xdr:from>
    <xdr:to>
      <xdr:col>19</xdr:col>
      <xdr:colOff>177800</xdr:colOff>
      <xdr:row>82</xdr:row>
      <xdr:rowOff>1524</xdr:rowOff>
    </xdr:to>
    <xdr:cxnSp macro="">
      <xdr:nvCxnSpPr>
        <xdr:cNvPr id="305" name="直線コネクタ 304">
          <a:extLst>
            <a:ext uri="{FF2B5EF4-FFF2-40B4-BE49-F238E27FC236}">
              <a16:creationId xmlns:a16="http://schemas.microsoft.com/office/drawing/2014/main" id="{F6A40E9C-81C5-4A68-BA2B-99A1724E4237}"/>
            </a:ext>
          </a:extLst>
        </xdr:cNvPr>
        <xdr:cNvCxnSpPr/>
      </xdr:nvCxnSpPr>
      <xdr:spPr>
        <a:xfrm>
          <a:off x="2565400" y="13710666"/>
          <a:ext cx="78994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39878</xdr:rowOff>
    </xdr:from>
    <xdr:to>
      <xdr:col>10</xdr:col>
      <xdr:colOff>165100</xdr:colOff>
      <xdr:row>81</xdr:row>
      <xdr:rowOff>141478</xdr:rowOff>
    </xdr:to>
    <xdr:sp macro="" textlink="">
      <xdr:nvSpPr>
        <xdr:cNvPr id="306" name="楕円 305">
          <a:extLst>
            <a:ext uri="{FF2B5EF4-FFF2-40B4-BE49-F238E27FC236}">
              <a16:creationId xmlns:a16="http://schemas.microsoft.com/office/drawing/2014/main" id="{0D4790C7-F024-4A20-A3BC-6EC4B87C40D9}"/>
            </a:ext>
          </a:extLst>
        </xdr:cNvPr>
        <xdr:cNvSpPr/>
      </xdr:nvSpPr>
      <xdr:spPr>
        <a:xfrm>
          <a:off x="17399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90678</xdr:rowOff>
    </xdr:from>
    <xdr:to>
      <xdr:col>15</xdr:col>
      <xdr:colOff>50800</xdr:colOff>
      <xdr:row>81</xdr:row>
      <xdr:rowOff>131826</xdr:rowOff>
    </xdr:to>
    <xdr:cxnSp macro="">
      <xdr:nvCxnSpPr>
        <xdr:cNvPr id="307" name="直線コネクタ 306">
          <a:extLst>
            <a:ext uri="{FF2B5EF4-FFF2-40B4-BE49-F238E27FC236}">
              <a16:creationId xmlns:a16="http://schemas.microsoft.com/office/drawing/2014/main" id="{A4CD0A0D-9B43-4826-9001-11736CC83FF9}"/>
            </a:ext>
          </a:extLst>
        </xdr:cNvPr>
        <xdr:cNvCxnSpPr/>
      </xdr:nvCxnSpPr>
      <xdr:spPr>
        <a:xfrm>
          <a:off x="1790700" y="13669518"/>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170180</xdr:rowOff>
    </xdr:from>
    <xdr:to>
      <xdr:col>6</xdr:col>
      <xdr:colOff>38100</xdr:colOff>
      <xdr:row>81</xdr:row>
      <xdr:rowOff>100330</xdr:rowOff>
    </xdr:to>
    <xdr:sp macro="" textlink="">
      <xdr:nvSpPr>
        <xdr:cNvPr id="308" name="楕円 307">
          <a:extLst>
            <a:ext uri="{FF2B5EF4-FFF2-40B4-BE49-F238E27FC236}">
              <a16:creationId xmlns:a16="http://schemas.microsoft.com/office/drawing/2014/main" id="{31E69B64-E3D2-4AEF-B58C-CD0767DCCF10}"/>
            </a:ext>
          </a:extLst>
        </xdr:cNvPr>
        <xdr:cNvSpPr/>
      </xdr:nvSpPr>
      <xdr:spPr>
        <a:xfrm>
          <a:off x="965200" y="13581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81</xdr:row>
      <xdr:rowOff>90678</xdr:rowOff>
    </xdr:to>
    <xdr:cxnSp macro="">
      <xdr:nvCxnSpPr>
        <xdr:cNvPr id="309" name="直線コネクタ 308">
          <a:extLst>
            <a:ext uri="{FF2B5EF4-FFF2-40B4-BE49-F238E27FC236}">
              <a16:creationId xmlns:a16="http://schemas.microsoft.com/office/drawing/2014/main" id="{4C359ECD-A916-4CA3-8E71-951473445B06}"/>
            </a:ext>
          </a:extLst>
        </xdr:cNvPr>
        <xdr:cNvCxnSpPr/>
      </xdr:nvCxnSpPr>
      <xdr:spPr>
        <a:xfrm>
          <a:off x="1008380" y="13628370"/>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591A057C-AC8D-438E-8129-C2A41E18CFFC}"/>
            </a:ext>
          </a:extLst>
        </xdr:cNvPr>
        <xdr:cNvSpPr txBox="1"/>
      </xdr:nvSpPr>
      <xdr:spPr>
        <a:xfrm>
          <a:off x="317056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25679464-7116-4C52-9EF8-8F716273B77B}"/>
            </a:ext>
          </a:extLst>
        </xdr:cNvPr>
        <xdr:cNvSpPr txBox="1"/>
      </xdr:nvSpPr>
      <xdr:spPr>
        <a:xfrm>
          <a:off x="2385704" y="133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312" name="n_3aveValue【福祉施設】&#10;有形固定資産減価償却率">
          <a:extLst>
            <a:ext uri="{FF2B5EF4-FFF2-40B4-BE49-F238E27FC236}">
              <a16:creationId xmlns:a16="http://schemas.microsoft.com/office/drawing/2014/main" id="{4677E3D6-F236-437F-9D84-CA569DADBB36}"/>
            </a:ext>
          </a:extLst>
        </xdr:cNvPr>
        <xdr:cNvSpPr txBox="1"/>
      </xdr:nvSpPr>
      <xdr:spPr>
        <a:xfrm>
          <a:off x="1611004" y="1318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313" name="n_4aveValue【福祉施設】&#10;有形固定資産減価償却率">
          <a:extLst>
            <a:ext uri="{FF2B5EF4-FFF2-40B4-BE49-F238E27FC236}">
              <a16:creationId xmlns:a16="http://schemas.microsoft.com/office/drawing/2014/main" id="{3E3D634D-D097-4357-8655-BBD8A56A984B}"/>
            </a:ext>
          </a:extLst>
        </xdr:cNvPr>
        <xdr:cNvSpPr txBox="1"/>
      </xdr:nvSpPr>
      <xdr:spPr>
        <a:xfrm>
          <a:off x="836304" y="1316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43451</xdr:rowOff>
    </xdr:from>
    <xdr:ext cx="405111" cy="259045"/>
    <xdr:sp macro="" textlink="">
      <xdr:nvSpPr>
        <xdr:cNvPr id="314" name="n_1mainValue【福祉施設】&#10;有形固定資産減価償却率">
          <a:extLst>
            <a:ext uri="{FF2B5EF4-FFF2-40B4-BE49-F238E27FC236}">
              <a16:creationId xmlns:a16="http://schemas.microsoft.com/office/drawing/2014/main" id="{D56A4F29-EA5E-47AE-80B5-B7D6B9C72F65}"/>
            </a:ext>
          </a:extLst>
        </xdr:cNvPr>
        <xdr:cNvSpPr txBox="1"/>
      </xdr:nvSpPr>
      <xdr:spPr>
        <a:xfrm>
          <a:off x="3170564" y="137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2303</xdr:rowOff>
    </xdr:from>
    <xdr:ext cx="405111" cy="259045"/>
    <xdr:sp macro="" textlink="">
      <xdr:nvSpPr>
        <xdr:cNvPr id="315" name="n_2mainValue【福祉施設】&#10;有形固定資産減価償却率">
          <a:extLst>
            <a:ext uri="{FF2B5EF4-FFF2-40B4-BE49-F238E27FC236}">
              <a16:creationId xmlns:a16="http://schemas.microsoft.com/office/drawing/2014/main" id="{B10C2584-EA9B-47BB-86BF-B4F431163871}"/>
            </a:ext>
          </a:extLst>
        </xdr:cNvPr>
        <xdr:cNvSpPr txBox="1"/>
      </xdr:nvSpPr>
      <xdr:spPr>
        <a:xfrm>
          <a:off x="2385704" y="13748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132605</xdr:rowOff>
    </xdr:from>
    <xdr:ext cx="405111" cy="259045"/>
    <xdr:sp macro="" textlink="">
      <xdr:nvSpPr>
        <xdr:cNvPr id="316" name="n_3mainValue【福祉施設】&#10;有形固定資産減価償却率">
          <a:extLst>
            <a:ext uri="{FF2B5EF4-FFF2-40B4-BE49-F238E27FC236}">
              <a16:creationId xmlns:a16="http://schemas.microsoft.com/office/drawing/2014/main" id="{FD01EC96-8D31-4A0A-8109-5B65B28E9EE8}"/>
            </a:ext>
          </a:extLst>
        </xdr:cNvPr>
        <xdr:cNvSpPr txBox="1"/>
      </xdr:nvSpPr>
      <xdr:spPr>
        <a:xfrm>
          <a:off x="1611004" y="1371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91457</xdr:rowOff>
    </xdr:from>
    <xdr:ext cx="405111" cy="259045"/>
    <xdr:sp macro="" textlink="">
      <xdr:nvSpPr>
        <xdr:cNvPr id="317" name="n_4mainValue【福祉施設】&#10;有形固定資産減価償却率">
          <a:extLst>
            <a:ext uri="{FF2B5EF4-FFF2-40B4-BE49-F238E27FC236}">
              <a16:creationId xmlns:a16="http://schemas.microsoft.com/office/drawing/2014/main" id="{49EF56E1-7A13-4D93-A74F-1607D0BD48F5}"/>
            </a:ext>
          </a:extLst>
        </xdr:cNvPr>
        <xdr:cNvSpPr txBox="1"/>
      </xdr:nvSpPr>
      <xdr:spPr>
        <a:xfrm>
          <a:off x="836304" y="1367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1F31C44D-8FFC-4DE7-98CD-5CCD657F638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64465AE-897C-40D7-A0AA-26EB709FF55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3086D1FD-C730-44DB-8FFD-CDD78BC186B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72D8C761-238D-44A3-94F6-91408DAE968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1F1729D-A98A-4B7F-8C24-D682FD31FD6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50E0920-1C6B-463F-BEE8-C3E80115BB4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D0B46F8C-E2CB-4B78-BACB-905106F99AD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9EB4C22-6D58-4367-A802-3C9F6605584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D530DE73-A753-48DD-98D7-1176324C4E8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FA7FCF4A-7118-43E6-8EBA-7F5E0341A44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F966C22-9CB3-4736-BAD3-B60C23B33ABC}"/>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F071984A-0415-47D5-B9FB-BAED6B517F3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A529BE24-2FDA-407B-B347-9D6FED7221FE}"/>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EA6FD3-24BD-424B-B090-56101E1372DE}"/>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FD4742C-55FF-42C0-8186-0ADCACD13013}"/>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579EE1FB-D54E-4473-86B9-5E4099894F3D}"/>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3FECEE71-A80F-49A3-B8A6-B9164529132F}"/>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432E3034-11C4-40AC-9DC7-073CD4BCB6F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14E01FB2-E15C-4D4D-A873-FB46A9B5FF8D}"/>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9C9563E0-A9E1-4D62-A046-5096DEBD61D1}"/>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2763793-EC10-49A0-9EE2-57A203EC0C4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0EBD66F-8E32-414E-B151-5AF825904E4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12495723-C9F9-4BD0-9A26-13118AA15D3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39301E73-1A64-43A0-8AB1-118E66BA0802}"/>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F797C304-6262-41E2-8D93-420B1AEE277B}"/>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567DE5DA-017F-4044-AE12-2A03EA72A4B3}"/>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36AF484E-EE6A-48EA-BA58-2BA4A65F7AB9}"/>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B909114D-6C5C-481F-9D7B-310B93C971BB}"/>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37BBB785-37C8-4294-941D-2E4A605552CC}"/>
            </a:ext>
          </a:extLst>
        </xdr:cNvPr>
        <xdr:cNvSpPr txBox="1"/>
      </xdr:nvSpPr>
      <xdr:spPr>
        <a:xfrm>
          <a:off x="9258300" y="1414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95D47BA2-27AD-4682-8CE8-43050A0AAB2E}"/>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F30DB573-B7FB-4DF0-912F-8EEC3DEF5138}"/>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1CCA8AAF-62ED-469F-8F53-4197F0AE44D2}"/>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BE171DEF-9C0A-4916-B45A-812533313853}"/>
            </a:ext>
          </a:extLst>
        </xdr:cNvPr>
        <xdr:cNvSpPr/>
      </xdr:nvSpPr>
      <xdr:spPr>
        <a:xfrm>
          <a:off x="68732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1" name="フローチャート: 判断 350">
          <a:extLst>
            <a:ext uri="{FF2B5EF4-FFF2-40B4-BE49-F238E27FC236}">
              <a16:creationId xmlns:a16="http://schemas.microsoft.com/office/drawing/2014/main" id="{5F6706C1-2746-4A49-A2DA-3EEC471847A2}"/>
            </a:ext>
          </a:extLst>
        </xdr:cNvPr>
        <xdr:cNvSpPr/>
      </xdr:nvSpPr>
      <xdr:spPr>
        <a:xfrm>
          <a:off x="6098540" y="140766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B807A7C-20A4-442D-B114-7E1FDC828EA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D31FBF5-1866-488E-BCC1-77B897C4E8E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77C40CB-D7D5-437F-881A-E73C0FCCDAC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DCF8889-900D-46E1-84B6-598C779727D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49517AB-13DF-4C1C-9994-0BB8F72E1B2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7" name="楕円 356">
          <a:extLst>
            <a:ext uri="{FF2B5EF4-FFF2-40B4-BE49-F238E27FC236}">
              <a16:creationId xmlns:a16="http://schemas.microsoft.com/office/drawing/2014/main" id="{1EC50C56-E652-438D-BDCD-3787C53ABA6B}"/>
            </a:ext>
          </a:extLst>
        </xdr:cNvPr>
        <xdr:cNvSpPr/>
      </xdr:nvSpPr>
      <xdr:spPr>
        <a:xfrm>
          <a:off x="9192260" y="14027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135907</xdr:rowOff>
    </xdr:from>
    <xdr:ext cx="469744" cy="259045"/>
    <xdr:sp macro="" textlink="">
      <xdr:nvSpPr>
        <xdr:cNvPr id="358" name="【福祉施設】&#10;一人当たり面積該当値テキスト">
          <a:extLst>
            <a:ext uri="{FF2B5EF4-FFF2-40B4-BE49-F238E27FC236}">
              <a16:creationId xmlns:a16="http://schemas.microsoft.com/office/drawing/2014/main" id="{0C5CA09F-76A4-4772-AD6C-9FA2BB499A76}"/>
            </a:ext>
          </a:extLst>
        </xdr:cNvPr>
        <xdr:cNvSpPr txBox="1"/>
      </xdr:nvSpPr>
      <xdr:spPr>
        <a:xfrm>
          <a:off x="9258300" y="1388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120650</xdr:rowOff>
    </xdr:from>
    <xdr:to>
      <xdr:col>50</xdr:col>
      <xdr:colOff>165100</xdr:colOff>
      <xdr:row>84</xdr:row>
      <xdr:rowOff>50800</xdr:rowOff>
    </xdr:to>
    <xdr:sp macro="" textlink="">
      <xdr:nvSpPr>
        <xdr:cNvPr id="359" name="楕円 358">
          <a:extLst>
            <a:ext uri="{FF2B5EF4-FFF2-40B4-BE49-F238E27FC236}">
              <a16:creationId xmlns:a16="http://schemas.microsoft.com/office/drawing/2014/main" id="{BA81CF82-F84C-4DE0-96DD-A76E345CA78D}"/>
            </a:ext>
          </a:extLst>
        </xdr:cNvPr>
        <xdr:cNvSpPr/>
      </xdr:nvSpPr>
      <xdr:spPr>
        <a:xfrm>
          <a:off x="8445500" y="1403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163830</xdr:rowOff>
    </xdr:from>
    <xdr:to>
      <xdr:col>55</xdr:col>
      <xdr:colOff>0</xdr:colOff>
      <xdr:row>84</xdr:row>
      <xdr:rowOff>0</xdr:rowOff>
    </xdr:to>
    <xdr:cxnSp macro="">
      <xdr:nvCxnSpPr>
        <xdr:cNvPr id="360" name="直線コネクタ 359">
          <a:extLst>
            <a:ext uri="{FF2B5EF4-FFF2-40B4-BE49-F238E27FC236}">
              <a16:creationId xmlns:a16="http://schemas.microsoft.com/office/drawing/2014/main" id="{466974DD-0C2F-4B01-A504-379901017479}"/>
            </a:ext>
          </a:extLst>
        </xdr:cNvPr>
        <xdr:cNvCxnSpPr/>
      </xdr:nvCxnSpPr>
      <xdr:spPr>
        <a:xfrm flipV="1">
          <a:off x="8496300" y="1407795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124461</xdr:rowOff>
    </xdr:from>
    <xdr:to>
      <xdr:col>46</xdr:col>
      <xdr:colOff>38100</xdr:colOff>
      <xdr:row>84</xdr:row>
      <xdr:rowOff>54611</xdr:rowOff>
    </xdr:to>
    <xdr:sp macro="" textlink="">
      <xdr:nvSpPr>
        <xdr:cNvPr id="361" name="楕円 360">
          <a:extLst>
            <a:ext uri="{FF2B5EF4-FFF2-40B4-BE49-F238E27FC236}">
              <a16:creationId xmlns:a16="http://schemas.microsoft.com/office/drawing/2014/main" id="{E70AC2BE-E835-48B3-8848-8920DABBEB60}"/>
            </a:ext>
          </a:extLst>
        </xdr:cNvPr>
        <xdr:cNvSpPr/>
      </xdr:nvSpPr>
      <xdr:spPr>
        <a:xfrm>
          <a:off x="7670800" y="140385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0</xdr:rowOff>
    </xdr:from>
    <xdr:to>
      <xdr:col>50</xdr:col>
      <xdr:colOff>114300</xdr:colOff>
      <xdr:row>84</xdr:row>
      <xdr:rowOff>3811</xdr:rowOff>
    </xdr:to>
    <xdr:cxnSp macro="">
      <xdr:nvCxnSpPr>
        <xdr:cNvPr id="362" name="直線コネクタ 361">
          <a:extLst>
            <a:ext uri="{FF2B5EF4-FFF2-40B4-BE49-F238E27FC236}">
              <a16:creationId xmlns:a16="http://schemas.microsoft.com/office/drawing/2014/main" id="{92573632-F1CC-4412-A9F3-6299C2553EB7}"/>
            </a:ext>
          </a:extLst>
        </xdr:cNvPr>
        <xdr:cNvCxnSpPr/>
      </xdr:nvCxnSpPr>
      <xdr:spPr>
        <a:xfrm flipV="1">
          <a:off x="7713980" y="1408176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132080</xdr:rowOff>
    </xdr:from>
    <xdr:to>
      <xdr:col>41</xdr:col>
      <xdr:colOff>101600</xdr:colOff>
      <xdr:row>84</xdr:row>
      <xdr:rowOff>62230</xdr:rowOff>
    </xdr:to>
    <xdr:sp macro="" textlink="">
      <xdr:nvSpPr>
        <xdr:cNvPr id="363" name="楕円 362">
          <a:extLst>
            <a:ext uri="{FF2B5EF4-FFF2-40B4-BE49-F238E27FC236}">
              <a16:creationId xmlns:a16="http://schemas.microsoft.com/office/drawing/2014/main" id="{2ECD093E-918E-4BF9-ADE8-D396547D501B}"/>
            </a:ext>
          </a:extLst>
        </xdr:cNvPr>
        <xdr:cNvSpPr/>
      </xdr:nvSpPr>
      <xdr:spPr>
        <a:xfrm>
          <a:off x="6873240" y="1404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3811</xdr:rowOff>
    </xdr:from>
    <xdr:to>
      <xdr:col>45</xdr:col>
      <xdr:colOff>177800</xdr:colOff>
      <xdr:row>84</xdr:row>
      <xdr:rowOff>11430</xdr:rowOff>
    </xdr:to>
    <xdr:cxnSp macro="">
      <xdr:nvCxnSpPr>
        <xdr:cNvPr id="364" name="直線コネクタ 363">
          <a:extLst>
            <a:ext uri="{FF2B5EF4-FFF2-40B4-BE49-F238E27FC236}">
              <a16:creationId xmlns:a16="http://schemas.microsoft.com/office/drawing/2014/main" id="{1B97B8C2-0434-4C2A-B3D8-6B3607AE310A}"/>
            </a:ext>
          </a:extLst>
        </xdr:cNvPr>
        <xdr:cNvCxnSpPr/>
      </xdr:nvCxnSpPr>
      <xdr:spPr>
        <a:xfrm flipV="1">
          <a:off x="6924040" y="1408557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139700</xdr:rowOff>
    </xdr:from>
    <xdr:to>
      <xdr:col>36</xdr:col>
      <xdr:colOff>165100</xdr:colOff>
      <xdr:row>84</xdr:row>
      <xdr:rowOff>69850</xdr:rowOff>
    </xdr:to>
    <xdr:sp macro="" textlink="">
      <xdr:nvSpPr>
        <xdr:cNvPr id="365" name="楕円 364">
          <a:extLst>
            <a:ext uri="{FF2B5EF4-FFF2-40B4-BE49-F238E27FC236}">
              <a16:creationId xmlns:a16="http://schemas.microsoft.com/office/drawing/2014/main" id="{FBBD7B6D-ED33-4FE8-99EE-E37D926754D9}"/>
            </a:ext>
          </a:extLst>
        </xdr:cNvPr>
        <xdr:cNvSpPr/>
      </xdr:nvSpPr>
      <xdr:spPr>
        <a:xfrm>
          <a:off x="6098540" y="1405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11430</xdr:rowOff>
    </xdr:from>
    <xdr:to>
      <xdr:col>41</xdr:col>
      <xdr:colOff>50800</xdr:colOff>
      <xdr:row>84</xdr:row>
      <xdr:rowOff>19050</xdr:rowOff>
    </xdr:to>
    <xdr:cxnSp macro="">
      <xdr:nvCxnSpPr>
        <xdr:cNvPr id="366" name="直線コネクタ 365">
          <a:extLst>
            <a:ext uri="{FF2B5EF4-FFF2-40B4-BE49-F238E27FC236}">
              <a16:creationId xmlns:a16="http://schemas.microsoft.com/office/drawing/2014/main" id="{6768655D-9F8B-4FD1-8B42-565F54318748}"/>
            </a:ext>
          </a:extLst>
        </xdr:cNvPr>
        <xdr:cNvCxnSpPr/>
      </xdr:nvCxnSpPr>
      <xdr:spPr>
        <a:xfrm flipV="1">
          <a:off x="6149340" y="1409319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DF7B0B24-7A0A-44DD-BB09-C3B7F42253BB}"/>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6A6EB2DF-645C-4A72-82A4-56CDE1B858CC}"/>
            </a:ext>
          </a:extLst>
        </xdr:cNvPr>
        <xdr:cNvSpPr txBox="1"/>
      </xdr:nvSpPr>
      <xdr:spPr>
        <a:xfrm>
          <a:off x="750958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69" name="n_3aveValue【福祉施設】&#10;一人当たり面積">
          <a:extLst>
            <a:ext uri="{FF2B5EF4-FFF2-40B4-BE49-F238E27FC236}">
              <a16:creationId xmlns:a16="http://schemas.microsoft.com/office/drawing/2014/main" id="{A5347E74-BDAD-4E97-8812-46880A4386B6}"/>
            </a:ext>
          </a:extLst>
        </xdr:cNvPr>
        <xdr:cNvSpPr txBox="1"/>
      </xdr:nvSpPr>
      <xdr:spPr>
        <a:xfrm>
          <a:off x="6712027" y="1415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0" name="n_4aveValue【福祉施設】&#10;一人当たり面積">
          <a:extLst>
            <a:ext uri="{FF2B5EF4-FFF2-40B4-BE49-F238E27FC236}">
              <a16:creationId xmlns:a16="http://schemas.microsoft.com/office/drawing/2014/main" id="{917E37CB-1853-4804-9C31-610052A15F66}"/>
            </a:ext>
          </a:extLst>
        </xdr:cNvPr>
        <xdr:cNvSpPr txBox="1"/>
      </xdr:nvSpPr>
      <xdr:spPr>
        <a:xfrm>
          <a:off x="5937327" y="1416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67327</xdr:rowOff>
    </xdr:from>
    <xdr:ext cx="469744" cy="259045"/>
    <xdr:sp macro="" textlink="">
      <xdr:nvSpPr>
        <xdr:cNvPr id="371" name="n_1mainValue【福祉施設】&#10;一人当たり面積">
          <a:extLst>
            <a:ext uri="{FF2B5EF4-FFF2-40B4-BE49-F238E27FC236}">
              <a16:creationId xmlns:a16="http://schemas.microsoft.com/office/drawing/2014/main" id="{0A9222C4-FA79-44C6-9988-3741EE6FC190}"/>
            </a:ext>
          </a:extLst>
        </xdr:cNvPr>
        <xdr:cNvSpPr txBox="1"/>
      </xdr:nvSpPr>
      <xdr:spPr>
        <a:xfrm>
          <a:off x="827158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71138</xdr:rowOff>
    </xdr:from>
    <xdr:ext cx="469744" cy="259045"/>
    <xdr:sp macro="" textlink="">
      <xdr:nvSpPr>
        <xdr:cNvPr id="372" name="n_2mainValue【福祉施設】&#10;一人当たり面積">
          <a:extLst>
            <a:ext uri="{FF2B5EF4-FFF2-40B4-BE49-F238E27FC236}">
              <a16:creationId xmlns:a16="http://schemas.microsoft.com/office/drawing/2014/main" id="{E5497D70-E8E3-4B9A-9470-B242BB0E9D8F}"/>
            </a:ext>
          </a:extLst>
        </xdr:cNvPr>
        <xdr:cNvSpPr txBox="1"/>
      </xdr:nvSpPr>
      <xdr:spPr>
        <a:xfrm>
          <a:off x="7509587" y="138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3" name="n_3mainValue【福祉施設】&#10;一人当たり面積">
          <a:extLst>
            <a:ext uri="{FF2B5EF4-FFF2-40B4-BE49-F238E27FC236}">
              <a16:creationId xmlns:a16="http://schemas.microsoft.com/office/drawing/2014/main" id="{D2CD1F21-CCBD-4728-8BD7-C66F34FA4B66}"/>
            </a:ext>
          </a:extLst>
        </xdr:cNvPr>
        <xdr:cNvSpPr txBox="1"/>
      </xdr:nvSpPr>
      <xdr:spPr>
        <a:xfrm>
          <a:off x="6712027" y="1382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86377</xdr:rowOff>
    </xdr:from>
    <xdr:ext cx="469744" cy="259045"/>
    <xdr:sp macro="" textlink="">
      <xdr:nvSpPr>
        <xdr:cNvPr id="374" name="n_4mainValue【福祉施設】&#10;一人当たり面積">
          <a:extLst>
            <a:ext uri="{FF2B5EF4-FFF2-40B4-BE49-F238E27FC236}">
              <a16:creationId xmlns:a16="http://schemas.microsoft.com/office/drawing/2014/main" id="{A5B70500-C3E7-4809-AF66-282195DEBA15}"/>
            </a:ext>
          </a:extLst>
        </xdr:cNvPr>
        <xdr:cNvSpPr txBox="1"/>
      </xdr:nvSpPr>
      <xdr:spPr>
        <a:xfrm>
          <a:off x="5937327"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CB37C81-232A-4C2B-AD59-9025D2CD436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11B6BFC-FF8E-4643-A2D7-D534D6C729F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EC14634-B29F-48F1-8819-9EBC062826D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850FF51-9467-4355-B996-81D0DC0B85E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B16F3E9-2A6A-4B38-A0E1-6F7980246BE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07DF29C-01B4-4CFA-ACC0-EFDAD3950B2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BA5C741-7EE6-4B27-B27D-9EC8A6471C4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CE91E83-57EB-4F1D-99E6-6ED1AEC2461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F1C7ABEC-C511-4D21-8C0B-78AC4101F79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7543376-1D19-4FE1-AF83-3F92AD63C57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3EA149C-04BE-46A1-8DAD-FB444BA9ECE3}"/>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4CDCF68B-F830-4383-BE39-ED0340645647}"/>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3CCA982F-AA6F-4D59-9EC2-2A78A7307C93}"/>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5B9793D-2BCB-49AD-A018-9D493A04A337}"/>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939CFC10-D442-4E9A-8879-3857EEE8011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F7A39183-A963-4FA7-BE46-F5B3D4086381}"/>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18B758E7-08B6-42AF-9B0C-6E799EFF69EC}"/>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A914C5D2-E318-435B-8142-D35729C4000F}"/>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42D0B543-BCD0-4A04-A2BA-035296205FBE}"/>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2CDB7190-2440-4B61-B392-DB734B20609A}"/>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61B95CCB-6AFF-4240-8292-3279BF382C43}"/>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2A55B5F4-F128-478E-AEB7-1571386BED1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4E1935D1-0B21-42D6-8A2A-8E12B8737874}"/>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2F6457CF-35DB-41D2-AC6E-751CB58263E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1B57DEF8-24B3-4E93-916C-7C1B721C576E}"/>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D23AB09F-3CC2-4AAE-874F-D850CADD3DC8}"/>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A093AC9A-9176-47E2-B81E-7AFAF7ED2927}"/>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38DFFE44-6263-46AF-BD0F-1D554157E7F4}"/>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845B4471-DF41-4BBE-8B28-7A56D0EE882F}"/>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71EC1F4F-6160-4F6A-9C9A-89F36D8EBDF7}"/>
            </a:ext>
          </a:extLst>
        </xdr:cNvPr>
        <xdr:cNvSpPr txBox="1"/>
      </xdr:nvSpPr>
      <xdr:spPr>
        <a:xfrm>
          <a:off x="412496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A9E49552-9E5A-427A-8683-A514BC2C6F8D}"/>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80352D3A-0FBF-4BDA-98B1-6FDDE4A96E1C}"/>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814D943A-DA4E-4302-8B58-9F220E8A782E}"/>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08" name="フローチャート: 判断 407">
          <a:extLst>
            <a:ext uri="{FF2B5EF4-FFF2-40B4-BE49-F238E27FC236}">
              <a16:creationId xmlns:a16="http://schemas.microsoft.com/office/drawing/2014/main" id="{BBCCE756-33F6-45B7-A7ED-3C042C59EC77}"/>
            </a:ext>
          </a:extLst>
        </xdr:cNvPr>
        <xdr:cNvSpPr/>
      </xdr:nvSpPr>
      <xdr:spPr>
        <a:xfrm>
          <a:off x="173990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macro="" textlink="">
      <xdr:nvSpPr>
        <xdr:cNvPr id="409" name="フローチャート: 判断 408">
          <a:extLst>
            <a:ext uri="{FF2B5EF4-FFF2-40B4-BE49-F238E27FC236}">
              <a16:creationId xmlns:a16="http://schemas.microsoft.com/office/drawing/2014/main" id="{E70FE8F4-4F15-4E31-80F3-91CFADC3CB1E}"/>
            </a:ext>
          </a:extLst>
        </xdr:cNvPr>
        <xdr:cNvSpPr/>
      </xdr:nvSpPr>
      <xdr:spPr>
        <a:xfrm>
          <a:off x="965200" y="173342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858FFF8-4441-4402-9969-D3D23985838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9EE8B60-1853-4F28-A888-AE6F6A4003A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C88CF01-ACA1-469F-A5F5-5D3AE61BAC0E}"/>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8BFBC9C-B6CB-4607-BAAA-D55F735AD03E}"/>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443C5EC-4556-4173-9CA6-5C8D0F9DE72A}"/>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15" name="楕円 414">
          <a:extLst>
            <a:ext uri="{FF2B5EF4-FFF2-40B4-BE49-F238E27FC236}">
              <a16:creationId xmlns:a16="http://schemas.microsoft.com/office/drawing/2014/main" id="{A04114BF-BD58-4F64-9C09-AE42A83110F3}"/>
            </a:ext>
          </a:extLst>
        </xdr:cNvPr>
        <xdr:cNvSpPr/>
      </xdr:nvSpPr>
      <xdr:spPr>
        <a:xfrm>
          <a:off x="4036060" y="1755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100982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D9C63163-B745-4F73-9BA5-FB42A7A2E2F3}"/>
            </a:ext>
          </a:extLst>
        </xdr:cNvPr>
        <xdr:cNvSpPr txBox="1"/>
      </xdr:nvSpPr>
      <xdr:spPr>
        <a:xfrm>
          <a:off x="4124960" y="1753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84455</xdr:rowOff>
    </xdr:from>
    <xdr:to>
      <xdr:col>20</xdr:col>
      <xdr:colOff>38100</xdr:colOff>
      <xdr:row>105</xdr:row>
      <xdr:rowOff>14605</xdr:rowOff>
    </xdr:to>
    <xdr:sp macro="" textlink="">
      <xdr:nvSpPr>
        <xdr:cNvPr id="417" name="楕円 416">
          <a:extLst>
            <a:ext uri="{FF2B5EF4-FFF2-40B4-BE49-F238E27FC236}">
              <a16:creationId xmlns:a16="http://schemas.microsoft.com/office/drawing/2014/main" id="{1F09F343-A314-4D6E-9DBB-2173761E69D3}"/>
            </a:ext>
          </a:extLst>
        </xdr:cNvPr>
        <xdr:cNvSpPr/>
      </xdr:nvSpPr>
      <xdr:spPr>
        <a:xfrm>
          <a:off x="3312160" y="175190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135255</xdr:rowOff>
    </xdr:from>
    <xdr:to>
      <xdr:col>24</xdr:col>
      <xdr:colOff>63500</xdr:colOff>
      <xdr:row>105</xdr:row>
      <xdr:rowOff>1905</xdr:rowOff>
    </xdr:to>
    <xdr:cxnSp macro="">
      <xdr:nvCxnSpPr>
        <xdr:cNvPr id="418" name="直線コネクタ 417">
          <a:extLst>
            <a:ext uri="{FF2B5EF4-FFF2-40B4-BE49-F238E27FC236}">
              <a16:creationId xmlns:a16="http://schemas.microsoft.com/office/drawing/2014/main" id="{B09CDEED-7592-4195-A390-792874D4A18E}"/>
            </a:ext>
          </a:extLst>
        </xdr:cNvPr>
        <xdr:cNvCxnSpPr/>
      </xdr:nvCxnSpPr>
      <xdr:spPr>
        <a:xfrm>
          <a:off x="3355340" y="1756981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44450</xdr:rowOff>
    </xdr:from>
    <xdr:to>
      <xdr:col>15</xdr:col>
      <xdr:colOff>101600</xdr:colOff>
      <xdr:row>104</xdr:row>
      <xdr:rowOff>146050</xdr:rowOff>
    </xdr:to>
    <xdr:sp macro="" textlink="">
      <xdr:nvSpPr>
        <xdr:cNvPr id="419" name="楕円 418">
          <a:extLst>
            <a:ext uri="{FF2B5EF4-FFF2-40B4-BE49-F238E27FC236}">
              <a16:creationId xmlns:a16="http://schemas.microsoft.com/office/drawing/2014/main" id="{C3CD0017-57FA-4B52-891C-587FD30241C8}"/>
            </a:ext>
          </a:extLst>
        </xdr:cNvPr>
        <xdr:cNvSpPr/>
      </xdr:nvSpPr>
      <xdr:spPr>
        <a:xfrm>
          <a:off x="2514600" y="1747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95250</xdr:rowOff>
    </xdr:from>
    <xdr:to>
      <xdr:col>19</xdr:col>
      <xdr:colOff>177800</xdr:colOff>
      <xdr:row>104</xdr:row>
      <xdr:rowOff>135255</xdr:rowOff>
    </xdr:to>
    <xdr:cxnSp macro="">
      <xdr:nvCxnSpPr>
        <xdr:cNvPr id="420" name="直線コネクタ 419">
          <a:extLst>
            <a:ext uri="{FF2B5EF4-FFF2-40B4-BE49-F238E27FC236}">
              <a16:creationId xmlns:a16="http://schemas.microsoft.com/office/drawing/2014/main" id="{0C054A14-9CDE-40B5-AA73-911E38A9C42E}"/>
            </a:ext>
          </a:extLst>
        </xdr:cNvPr>
        <xdr:cNvCxnSpPr/>
      </xdr:nvCxnSpPr>
      <xdr:spPr>
        <a:xfrm>
          <a:off x="2565400" y="1752981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4445</xdr:rowOff>
    </xdr:from>
    <xdr:to>
      <xdr:col>10</xdr:col>
      <xdr:colOff>165100</xdr:colOff>
      <xdr:row>104</xdr:row>
      <xdr:rowOff>106045</xdr:rowOff>
    </xdr:to>
    <xdr:sp macro="" textlink="">
      <xdr:nvSpPr>
        <xdr:cNvPr id="421" name="楕円 420">
          <a:extLst>
            <a:ext uri="{FF2B5EF4-FFF2-40B4-BE49-F238E27FC236}">
              <a16:creationId xmlns:a16="http://schemas.microsoft.com/office/drawing/2014/main" id="{3DE476F5-AAC5-4B65-BCAE-8D2BD5B11D86}"/>
            </a:ext>
          </a:extLst>
        </xdr:cNvPr>
        <xdr:cNvSpPr/>
      </xdr:nvSpPr>
      <xdr:spPr>
        <a:xfrm>
          <a:off x="17399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55245</xdr:rowOff>
    </xdr:from>
    <xdr:to>
      <xdr:col>15</xdr:col>
      <xdr:colOff>50800</xdr:colOff>
      <xdr:row>104</xdr:row>
      <xdr:rowOff>95250</xdr:rowOff>
    </xdr:to>
    <xdr:cxnSp macro="">
      <xdr:nvCxnSpPr>
        <xdr:cNvPr id="422" name="直線コネクタ 421">
          <a:extLst>
            <a:ext uri="{FF2B5EF4-FFF2-40B4-BE49-F238E27FC236}">
              <a16:creationId xmlns:a16="http://schemas.microsoft.com/office/drawing/2014/main" id="{EE470EA3-2242-40B2-BCB9-B5430FE3D245}"/>
            </a:ext>
          </a:extLst>
        </xdr:cNvPr>
        <xdr:cNvCxnSpPr/>
      </xdr:nvCxnSpPr>
      <xdr:spPr>
        <a:xfrm>
          <a:off x="1790700" y="1748980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135889</xdr:rowOff>
    </xdr:from>
    <xdr:to>
      <xdr:col>6</xdr:col>
      <xdr:colOff>38100</xdr:colOff>
      <xdr:row>104</xdr:row>
      <xdr:rowOff>66039</xdr:rowOff>
    </xdr:to>
    <xdr:sp macro="" textlink="">
      <xdr:nvSpPr>
        <xdr:cNvPr id="423" name="楕円 422">
          <a:extLst>
            <a:ext uri="{FF2B5EF4-FFF2-40B4-BE49-F238E27FC236}">
              <a16:creationId xmlns:a16="http://schemas.microsoft.com/office/drawing/2014/main" id="{B0F312CD-F8AA-4F09-9EA2-24D666D240EE}"/>
            </a:ext>
          </a:extLst>
        </xdr:cNvPr>
        <xdr:cNvSpPr/>
      </xdr:nvSpPr>
      <xdr:spPr>
        <a:xfrm>
          <a:off x="965200" y="17402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15239</xdr:rowOff>
    </xdr:from>
    <xdr:to>
      <xdr:col>10</xdr:col>
      <xdr:colOff>114300</xdr:colOff>
      <xdr:row>104</xdr:row>
      <xdr:rowOff>55245</xdr:rowOff>
    </xdr:to>
    <xdr:cxnSp macro="">
      <xdr:nvCxnSpPr>
        <xdr:cNvPr id="424" name="直線コネクタ 423">
          <a:extLst>
            <a:ext uri="{FF2B5EF4-FFF2-40B4-BE49-F238E27FC236}">
              <a16:creationId xmlns:a16="http://schemas.microsoft.com/office/drawing/2014/main" id="{E5B6ABE6-119D-43FE-9D06-2A52418D917A}"/>
            </a:ext>
          </a:extLst>
        </xdr:cNvPr>
        <xdr:cNvCxnSpPr/>
      </xdr:nvCxnSpPr>
      <xdr:spPr>
        <a:xfrm>
          <a:off x="1008380" y="17449799"/>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9076E314-17E8-439A-901B-0EAEEB5F75CB}"/>
            </a:ext>
          </a:extLst>
        </xdr:cNvPr>
        <xdr:cNvSpPr txBox="1"/>
      </xdr:nvSpPr>
      <xdr:spPr>
        <a:xfrm>
          <a:off x="317056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45E2BA5D-B3C6-4BFF-B79D-91C40F525258}"/>
            </a:ext>
          </a:extLst>
        </xdr:cNvPr>
        <xdr:cNvSpPr txBox="1"/>
      </xdr:nvSpPr>
      <xdr:spPr>
        <a:xfrm>
          <a:off x="2385704" y="171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27" name="n_3aveValue【市民会館】&#10;有形固定資産減価償却率">
          <a:extLst>
            <a:ext uri="{FF2B5EF4-FFF2-40B4-BE49-F238E27FC236}">
              <a16:creationId xmlns:a16="http://schemas.microsoft.com/office/drawing/2014/main" id="{DB5CB9A2-7609-4DF4-BA74-D9389442DB5A}"/>
            </a:ext>
          </a:extLst>
        </xdr:cNvPr>
        <xdr:cNvSpPr txBox="1"/>
      </xdr:nvSpPr>
      <xdr:spPr>
        <a:xfrm>
          <a:off x="161100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428" name="n_4aveValue【市民会館】&#10;有形固定資産減価償却率">
          <a:extLst>
            <a:ext uri="{FF2B5EF4-FFF2-40B4-BE49-F238E27FC236}">
              <a16:creationId xmlns:a16="http://schemas.microsoft.com/office/drawing/2014/main" id="{3EB60D9E-30E8-475C-A793-4BC415F0B295}"/>
            </a:ext>
          </a:extLst>
        </xdr:cNvPr>
        <xdr:cNvSpPr txBox="1"/>
      </xdr:nvSpPr>
      <xdr:spPr>
        <a:xfrm>
          <a:off x="83630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5732</xdr:rowOff>
    </xdr:from>
    <xdr:ext cx="405111" cy="259045"/>
    <xdr:sp macro="" textlink="">
      <xdr:nvSpPr>
        <xdr:cNvPr id="429" name="n_1mainValue【市民会館】&#10;有形固定資産減価償却率">
          <a:extLst>
            <a:ext uri="{FF2B5EF4-FFF2-40B4-BE49-F238E27FC236}">
              <a16:creationId xmlns:a16="http://schemas.microsoft.com/office/drawing/2014/main" id="{454439C8-E868-4CE1-B083-02CFADEA37D4}"/>
            </a:ext>
          </a:extLst>
        </xdr:cNvPr>
        <xdr:cNvSpPr txBox="1"/>
      </xdr:nvSpPr>
      <xdr:spPr>
        <a:xfrm>
          <a:off x="3170564" y="1760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137177</xdr:rowOff>
    </xdr:from>
    <xdr:ext cx="405111" cy="259045"/>
    <xdr:sp macro="" textlink="">
      <xdr:nvSpPr>
        <xdr:cNvPr id="430" name="n_2mainValue【市民会館】&#10;有形固定資産減価償却率">
          <a:extLst>
            <a:ext uri="{FF2B5EF4-FFF2-40B4-BE49-F238E27FC236}">
              <a16:creationId xmlns:a16="http://schemas.microsoft.com/office/drawing/2014/main" id="{30308F57-F75C-4C57-8E62-0570E076AE56}"/>
            </a:ext>
          </a:extLst>
        </xdr:cNvPr>
        <xdr:cNvSpPr txBox="1"/>
      </xdr:nvSpPr>
      <xdr:spPr>
        <a:xfrm>
          <a:off x="2385704" y="1757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97172</xdr:rowOff>
    </xdr:from>
    <xdr:ext cx="405111" cy="259045"/>
    <xdr:sp macro="" textlink="">
      <xdr:nvSpPr>
        <xdr:cNvPr id="431" name="n_3mainValue【市民会館】&#10;有形固定資産減価償却率">
          <a:extLst>
            <a:ext uri="{FF2B5EF4-FFF2-40B4-BE49-F238E27FC236}">
              <a16:creationId xmlns:a16="http://schemas.microsoft.com/office/drawing/2014/main" id="{AC58EE9B-CDA5-4C21-B428-DB2EB0EBC523}"/>
            </a:ext>
          </a:extLst>
        </xdr:cNvPr>
        <xdr:cNvSpPr txBox="1"/>
      </xdr:nvSpPr>
      <xdr:spPr>
        <a:xfrm>
          <a:off x="1611004" y="1753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57166</xdr:rowOff>
    </xdr:from>
    <xdr:ext cx="405111" cy="259045"/>
    <xdr:sp macro="" textlink="">
      <xdr:nvSpPr>
        <xdr:cNvPr id="432" name="n_4mainValue【市民会館】&#10;有形固定資産減価償却率">
          <a:extLst>
            <a:ext uri="{FF2B5EF4-FFF2-40B4-BE49-F238E27FC236}">
              <a16:creationId xmlns:a16="http://schemas.microsoft.com/office/drawing/2014/main" id="{8C1208C7-0FC8-4040-B4F1-C588AD6E560E}"/>
            </a:ext>
          </a:extLst>
        </xdr:cNvPr>
        <xdr:cNvSpPr txBox="1"/>
      </xdr:nvSpPr>
      <xdr:spPr>
        <a:xfrm>
          <a:off x="836304" y="1749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E1BC7091-C748-4F9E-9302-BD9D7D9BDE6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E888DE8F-4FDA-4DDE-8903-D2B15DED90F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9F15B417-1F9D-4BB9-B069-07DC12F61C4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A0B372F9-0798-4015-8BAF-8E46A7BA5E9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F01AC8C5-22FD-4482-9FE3-D568C15A60B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30199CFE-2B94-4263-8D81-970B508D9ED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F9023B53-D40A-4E79-ACB9-B32D46E5CFB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570C3627-D58E-4FB0-A85F-01AD9577651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7738E1E3-D295-4C47-9D0F-F8E664E73E6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9FBB3385-79C2-42D7-B9E4-34E3A12A2D24}"/>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9C97C73A-FD5B-4388-A760-67F918E3C4BB}"/>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3262A176-E353-4C04-97BE-8FA30E99799B}"/>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87DC3A26-390F-4EA3-A0D4-6EFBEF30CEB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9E82FCFD-4B49-4AC4-83B0-3FC4A9622A7D}"/>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BB905F6D-4B97-45F0-A73C-21ADD8BE74CA}"/>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2175D4F6-9EF2-4E33-8F8B-10A60E1A5BE8}"/>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FA39EB8C-ED5A-4442-9B88-9FD9F77FB502}"/>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BA181AF5-80DB-404D-AE0C-75447C65E91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932D006A-1A66-4832-952F-0E5CEB411B61}"/>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DA22C076-1983-4FC8-8921-089EBCA80DFF}"/>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C07E4E7B-6E48-42A8-8632-AAB64FDA851C}"/>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F58F0546-598F-49CC-898E-D062203B636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200D0B9E-3DEB-4147-AFED-91FD18D5F18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677B6D18-7079-4B5D-8E71-8EACEBADE3C5}"/>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7C64F1FF-4364-48B8-891A-3AF834237FF6}"/>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3A1B8D58-4A47-4829-9DF1-6206EA0B8107}"/>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487BF8C3-D5AE-48E6-8CF6-30F0053350AE}"/>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2375351E-4DDF-4DA1-8AD2-B613CAB72AD9}"/>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CF837D6B-377B-42A0-BEA3-5ABEB0985A84}"/>
            </a:ext>
          </a:extLst>
        </xdr:cNvPr>
        <xdr:cNvSpPr txBox="1"/>
      </xdr:nvSpPr>
      <xdr:spPr>
        <a:xfrm>
          <a:off x="9258300" y="1763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58135168-E047-4DE3-9FAA-784FEB728797}"/>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2B59D17B-760F-4E47-934D-2524D6AE4CB9}"/>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56196386-6F6B-45D2-B5C2-A58CCCB8F9CF}"/>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5" name="フローチャート: 判断 464">
          <a:extLst>
            <a:ext uri="{FF2B5EF4-FFF2-40B4-BE49-F238E27FC236}">
              <a16:creationId xmlns:a16="http://schemas.microsoft.com/office/drawing/2014/main" id="{0906F80A-09A1-4739-B6BB-CC5ABAEDB85A}"/>
            </a:ext>
          </a:extLst>
        </xdr:cNvPr>
        <xdr:cNvSpPr/>
      </xdr:nvSpPr>
      <xdr:spPr>
        <a:xfrm>
          <a:off x="6873240" y="1773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6" name="フローチャート: 判断 465">
          <a:extLst>
            <a:ext uri="{FF2B5EF4-FFF2-40B4-BE49-F238E27FC236}">
              <a16:creationId xmlns:a16="http://schemas.microsoft.com/office/drawing/2014/main" id="{FC1D825A-6625-4C6B-A4CF-ABF064448C6C}"/>
            </a:ext>
          </a:extLst>
        </xdr:cNvPr>
        <xdr:cNvSpPr/>
      </xdr:nvSpPr>
      <xdr:spPr>
        <a:xfrm>
          <a:off x="6098540" y="1777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19D2BE4-2ECE-4BBB-8D6D-E3C774A113C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5B911EA-ECE9-4953-B5D7-AC1975DEED0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A4677C3-F988-466D-8BEE-80B26CBF670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3039BF7-A739-47E3-947F-7A749FF48C4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F13C599-B5AA-4447-941E-E6169BDD12A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48261</xdr:rowOff>
    </xdr:from>
    <xdr:to>
      <xdr:col>55</xdr:col>
      <xdr:colOff>50800</xdr:colOff>
      <xdr:row>104</xdr:row>
      <xdr:rowOff>149861</xdr:rowOff>
    </xdr:to>
    <xdr:sp macro="" textlink="">
      <xdr:nvSpPr>
        <xdr:cNvPr id="472" name="楕円 471">
          <a:extLst>
            <a:ext uri="{FF2B5EF4-FFF2-40B4-BE49-F238E27FC236}">
              <a16:creationId xmlns:a16="http://schemas.microsoft.com/office/drawing/2014/main" id="{34B18C3A-6F23-4405-830F-8BEC5CCBCE8F}"/>
            </a:ext>
          </a:extLst>
        </xdr:cNvPr>
        <xdr:cNvSpPr/>
      </xdr:nvSpPr>
      <xdr:spPr>
        <a:xfrm>
          <a:off x="9192260" y="17482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71138</xdr:rowOff>
    </xdr:from>
    <xdr:ext cx="469744" cy="259045"/>
    <xdr:sp macro="" textlink="">
      <xdr:nvSpPr>
        <xdr:cNvPr id="473" name="【市民会館】&#10;一人当たり面積該当値テキスト">
          <a:extLst>
            <a:ext uri="{FF2B5EF4-FFF2-40B4-BE49-F238E27FC236}">
              <a16:creationId xmlns:a16="http://schemas.microsoft.com/office/drawing/2014/main" id="{C3BECD37-1647-496E-BA09-19FC85576CD3}"/>
            </a:ext>
          </a:extLst>
        </xdr:cNvPr>
        <xdr:cNvSpPr txBox="1"/>
      </xdr:nvSpPr>
      <xdr:spPr>
        <a:xfrm>
          <a:off x="9258300" y="1733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55880</xdr:rowOff>
    </xdr:from>
    <xdr:to>
      <xdr:col>50</xdr:col>
      <xdr:colOff>165100</xdr:colOff>
      <xdr:row>104</xdr:row>
      <xdr:rowOff>157480</xdr:rowOff>
    </xdr:to>
    <xdr:sp macro="" textlink="">
      <xdr:nvSpPr>
        <xdr:cNvPr id="474" name="楕円 473">
          <a:extLst>
            <a:ext uri="{FF2B5EF4-FFF2-40B4-BE49-F238E27FC236}">
              <a16:creationId xmlns:a16="http://schemas.microsoft.com/office/drawing/2014/main" id="{64DBE491-DBBD-4D60-A607-C1F7F96BEF07}"/>
            </a:ext>
          </a:extLst>
        </xdr:cNvPr>
        <xdr:cNvSpPr/>
      </xdr:nvSpPr>
      <xdr:spPr>
        <a:xfrm>
          <a:off x="844550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99061</xdr:rowOff>
    </xdr:from>
    <xdr:to>
      <xdr:col>55</xdr:col>
      <xdr:colOff>0</xdr:colOff>
      <xdr:row>104</xdr:row>
      <xdr:rowOff>106680</xdr:rowOff>
    </xdr:to>
    <xdr:cxnSp macro="">
      <xdr:nvCxnSpPr>
        <xdr:cNvPr id="475" name="直線コネクタ 474">
          <a:extLst>
            <a:ext uri="{FF2B5EF4-FFF2-40B4-BE49-F238E27FC236}">
              <a16:creationId xmlns:a16="http://schemas.microsoft.com/office/drawing/2014/main" id="{BCE22237-042F-4A8A-946F-798534540D56}"/>
            </a:ext>
          </a:extLst>
        </xdr:cNvPr>
        <xdr:cNvCxnSpPr/>
      </xdr:nvCxnSpPr>
      <xdr:spPr>
        <a:xfrm flipV="1">
          <a:off x="8496300" y="17533621"/>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67311</xdr:rowOff>
    </xdr:from>
    <xdr:to>
      <xdr:col>46</xdr:col>
      <xdr:colOff>38100</xdr:colOff>
      <xdr:row>104</xdr:row>
      <xdr:rowOff>168911</xdr:rowOff>
    </xdr:to>
    <xdr:sp macro="" textlink="">
      <xdr:nvSpPr>
        <xdr:cNvPr id="476" name="楕円 475">
          <a:extLst>
            <a:ext uri="{FF2B5EF4-FFF2-40B4-BE49-F238E27FC236}">
              <a16:creationId xmlns:a16="http://schemas.microsoft.com/office/drawing/2014/main" id="{5FD3CDA9-4C62-4FC1-8C5D-119A999BA465}"/>
            </a:ext>
          </a:extLst>
        </xdr:cNvPr>
        <xdr:cNvSpPr/>
      </xdr:nvSpPr>
      <xdr:spPr>
        <a:xfrm>
          <a:off x="7670800" y="175018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106680</xdr:rowOff>
    </xdr:from>
    <xdr:to>
      <xdr:col>50</xdr:col>
      <xdr:colOff>114300</xdr:colOff>
      <xdr:row>104</xdr:row>
      <xdr:rowOff>118111</xdr:rowOff>
    </xdr:to>
    <xdr:cxnSp macro="">
      <xdr:nvCxnSpPr>
        <xdr:cNvPr id="477" name="直線コネクタ 476">
          <a:extLst>
            <a:ext uri="{FF2B5EF4-FFF2-40B4-BE49-F238E27FC236}">
              <a16:creationId xmlns:a16="http://schemas.microsoft.com/office/drawing/2014/main" id="{01D2A036-7E05-438E-95D7-15ACAA19BF5E}"/>
            </a:ext>
          </a:extLst>
        </xdr:cNvPr>
        <xdr:cNvCxnSpPr/>
      </xdr:nvCxnSpPr>
      <xdr:spPr>
        <a:xfrm flipV="1">
          <a:off x="7713980" y="17541240"/>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74930</xdr:rowOff>
    </xdr:from>
    <xdr:to>
      <xdr:col>41</xdr:col>
      <xdr:colOff>101600</xdr:colOff>
      <xdr:row>105</xdr:row>
      <xdr:rowOff>5080</xdr:rowOff>
    </xdr:to>
    <xdr:sp macro="" textlink="">
      <xdr:nvSpPr>
        <xdr:cNvPr id="478" name="楕円 477">
          <a:extLst>
            <a:ext uri="{FF2B5EF4-FFF2-40B4-BE49-F238E27FC236}">
              <a16:creationId xmlns:a16="http://schemas.microsoft.com/office/drawing/2014/main" id="{A9B4AA2C-DFBC-4362-8F64-64E9E3C9FB56}"/>
            </a:ext>
          </a:extLst>
        </xdr:cNvPr>
        <xdr:cNvSpPr/>
      </xdr:nvSpPr>
      <xdr:spPr>
        <a:xfrm>
          <a:off x="6873240" y="1750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118111</xdr:rowOff>
    </xdr:from>
    <xdr:to>
      <xdr:col>45</xdr:col>
      <xdr:colOff>177800</xdr:colOff>
      <xdr:row>104</xdr:row>
      <xdr:rowOff>125730</xdr:rowOff>
    </xdr:to>
    <xdr:cxnSp macro="">
      <xdr:nvCxnSpPr>
        <xdr:cNvPr id="479" name="直線コネクタ 478">
          <a:extLst>
            <a:ext uri="{FF2B5EF4-FFF2-40B4-BE49-F238E27FC236}">
              <a16:creationId xmlns:a16="http://schemas.microsoft.com/office/drawing/2014/main" id="{26DA00A4-3C66-4439-A786-CDA623F17886}"/>
            </a:ext>
          </a:extLst>
        </xdr:cNvPr>
        <xdr:cNvCxnSpPr/>
      </xdr:nvCxnSpPr>
      <xdr:spPr>
        <a:xfrm flipV="1">
          <a:off x="6924040" y="1755267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86361</xdr:rowOff>
    </xdr:from>
    <xdr:to>
      <xdr:col>36</xdr:col>
      <xdr:colOff>165100</xdr:colOff>
      <xdr:row>105</xdr:row>
      <xdr:rowOff>16511</xdr:rowOff>
    </xdr:to>
    <xdr:sp macro="" textlink="">
      <xdr:nvSpPr>
        <xdr:cNvPr id="480" name="楕円 479">
          <a:extLst>
            <a:ext uri="{FF2B5EF4-FFF2-40B4-BE49-F238E27FC236}">
              <a16:creationId xmlns:a16="http://schemas.microsoft.com/office/drawing/2014/main" id="{CE2C6217-1FF9-4D5D-BE2E-7057E3570935}"/>
            </a:ext>
          </a:extLst>
        </xdr:cNvPr>
        <xdr:cNvSpPr/>
      </xdr:nvSpPr>
      <xdr:spPr>
        <a:xfrm>
          <a:off x="6098540" y="17520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125730</xdr:rowOff>
    </xdr:from>
    <xdr:to>
      <xdr:col>41</xdr:col>
      <xdr:colOff>50800</xdr:colOff>
      <xdr:row>104</xdr:row>
      <xdr:rowOff>137161</xdr:rowOff>
    </xdr:to>
    <xdr:cxnSp macro="">
      <xdr:nvCxnSpPr>
        <xdr:cNvPr id="481" name="直線コネクタ 480">
          <a:extLst>
            <a:ext uri="{FF2B5EF4-FFF2-40B4-BE49-F238E27FC236}">
              <a16:creationId xmlns:a16="http://schemas.microsoft.com/office/drawing/2014/main" id="{1ED52B31-4958-46FA-AAC1-E8080C8C65EC}"/>
            </a:ext>
          </a:extLst>
        </xdr:cNvPr>
        <xdr:cNvCxnSpPr/>
      </xdr:nvCxnSpPr>
      <xdr:spPr>
        <a:xfrm flipV="1">
          <a:off x="6149340" y="17560290"/>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3F65DDA2-56F0-4007-BBB7-FBB80F758EA7}"/>
            </a:ext>
          </a:extLst>
        </xdr:cNvPr>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D8EEDAEE-02FA-4755-819B-BD8D8A7D975F}"/>
            </a:ext>
          </a:extLst>
        </xdr:cNvPr>
        <xdr:cNvSpPr txBox="1"/>
      </xdr:nvSpPr>
      <xdr:spPr>
        <a:xfrm>
          <a:off x="7509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4" name="n_3aveValue【市民会館】&#10;一人当たり面積">
          <a:extLst>
            <a:ext uri="{FF2B5EF4-FFF2-40B4-BE49-F238E27FC236}">
              <a16:creationId xmlns:a16="http://schemas.microsoft.com/office/drawing/2014/main" id="{25F58AC4-2F37-4803-9B30-B8CD4CFA02A2}"/>
            </a:ext>
          </a:extLst>
        </xdr:cNvPr>
        <xdr:cNvSpPr txBox="1"/>
      </xdr:nvSpPr>
      <xdr:spPr>
        <a:xfrm>
          <a:off x="6712027" y="178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5" name="n_4aveValue【市民会館】&#10;一人当たり面積">
          <a:extLst>
            <a:ext uri="{FF2B5EF4-FFF2-40B4-BE49-F238E27FC236}">
              <a16:creationId xmlns:a16="http://schemas.microsoft.com/office/drawing/2014/main" id="{64F1F7F7-E8C2-4A80-BE8C-6D68D213A28F}"/>
            </a:ext>
          </a:extLst>
        </xdr:cNvPr>
        <xdr:cNvSpPr txBox="1"/>
      </xdr:nvSpPr>
      <xdr:spPr>
        <a:xfrm>
          <a:off x="59373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2557</xdr:rowOff>
    </xdr:from>
    <xdr:ext cx="469744" cy="259045"/>
    <xdr:sp macro="" textlink="">
      <xdr:nvSpPr>
        <xdr:cNvPr id="486" name="n_1mainValue【市民会館】&#10;一人当たり面積">
          <a:extLst>
            <a:ext uri="{FF2B5EF4-FFF2-40B4-BE49-F238E27FC236}">
              <a16:creationId xmlns:a16="http://schemas.microsoft.com/office/drawing/2014/main" id="{04515564-0E99-4D08-BD65-218DBF728AE4}"/>
            </a:ext>
          </a:extLst>
        </xdr:cNvPr>
        <xdr:cNvSpPr txBox="1"/>
      </xdr:nvSpPr>
      <xdr:spPr>
        <a:xfrm>
          <a:off x="8271587" y="1726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13988</xdr:rowOff>
    </xdr:from>
    <xdr:ext cx="469744" cy="259045"/>
    <xdr:sp macro="" textlink="">
      <xdr:nvSpPr>
        <xdr:cNvPr id="487" name="n_2mainValue【市民会館】&#10;一人当たり面積">
          <a:extLst>
            <a:ext uri="{FF2B5EF4-FFF2-40B4-BE49-F238E27FC236}">
              <a16:creationId xmlns:a16="http://schemas.microsoft.com/office/drawing/2014/main" id="{3AC47774-C67C-4839-8994-DEDF71062D28}"/>
            </a:ext>
          </a:extLst>
        </xdr:cNvPr>
        <xdr:cNvSpPr txBox="1"/>
      </xdr:nvSpPr>
      <xdr:spPr>
        <a:xfrm>
          <a:off x="7509587" y="1728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21607</xdr:rowOff>
    </xdr:from>
    <xdr:ext cx="469744" cy="259045"/>
    <xdr:sp macro="" textlink="">
      <xdr:nvSpPr>
        <xdr:cNvPr id="488" name="n_3mainValue【市民会館】&#10;一人当たり面積">
          <a:extLst>
            <a:ext uri="{FF2B5EF4-FFF2-40B4-BE49-F238E27FC236}">
              <a16:creationId xmlns:a16="http://schemas.microsoft.com/office/drawing/2014/main" id="{01271540-6E73-4E7E-ADDE-43A8F060693A}"/>
            </a:ext>
          </a:extLst>
        </xdr:cNvPr>
        <xdr:cNvSpPr txBox="1"/>
      </xdr:nvSpPr>
      <xdr:spPr>
        <a:xfrm>
          <a:off x="67120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33038</xdr:rowOff>
    </xdr:from>
    <xdr:ext cx="469744" cy="259045"/>
    <xdr:sp macro="" textlink="">
      <xdr:nvSpPr>
        <xdr:cNvPr id="489" name="n_4mainValue【市民会館】&#10;一人当たり面積">
          <a:extLst>
            <a:ext uri="{FF2B5EF4-FFF2-40B4-BE49-F238E27FC236}">
              <a16:creationId xmlns:a16="http://schemas.microsoft.com/office/drawing/2014/main" id="{33A1F49B-6E3B-42E6-BF81-667673F3F3A4}"/>
            </a:ext>
          </a:extLst>
        </xdr:cNvPr>
        <xdr:cNvSpPr txBox="1"/>
      </xdr:nvSpPr>
      <xdr:spPr>
        <a:xfrm>
          <a:off x="5937327" y="1729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CDC7DAEA-7D6C-4B07-B988-E9E638A1B75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5B50E48E-C835-448C-84E6-50ECCB54514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FC788257-69A1-4120-ACC0-77FDCCCBECC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7E1BBEEF-098D-415A-B8B2-9D67DCB7819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B02B595A-6E13-4176-95EF-AC4C8096EF5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86262A5B-A885-4105-AA07-458BE09C159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BDEFDC3B-1849-4D49-A62B-AD4DA8656AC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EC3D36EF-C375-4337-ABCA-157353C1AA0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5C1BD7E0-8F69-4E18-9ACB-2B60A9D96B9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C13E44AF-FAE0-4BE9-907A-13F11E7BC9F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89C760E4-4B23-4933-BBB7-2BC98091C91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C5C3C9A0-B189-4C8D-B322-B2D73DEEB27B}"/>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A1B0824F-927A-49B7-9E30-C604CB0C4E16}"/>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A8AAAEC7-9210-4EE8-80EA-AC4EA04A38C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BD605B2E-E291-424D-9C16-F9A285946AA4}"/>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A6C2EFF3-E6A8-4F6B-A051-D54703C8749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27564E1A-44F9-4DCE-A90A-6D7180410197}"/>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7A45AF7E-5FAA-4140-8764-6AAF3A80C3A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6DBE36C1-369E-4112-B2BA-E258750B88AC}"/>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09EF463A-D958-4CD6-B693-E2CC111B6989}"/>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0342EDEF-DDC4-44CF-9790-D536BC34E35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C81A26E8-ADB8-402E-A4D6-ED250306A466}"/>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D1401CD4-A772-461D-B047-04DD98F708C4}"/>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8E53FD32-09E0-463E-B384-5FCD058F231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E29F3C27-7243-41DC-8F4E-32972EFCD0E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8111CE60-3B2F-4C47-B29E-AEDE4C9B3409}"/>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1C6D56D8-5768-4716-BEC4-8F82F021B537}"/>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8011741F-008B-4182-8144-BF852358518D}"/>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17AC6E8B-4522-480A-B0E8-5DB8AD7EF30A}"/>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92DF2566-BDA6-4D50-BFED-E60A1E70A61E}"/>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509B27CF-DEBB-4990-9E9D-F4252A4D800D}"/>
            </a:ext>
          </a:extLst>
        </xdr:cNvPr>
        <xdr:cNvSpPr txBox="1"/>
      </xdr:nvSpPr>
      <xdr:spPr>
        <a:xfrm>
          <a:off x="14414500" y="6327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7B93FC2A-4340-4E45-A6C8-26A5F7B18DA5}"/>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A7350B1F-8676-4468-AAFC-CAC70B3D5954}"/>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672C8032-E9FD-49B9-9EE9-940CE08E4AF7}"/>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4" name="フローチャート: 判断 523">
          <a:extLst>
            <a:ext uri="{FF2B5EF4-FFF2-40B4-BE49-F238E27FC236}">
              <a16:creationId xmlns:a16="http://schemas.microsoft.com/office/drawing/2014/main" id="{6D0CA67A-B98F-4C3F-8B97-F364041B4F36}"/>
            </a:ext>
          </a:extLst>
        </xdr:cNvPr>
        <xdr:cNvSpPr/>
      </xdr:nvSpPr>
      <xdr:spPr>
        <a:xfrm>
          <a:off x="12029440" y="63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5" name="フローチャート: 判断 524">
          <a:extLst>
            <a:ext uri="{FF2B5EF4-FFF2-40B4-BE49-F238E27FC236}">
              <a16:creationId xmlns:a16="http://schemas.microsoft.com/office/drawing/2014/main" id="{527A1445-7584-473C-95AE-691A9EFCC06A}"/>
            </a:ext>
          </a:extLst>
        </xdr:cNvPr>
        <xdr:cNvSpPr/>
      </xdr:nvSpPr>
      <xdr:spPr>
        <a:xfrm>
          <a:off x="1123188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C1A8EEC-B077-4AD1-8F59-46BE14E51D4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D35004A-9284-4E80-A9F3-2E299A5DA5D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7813C7C-3451-4BE4-958D-94B5E77B351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9BB6D00-DB7F-4EF3-864A-C5BA56E9B80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559FC59-BC0F-4357-A964-AEC83CD28D4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10704</xdr:rowOff>
    </xdr:from>
    <xdr:to>
      <xdr:col>85</xdr:col>
      <xdr:colOff>177800</xdr:colOff>
      <xdr:row>41</xdr:row>
      <xdr:rowOff>112304</xdr:rowOff>
    </xdr:to>
    <xdr:sp macro="" textlink="">
      <xdr:nvSpPr>
        <xdr:cNvPr id="531" name="楕円 530">
          <a:extLst>
            <a:ext uri="{FF2B5EF4-FFF2-40B4-BE49-F238E27FC236}">
              <a16:creationId xmlns:a16="http://schemas.microsoft.com/office/drawing/2014/main" id="{EA425C9E-D8D6-4270-84FA-EE506DADA8AD}"/>
            </a:ext>
          </a:extLst>
        </xdr:cNvPr>
        <xdr:cNvSpPr/>
      </xdr:nvSpPr>
      <xdr:spPr>
        <a:xfrm>
          <a:off x="14325600" y="688394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97081</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664D8BBD-501E-46F4-8A31-18637FD4EEB6}"/>
            </a:ext>
          </a:extLst>
        </xdr:cNvPr>
        <xdr:cNvSpPr txBox="1"/>
      </xdr:nvSpPr>
      <xdr:spPr>
        <a:xfrm>
          <a:off x="14414500" y="680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167459</xdr:rowOff>
    </xdr:from>
    <xdr:to>
      <xdr:col>81</xdr:col>
      <xdr:colOff>101600</xdr:colOff>
      <xdr:row>41</xdr:row>
      <xdr:rowOff>97609</xdr:rowOff>
    </xdr:to>
    <xdr:sp macro="" textlink="">
      <xdr:nvSpPr>
        <xdr:cNvPr id="533" name="楕円 532">
          <a:extLst>
            <a:ext uri="{FF2B5EF4-FFF2-40B4-BE49-F238E27FC236}">
              <a16:creationId xmlns:a16="http://schemas.microsoft.com/office/drawing/2014/main" id="{A031200D-52AF-46C6-A354-684CF930F46F}"/>
            </a:ext>
          </a:extLst>
        </xdr:cNvPr>
        <xdr:cNvSpPr/>
      </xdr:nvSpPr>
      <xdr:spPr>
        <a:xfrm>
          <a:off x="13578840" y="68730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46809</xdr:rowOff>
    </xdr:from>
    <xdr:to>
      <xdr:col>85</xdr:col>
      <xdr:colOff>127000</xdr:colOff>
      <xdr:row>41</xdr:row>
      <xdr:rowOff>61504</xdr:rowOff>
    </xdr:to>
    <xdr:cxnSp macro="">
      <xdr:nvCxnSpPr>
        <xdr:cNvPr id="534" name="直線コネクタ 533">
          <a:extLst>
            <a:ext uri="{FF2B5EF4-FFF2-40B4-BE49-F238E27FC236}">
              <a16:creationId xmlns:a16="http://schemas.microsoft.com/office/drawing/2014/main" id="{B00D9163-904D-4168-890E-F20CDC3B94B6}"/>
            </a:ext>
          </a:extLst>
        </xdr:cNvPr>
        <xdr:cNvCxnSpPr/>
      </xdr:nvCxnSpPr>
      <xdr:spPr>
        <a:xfrm>
          <a:off x="13629640" y="6920049"/>
          <a:ext cx="74676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126637</xdr:rowOff>
    </xdr:from>
    <xdr:to>
      <xdr:col>76</xdr:col>
      <xdr:colOff>165100</xdr:colOff>
      <xdr:row>41</xdr:row>
      <xdr:rowOff>56787</xdr:rowOff>
    </xdr:to>
    <xdr:sp macro="" textlink="">
      <xdr:nvSpPr>
        <xdr:cNvPr id="535" name="楕円 534">
          <a:extLst>
            <a:ext uri="{FF2B5EF4-FFF2-40B4-BE49-F238E27FC236}">
              <a16:creationId xmlns:a16="http://schemas.microsoft.com/office/drawing/2014/main" id="{E903E1E9-17DE-4825-95CE-D98DB0F1794D}"/>
            </a:ext>
          </a:extLst>
        </xdr:cNvPr>
        <xdr:cNvSpPr/>
      </xdr:nvSpPr>
      <xdr:spPr>
        <a:xfrm>
          <a:off x="12804140" y="6832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5987</xdr:rowOff>
    </xdr:from>
    <xdr:to>
      <xdr:col>81</xdr:col>
      <xdr:colOff>50800</xdr:colOff>
      <xdr:row>41</xdr:row>
      <xdr:rowOff>46809</xdr:rowOff>
    </xdr:to>
    <xdr:cxnSp macro="">
      <xdr:nvCxnSpPr>
        <xdr:cNvPr id="536" name="直線コネクタ 535">
          <a:extLst>
            <a:ext uri="{FF2B5EF4-FFF2-40B4-BE49-F238E27FC236}">
              <a16:creationId xmlns:a16="http://schemas.microsoft.com/office/drawing/2014/main" id="{A03DCBFE-73DE-4E23-B43E-FD65A26B0E59}"/>
            </a:ext>
          </a:extLst>
        </xdr:cNvPr>
        <xdr:cNvCxnSpPr/>
      </xdr:nvCxnSpPr>
      <xdr:spPr>
        <a:xfrm>
          <a:off x="12854940" y="6879227"/>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107043</xdr:rowOff>
    </xdr:from>
    <xdr:to>
      <xdr:col>72</xdr:col>
      <xdr:colOff>38100</xdr:colOff>
      <xdr:row>41</xdr:row>
      <xdr:rowOff>37193</xdr:rowOff>
    </xdr:to>
    <xdr:sp macro="" textlink="">
      <xdr:nvSpPr>
        <xdr:cNvPr id="537" name="楕円 536">
          <a:extLst>
            <a:ext uri="{FF2B5EF4-FFF2-40B4-BE49-F238E27FC236}">
              <a16:creationId xmlns:a16="http://schemas.microsoft.com/office/drawing/2014/main" id="{DAD80963-44C7-4E28-8F17-56A82EE1AF27}"/>
            </a:ext>
          </a:extLst>
        </xdr:cNvPr>
        <xdr:cNvSpPr/>
      </xdr:nvSpPr>
      <xdr:spPr>
        <a:xfrm>
          <a:off x="12029440" y="68126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157843</xdr:rowOff>
    </xdr:from>
    <xdr:to>
      <xdr:col>76</xdr:col>
      <xdr:colOff>114300</xdr:colOff>
      <xdr:row>41</xdr:row>
      <xdr:rowOff>5987</xdr:rowOff>
    </xdr:to>
    <xdr:cxnSp macro="">
      <xdr:nvCxnSpPr>
        <xdr:cNvPr id="538" name="直線コネクタ 537">
          <a:extLst>
            <a:ext uri="{FF2B5EF4-FFF2-40B4-BE49-F238E27FC236}">
              <a16:creationId xmlns:a16="http://schemas.microsoft.com/office/drawing/2014/main" id="{B25879E1-1CFD-48AB-ACFD-1B9479143744}"/>
            </a:ext>
          </a:extLst>
        </xdr:cNvPr>
        <xdr:cNvCxnSpPr/>
      </xdr:nvCxnSpPr>
      <xdr:spPr>
        <a:xfrm>
          <a:off x="12072620" y="6863443"/>
          <a:ext cx="78232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62956</xdr:rowOff>
    </xdr:from>
    <xdr:to>
      <xdr:col>67</xdr:col>
      <xdr:colOff>101600</xdr:colOff>
      <xdr:row>40</xdr:row>
      <xdr:rowOff>164556</xdr:rowOff>
    </xdr:to>
    <xdr:sp macro="" textlink="">
      <xdr:nvSpPr>
        <xdr:cNvPr id="539" name="楕円 538">
          <a:extLst>
            <a:ext uri="{FF2B5EF4-FFF2-40B4-BE49-F238E27FC236}">
              <a16:creationId xmlns:a16="http://schemas.microsoft.com/office/drawing/2014/main" id="{EF11C223-B244-45F3-A362-EC6A0DE58066}"/>
            </a:ext>
          </a:extLst>
        </xdr:cNvPr>
        <xdr:cNvSpPr/>
      </xdr:nvSpPr>
      <xdr:spPr>
        <a:xfrm>
          <a:off x="11231880" y="67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113756</xdr:rowOff>
    </xdr:from>
    <xdr:to>
      <xdr:col>71</xdr:col>
      <xdr:colOff>177800</xdr:colOff>
      <xdr:row>40</xdr:row>
      <xdr:rowOff>157843</xdr:rowOff>
    </xdr:to>
    <xdr:cxnSp macro="">
      <xdr:nvCxnSpPr>
        <xdr:cNvPr id="540" name="直線コネクタ 539">
          <a:extLst>
            <a:ext uri="{FF2B5EF4-FFF2-40B4-BE49-F238E27FC236}">
              <a16:creationId xmlns:a16="http://schemas.microsoft.com/office/drawing/2014/main" id="{E80B5DA9-8A9B-4C84-A2D6-ED393FF132CE}"/>
            </a:ext>
          </a:extLst>
        </xdr:cNvPr>
        <xdr:cNvCxnSpPr/>
      </xdr:nvCxnSpPr>
      <xdr:spPr>
        <a:xfrm>
          <a:off x="11282680" y="6819356"/>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8748D03B-2580-41C3-98C9-44D67DD972C7}"/>
            </a:ext>
          </a:extLst>
        </xdr:cNvPr>
        <xdr:cNvSpPr txBox="1"/>
      </xdr:nvSpPr>
      <xdr:spPr>
        <a:xfrm>
          <a:off x="13437244"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DCECFC19-9928-4E63-AEF5-D5CC8907D6F9}"/>
            </a:ext>
          </a:extLst>
        </xdr:cNvPr>
        <xdr:cNvSpPr txBox="1"/>
      </xdr:nvSpPr>
      <xdr:spPr>
        <a:xfrm>
          <a:off x="12675244" y="626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461EA55A-D826-4885-9E8C-BCFF4C0AC192}"/>
            </a:ext>
          </a:extLst>
        </xdr:cNvPr>
        <xdr:cNvSpPr txBox="1"/>
      </xdr:nvSpPr>
      <xdr:spPr>
        <a:xfrm>
          <a:off x="119005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8FE9DDFB-DADA-4FCE-9076-470F5726990D}"/>
            </a:ext>
          </a:extLst>
        </xdr:cNvPr>
        <xdr:cNvSpPr txBox="1"/>
      </xdr:nvSpPr>
      <xdr:spPr>
        <a:xfrm>
          <a:off x="11102984"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88736</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4DFF77E-3754-4361-83F7-00F28AE6CD98}"/>
            </a:ext>
          </a:extLst>
        </xdr:cNvPr>
        <xdr:cNvSpPr txBox="1"/>
      </xdr:nvSpPr>
      <xdr:spPr>
        <a:xfrm>
          <a:off x="13437244" y="696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47914</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BF2C94BE-F8B6-42EF-A992-33977B6B4819}"/>
            </a:ext>
          </a:extLst>
        </xdr:cNvPr>
        <xdr:cNvSpPr txBox="1"/>
      </xdr:nvSpPr>
      <xdr:spPr>
        <a:xfrm>
          <a:off x="12675244" y="692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28320</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5BDF0784-84A0-48BF-8A78-73A8AF1F3D0A}"/>
            </a:ext>
          </a:extLst>
        </xdr:cNvPr>
        <xdr:cNvSpPr txBox="1"/>
      </xdr:nvSpPr>
      <xdr:spPr>
        <a:xfrm>
          <a:off x="11900544" y="690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155683</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6BDC7BC2-0A15-4DE2-9F37-E3EFAB8A571A}"/>
            </a:ext>
          </a:extLst>
        </xdr:cNvPr>
        <xdr:cNvSpPr txBox="1"/>
      </xdr:nvSpPr>
      <xdr:spPr>
        <a:xfrm>
          <a:off x="11102984" y="686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DDF1508-4DCB-47B7-9A2E-95A89A0E3B7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F08B87C-0BF5-4820-B039-56B760CC9F2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7B0E7F3A-3E68-40FA-B954-67345F4EE47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740C74D5-32F8-4367-808B-B4D6D69012F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7AE97F22-AC20-45B9-A779-EAA0E92E1A5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3B02403C-79C4-44B2-A323-82BD36B6518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41120CBC-87D4-443D-9B09-64C03864162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0A30D6E-7BA5-47C4-9783-BF8B82C3BF0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B250F045-E335-4D31-B504-308ED4EEAB4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EAF6674F-7AC0-439D-8078-FD0F45DD610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A1B30D7A-B5E6-4B5D-B060-C8E173C1DB2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52059ED7-A64B-4336-B922-B7E104C450AC}"/>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C86F1EC3-AE4C-44F6-83E6-D88D6B35CFD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FDAD2F90-FD35-4AE3-849A-732D09FFB278}"/>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2C133CEC-3F31-4E6A-8AA5-4BEE1FE74F54}"/>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89BB4B94-FC30-4526-9DCF-0E0625CA13BD}"/>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E342C3ED-52D8-4679-9420-7AE40C313FE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2D98C4D1-1680-4709-9306-5C8D9E3DFAB5}"/>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B49949B9-B4BB-4DBB-9DE0-14B02FCF0D52}"/>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96D36CF8-FF90-4927-A02C-224498157D13}"/>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254AB6CB-5878-4DD5-A0B7-9135C7D152C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50A8ED0C-C690-4CDB-B634-F70C077D315D}"/>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CE6D0FB5-AD9A-410B-92A7-87F3BE64C52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0A5088CB-6E7B-4019-BBB1-B363577CA183}"/>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84B64457-E610-408A-8FDE-1D703D62F286}"/>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1BB58712-9D5D-478E-B37B-372151EC11B8}"/>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ADA2197F-F53C-48FA-BF3D-9405F327F03B}"/>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1392BB6B-7547-45E5-91F4-6BE006A77E6A}"/>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B054AFE2-3FC6-4706-A46C-934D1E4BF57C}"/>
            </a:ext>
          </a:extLst>
        </xdr:cNvPr>
        <xdr:cNvSpPr txBox="1"/>
      </xdr:nvSpPr>
      <xdr:spPr>
        <a:xfrm>
          <a:off x="19547840" y="653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C0E9797C-C119-44B3-AB70-0C9ABEBEA37B}"/>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67510A22-D4EB-4F32-9E6E-43FDA785F6B4}"/>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C166627A-1643-4CA1-9D5F-506CD0256EC1}"/>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macro="" textlink="">
      <xdr:nvSpPr>
        <xdr:cNvPr id="581" name="フローチャート: 判断 580">
          <a:extLst>
            <a:ext uri="{FF2B5EF4-FFF2-40B4-BE49-F238E27FC236}">
              <a16:creationId xmlns:a16="http://schemas.microsoft.com/office/drawing/2014/main" id="{46A6FAC6-4ED6-4C7E-B030-7D8005EBA0D3}"/>
            </a:ext>
          </a:extLst>
        </xdr:cNvPr>
        <xdr:cNvSpPr/>
      </xdr:nvSpPr>
      <xdr:spPr>
        <a:xfrm>
          <a:off x="17162780" y="6681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2" name="フローチャート: 判断 581">
          <a:extLst>
            <a:ext uri="{FF2B5EF4-FFF2-40B4-BE49-F238E27FC236}">
              <a16:creationId xmlns:a16="http://schemas.microsoft.com/office/drawing/2014/main" id="{F499A783-0843-44ED-9D91-42B70714DB7F}"/>
            </a:ext>
          </a:extLst>
        </xdr:cNvPr>
        <xdr:cNvSpPr/>
      </xdr:nvSpPr>
      <xdr:spPr>
        <a:xfrm>
          <a:off x="16388080" y="6699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3FA2702-D241-4CC7-927B-7D8364C6BBB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14CC8BD-3FD2-44AD-AB5B-AD7F1716786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0C9E6EE-59E1-4598-8B97-E20A58AA0D2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A26920C-9919-4478-A430-DE9EF75D2EC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7C86A49-2187-48F1-B910-93B994F84AF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53369</xdr:rowOff>
    </xdr:from>
    <xdr:to>
      <xdr:col>116</xdr:col>
      <xdr:colOff>114300</xdr:colOff>
      <xdr:row>41</xdr:row>
      <xdr:rowOff>154969</xdr:rowOff>
    </xdr:to>
    <xdr:sp macro="" textlink="">
      <xdr:nvSpPr>
        <xdr:cNvPr id="588" name="楕円 587">
          <a:extLst>
            <a:ext uri="{FF2B5EF4-FFF2-40B4-BE49-F238E27FC236}">
              <a16:creationId xmlns:a16="http://schemas.microsoft.com/office/drawing/2014/main" id="{9B0247B6-F853-49EE-8993-4B8F1018C393}"/>
            </a:ext>
          </a:extLst>
        </xdr:cNvPr>
        <xdr:cNvSpPr/>
      </xdr:nvSpPr>
      <xdr:spPr>
        <a:xfrm>
          <a:off x="19458940" y="69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139746</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399E2FC9-4610-4037-92E0-A77D7BB52F1D}"/>
            </a:ext>
          </a:extLst>
        </xdr:cNvPr>
        <xdr:cNvSpPr txBox="1"/>
      </xdr:nvSpPr>
      <xdr:spPr>
        <a:xfrm>
          <a:off x="19547840" y="684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59740</xdr:rowOff>
    </xdr:from>
    <xdr:to>
      <xdr:col>112</xdr:col>
      <xdr:colOff>38100</xdr:colOff>
      <xdr:row>41</xdr:row>
      <xdr:rowOff>161340</xdr:rowOff>
    </xdr:to>
    <xdr:sp macro="" textlink="">
      <xdr:nvSpPr>
        <xdr:cNvPr id="590" name="楕円 589">
          <a:extLst>
            <a:ext uri="{FF2B5EF4-FFF2-40B4-BE49-F238E27FC236}">
              <a16:creationId xmlns:a16="http://schemas.microsoft.com/office/drawing/2014/main" id="{C780C3EA-53B5-41CB-A204-044C73318939}"/>
            </a:ext>
          </a:extLst>
        </xdr:cNvPr>
        <xdr:cNvSpPr/>
      </xdr:nvSpPr>
      <xdr:spPr>
        <a:xfrm>
          <a:off x="18735040" y="6932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104169</xdr:rowOff>
    </xdr:from>
    <xdr:to>
      <xdr:col>116</xdr:col>
      <xdr:colOff>63500</xdr:colOff>
      <xdr:row>41</xdr:row>
      <xdr:rowOff>110540</xdr:rowOff>
    </xdr:to>
    <xdr:cxnSp macro="">
      <xdr:nvCxnSpPr>
        <xdr:cNvPr id="591" name="直線コネクタ 590">
          <a:extLst>
            <a:ext uri="{FF2B5EF4-FFF2-40B4-BE49-F238E27FC236}">
              <a16:creationId xmlns:a16="http://schemas.microsoft.com/office/drawing/2014/main" id="{EFE791A2-97E6-48A8-8D5D-4D19E0B14943}"/>
            </a:ext>
          </a:extLst>
        </xdr:cNvPr>
        <xdr:cNvCxnSpPr/>
      </xdr:nvCxnSpPr>
      <xdr:spPr>
        <a:xfrm flipV="1">
          <a:off x="18778220" y="6977409"/>
          <a:ext cx="731520" cy="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60848</xdr:rowOff>
    </xdr:from>
    <xdr:to>
      <xdr:col>107</xdr:col>
      <xdr:colOff>101600</xdr:colOff>
      <xdr:row>41</xdr:row>
      <xdr:rowOff>162448</xdr:rowOff>
    </xdr:to>
    <xdr:sp macro="" textlink="">
      <xdr:nvSpPr>
        <xdr:cNvPr id="592" name="楕円 591">
          <a:extLst>
            <a:ext uri="{FF2B5EF4-FFF2-40B4-BE49-F238E27FC236}">
              <a16:creationId xmlns:a16="http://schemas.microsoft.com/office/drawing/2014/main" id="{265F86AF-9C7E-411F-B8A2-652FE329D401}"/>
            </a:ext>
          </a:extLst>
        </xdr:cNvPr>
        <xdr:cNvSpPr/>
      </xdr:nvSpPr>
      <xdr:spPr>
        <a:xfrm>
          <a:off x="17937480" y="69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110540</xdr:rowOff>
    </xdr:from>
    <xdr:to>
      <xdr:col>111</xdr:col>
      <xdr:colOff>177800</xdr:colOff>
      <xdr:row>41</xdr:row>
      <xdr:rowOff>111648</xdr:rowOff>
    </xdr:to>
    <xdr:cxnSp macro="">
      <xdr:nvCxnSpPr>
        <xdr:cNvPr id="593" name="直線コネクタ 592">
          <a:extLst>
            <a:ext uri="{FF2B5EF4-FFF2-40B4-BE49-F238E27FC236}">
              <a16:creationId xmlns:a16="http://schemas.microsoft.com/office/drawing/2014/main" id="{337A7F3D-4F51-4E6A-8BBA-4485D24E1C55}"/>
            </a:ext>
          </a:extLst>
        </xdr:cNvPr>
        <xdr:cNvCxnSpPr/>
      </xdr:nvCxnSpPr>
      <xdr:spPr>
        <a:xfrm flipV="1">
          <a:off x="17988280" y="6983780"/>
          <a:ext cx="789940" cy="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63747</xdr:rowOff>
    </xdr:from>
    <xdr:to>
      <xdr:col>102</xdr:col>
      <xdr:colOff>165100</xdr:colOff>
      <xdr:row>41</xdr:row>
      <xdr:rowOff>165347</xdr:rowOff>
    </xdr:to>
    <xdr:sp macro="" textlink="">
      <xdr:nvSpPr>
        <xdr:cNvPr id="594" name="楕円 593">
          <a:extLst>
            <a:ext uri="{FF2B5EF4-FFF2-40B4-BE49-F238E27FC236}">
              <a16:creationId xmlns:a16="http://schemas.microsoft.com/office/drawing/2014/main" id="{0258EAE0-AADD-49D4-BDCC-13FF633E1576}"/>
            </a:ext>
          </a:extLst>
        </xdr:cNvPr>
        <xdr:cNvSpPr/>
      </xdr:nvSpPr>
      <xdr:spPr>
        <a:xfrm>
          <a:off x="17162780" y="693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111648</xdr:rowOff>
    </xdr:from>
    <xdr:to>
      <xdr:col>107</xdr:col>
      <xdr:colOff>50800</xdr:colOff>
      <xdr:row>41</xdr:row>
      <xdr:rowOff>114547</xdr:rowOff>
    </xdr:to>
    <xdr:cxnSp macro="">
      <xdr:nvCxnSpPr>
        <xdr:cNvPr id="595" name="直線コネクタ 594">
          <a:extLst>
            <a:ext uri="{FF2B5EF4-FFF2-40B4-BE49-F238E27FC236}">
              <a16:creationId xmlns:a16="http://schemas.microsoft.com/office/drawing/2014/main" id="{1F544BE1-AB60-4241-9924-0427A514D825}"/>
            </a:ext>
          </a:extLst>
        </xdr:cNvPr>
        <xdr:cNvCxnSpPr/>
      </xdr:nvCxnSpPr>
      <xdr:spPr>
        <a:xfrm flipV="1">
          <a:off x="17213580" y="6984888"/>
          <a:ext cx="7747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65211</xdr:rowOff>
    </xdr:from>
    <xdr:to>
      <xdr:col>98</xdr:col>
      <xdr:colOff>38100</xdr:colOff>
      <xdr:row>41</xdr:row>
      <xdr:rowOff>166811</xdr:rowOff>
    </xdr:to>
    <xdr:sp macro="" textlink="">
      <xdr:nvSpPr>
        <xdr:cNvPr id="596" name="楕円 595">
          <a:extLst>
            <a:ext uri="{FF2B5EF4-FFF2-40B4-BE49-F238E27FC236}">
              <a16:creationId xmlns:a16="http://schemas.microsoft.com/office/drawing/2014/main" id="{60EA8D5A-C5CE-4662-B6EB-82D858DBDEB7}"/>
            </a:ext>
          </a:extLst>
        </xdr:cNvPr>
        <xdr:cNvSpPr/>
      </xdr:nvSpPr>
      <xdr:spPr>
        <a:xfrm>
          <a:off x="16388080" y="69384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114547</xdr:rowOff>
    </xdr:from>
    <xdr:to>
      <xdr:col>102</xdr:col>
      <xdr:colOff>114300</xdr:colOff>
      <xdr:row>41</xdr:row>
      <xdr:rowOff>116011</xdr:rowOff>
    </xdr:to>
    <xdr:cxnSp macro="">
      <xdr:nvCxnSpPr>
        <xdr:cNvPr id="597" name="直線コネクタ 596">
          <a:extLst>
            <a:ext uri="{FF2B5EF4-FFF2-40B4-BE49-F238E27FC236}">
              <a16:creationId xmlns:a16="http://schemas.microsoft.com/office/drawing/2014/main" id="{2A654AA1-C8A4-4B27-A76C-5477F1D53D7C}"/>
            </a:ext>
          </a:extLst>
        </xdr:cNvPr>
        <xdr:cNvCxnSpPr/>
      </xdr:nvCxnSpPr>
      <xdr:spPr>
        <a:xfrm flipV="1">
          <a:off x="16431260" y="6987787"/>
          <a:ext cx="78232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31E51A62-4B3E-44AC-AB63-135FF6A1A896}"/>
            </a:ext>
          </a:extLst>
        </xdr:cNvPr>
        <xdr:cNvSpPr txBox="1"/>
      </xdr:nvSpPr>
      <xdr:spPr>
        <a:xfrm>
          <a:off x="18528811" y="64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EC06324D-9F46-4FB0-BC26-A0725E39DBA0}"/>
            </a:ext>
          </a:extLst>
        </xdr:cNvPr>
        <xdr:cNvSpPr txBox="1"/>
      </xdr:nvSpPr>
      <xdr:spPr>
        <a:xfrm>
          <a:off x="17766811" y="64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90256</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8844B9EE-247E-4F98-AACC-278D7892AFFC}"/>
            </a:ext>
          </a:extLst>
        </xdr:cNvPr>
        <xdr:cNvSpPr txBox="1"/>
      </xdr:nvSpPr>
      <xdr:spPr>
        <a:xfrm>
          <a:off x="16969251" y="64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108387</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3F43C217-99E8-4B6B-95A0-46BCFFA0A75C}"/>
            </a:ext>
          </a:extLst>
        </xdr:cNvPr>
        <xdr:cNvSpPr txBox="1"/>
      </xdr:nvSpPr>
      <xdr:spPr>
        <a:xfrm>
          <a:off x="16194551" y="647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152467</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21D93887-BA38-4C02-84F5-08DEEDB87A44}"/>
            </a:ext>
          </a:extLst>
        </xdr:cNvPr>
        <xdr:cNvSpPr txBox="1"/>
      </xdr:nvSpPr>
      <xdr:spPr>
        <a:xfrm>
          <a:off x="18528811" y="70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153575</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80F56903-919D-42C0-9654-DD0A1BFD82FE}"/>
            </a:ext>
          </a:extLst>
        </xdr:cNvPr>
        <xdr:cNvSpPr txBox="1"/>
      </xdr:nvSpPr>
      <xdr:spPr>
        <a:xfrm>
          <a:off x="17766811" y="702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156474</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B839AFF6-20B8-4313-AA61-08FEFC718F97}"/>
            </a:ext>
          </a:extLst>
        </xdr:cNvPr>
        <xdr:cNvSpPr txBox="1"/>
      </xdr:nvSpPr>
      <xdr:spPr>
        <a:xfrm>
          <a:off x="16969251" y="70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157938</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637B5AA1-6D84-4941-B38D-2F58C10CF9D6}"/>
            </a:ext>
          </a:extLst>
        </xdr:cNvPr>
        <xdr:cNvSpPr txBox="1"/>
      </xdr:nvSpPr>
      <xdr:spPr>
        <a:xfrm>
          <a:off x="16194551" y="703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371A25CC-6F6F-4881-B149-9183676DD3A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7C278782-F374-44BD-B051-6B457692F8D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96A4EDCF-E707-40F7-BC02-014147450A4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2B8B5858-5EC9-4091-B9C3-9D5318FBA69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229527A-6557-401A-8DA0-6B668DF1921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FBC9F7F9-C2A8-4BAA-B747-913F8708833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ADF619BD-57FF-4365-94E5-6B96B956B3E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7950D4A1-3D5A-4C77-A3BD-F8732806D169}"/>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BF111ECA-49B8-4F21-946D-EDDDAD1F3A9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47DEB470-ACCC-459E-A269-F8636B39A71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AB0ED728-39D6-4541-8A2D-6B8F02B7D1A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525A2618-5D46-4FFE-A345-133BDD77A6B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F2A20285-083B-42D3-A0B2-60A65692B78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21657E42-86BB-4F35-A78D-6936D51F412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7FDAB86E-4EC8-4FE4-80E9-27F095DBF1E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E1BF8FB2-3183-46E4-8F90-87A35AF04C9F}"/>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C31C0501-A41C-4394-AFDF-3622476793F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A76B08E9-B0C1-4468-B931-88B969E757C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183F1C12-6720-4146-9F88-46966E24667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75334C65-6F60-49FF-AD4E-8D3A689BA5E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55E86A2A-1E9B-4F67-B806-DD556DE42A1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D3DF08E3-5484-474A-8F78-C6DDE6D5E5A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7094233C-9A41-4736-895A-21226EDAE13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4C1E9DE2-C899-4964-843E-DFE8C7BC7FC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AC18C9E2-9B55-4C56-A463-A68778FC7D5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E713F881-C1D9-4CD2-B27E-93738C5DEEB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BDD82011-D32A-4449-8559-F6FB6A7E608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AC921869-6183-43E7-8744-6E6793FCE9C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692F7B8E-26C8-4E58-873B-DA14174C81FD}"/>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27C8C8E5-0D6B-4A63-9F09-D569B889DA3D}"/>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E456187C-E116-4F31-A73C-0544837FA6AD}"/>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CF0440F7-33BA-4FAA-98A4-522EB6C9FBA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B9D1DFD1-7F15-4ECD-99FF-0C70C936131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50C3157D-47B4-4056-BBDC-0B922A93A14F}"/>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BF24F623-3987-41E5-BB18-AC0A805B6AE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EACD2DBB-0EE6-4197-8CC3-A3D5EBD5002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3F978854-B0E5-48EF-B404-73B994E0E33C}"/>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D3BB443C-DC16-4BAA-BAEF-AAE170EAC93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3194042E-8C8C-44E9-BFEA-8526F5A9D0B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83923127-3924-49F1-BACA-B380542DC98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46" name="直線コネクタ 645">
          <a:extLst>
            <a:ext uri="{FF2B5EF4-FFF2-40B4-BE49-F238E27FC236}">
              <a16:creationId xmlns:a16="http://schemas.microsoft.com/office/drawing/2014/main" id="{8F6400B0-DD00-47FB-9808-353661D8C9C5}"/>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47" name="【消防施設】&#10;有形固定資産減価償却率最小値テキスト">
          <a:extLst>
            <a:ext uri="{FF2B5EF4-FFF2-40B4-BE49-F238E27FC236}">
              <a16:creationId xmlns:a16="http://schemas.microsoft.com/office/drawing/2014/main" id="{9EA7192D-2B36-4123-89C2-6E8A578EEDE0}"/>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48" name="直線コネクタ 647">
          <a:extLst>
            <a:ext uri="{FF2B5EF4-FFF2-40B4-BE49-F238E27FC236}">
              <a16:creationId xmlns:a16="http://schemas.microsoft.com/office/drawing/2014/main" id="{925E75C6-5D33-430D-B3B2-89F6E8D81454}"/>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A83569B6-AD33-4528-AAA0-0D24D5E54846}"/>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0" name="直線コネクタ 649">
          <a:extLst>
            <a:ext uri="{FF2B5EF4-FFF2-40B4-BE49-F238E27FC236}">
              <a16:creationId xmlns:a16="http://schemas.microsoft.com/office/drawing/2014/main" id="{1F163F95-8CAD-4FEF-BEA3-0C710AEEB64F}"/>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486C3967-F66A-491B-874D-D02F613A0312}"/>
            </a:ext>
          </a:extLst>
        </xdr:cNvPr>
        <xdr:cNvSpPr txBox="1"/>
      </xdr:nvSpPr>
      <xdr:spPr>
        <a:xfrm>
          <a:off x="14414500" y="1367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2" name="フローチャート: 判断 651">
          <a:extLst>
            <a:ext uri="{FF2B5EF4-FFF2-40B4-BE49-F238E27FC236}">
              <a16:creationId xmlns:a16="http://schemas.microsoft.com/office/drawing/2014/main" id="{7C1F861F-EB2D-4924-AFD0-DC7749BD877D}"/>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3" name="フローチャート: 判断 652">
          <a:extLst>
            <a:ext uri="{FF2B5EF4-FFF2-40B4-BE49-F238E27FC236}">
              <a16:creationId xmlns:a16="http://schemas.microsoft.com/office/drawing/2014/main" id="{68A650FA-61DF-4CF2-B1EE-B5239507329C}"/>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4" name="フローチャート: 判断 653">
          <a:extLst>
            <a:ext uri="{FF2B5EF4-FFF2-40B4-BE49-F238E27FC236}">
              <a16:creationId xmlns:a16="http://schemas.microsoft.com/office/drawing/2014/main" id="{5A4EB7D2-72CF-452B-9F93-75686148CB11}"/>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55" name="フローチャート: 判断 654">
          <a:extLst>
            <a:ext uri="{FF2B5EF4-FFF2-40B4-BE49-F238E27FC236}">
              <a16:creationId xmlns:a16="http://schemas.microsoft.com/office/drawing/2014/main" id="{A9C6EE1E-E470-41F2-BCE5-844FAF43C15A}"/>
            </a:ext>
          </a:extLst>
        </xdr:cNvPr>
        <xdr:cNvSpPr/>
      </xdr:nvSpPr>
      <xdr:spPr>
        <a:xfrm>
          <a:off x="1202944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56" name="フローチャート: 判断 655">
          <a:extLst>
            <a:ext uri="{FF2B5EF4-FFF2-40B4-BE49-F238E27FC236}">
              <a16:creationId xmlns:a16="http://schemas.microsoft.com/office/drawing/2014/main" id="{32CB39E1-A3F7-4C46-85F9-BBB343D2DFCD}"/>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2FC86ACA-4244-410F-9F4C-4FEF298701F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CD625826-83EA-42FF-91F4-2C882B318ED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370F5E7-F266-4E34-A44F-12D8C474B5F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C846075-F5BA-4227-BDA3-90F333E5BAB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1848550-DE80-470F-A90A-5FC5708C3E9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662" name="楕円 661">
          <a:extLst>
            <a:ext uri="{FF2B5EF4-FFF2-40B4-BE49-F238E27FC236}">
              <a16:creationId xmlns:a16="http://schemas.microsoft.com/office/drawing/2014/main" id="{C54BB273-327D-4466-BACA-E2E2CF7C6CF5}"/>
            </a:ext>
          </a:extLst>
        </xdr:cNvPr>
        <xdr:cNvSpPr/>
      </xdr:nvSpPr>
      <xdr:spPr>
        <a:xfrm>
          <a:off x="14325600" y="138385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0F0AAA00-A261-44AE-8A7D-143CCEE2C4EB}"/>
            </a:ext>
          </a:extLst>
        </xdr:cNvPr>
        <xdr:cNvSpPr txBox="1"/>
      </xdr:nvSpPr>
      <xdr:spPr>
        <a:xfrm>
          <a:off x="14414500" y="1381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107314</xdr:rowOff>
    </xdr:from>
    <xdr:to>
      <xdr:col>81</xdr:col>
      <xdr:colOff>101600</xdr:colOff>
      <xdr:row>81</xdr:row>
      <xdr:rowOff>37464</xdr:rowOff>
    </xdr:to>
    <xdr:sp macro="" textlink="">
      <xdr:nvSpPr>
        <xdr:cNvPr id="664" name="楕円 663">
          <a:extLst>
            <a:ext uri="{FF2B5EF4-FFF2-40B4-BE49-F238E27FC236}">
              <a16:creationId xmlns:a16="http://schemas.microsoft.com/office/drawing/2014/main" id="{5C365E74-82CE-400E-9F33-6C504AD4F262}"/>
            </a:ext>
          </a:extLst>
        </xdr:cNvPr>
        <xdr:cNvSpPr/>
      </xdr:nvSpPr>
      <xdr:spPr>
        <a:xfrm>
          <a:off x="13578840" y="13518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158114</xdr:rowOff>
    </xdr:from>
    <xdr:to>
      <xdr:col>85</xdr:col>
      <xdr:colOff>127000</xdr:colOff>
      <xdr:row>82</xdr:row>
      <xdr:rowOff>142875</xdr:rowOff>
    </xdr:to>
    <xdr:cxnSp macro="">
      <xdr:nvCxnSpPr>
        <xdr:cNvPr id="665" name="直線コネクタ 664">
          <a:extLst>
            <a:ext uri="{FF2B5EF4-FFF2-40B4-BE49-F238E27FC236}">
              <a16:creationId xmlns:a16="http://schemas.microsoft.com/office/drawing/2014/main" id="{6820419F-3570-48BD-94BE-82900377B4E5}"/>
            </a:ext>
          </a:extLst>
        </xdr:cNvPr>
        <xdr:cNvCxnSpPr/>
      </xdr:nvCxnSpPr>
      <xdr:spPr>
        <a:xfrm>
          <a:off x="13629640" y="13569314"/>
          <a:ext cx="74676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34925</xdr:rowOff>
    </xdr:from>
    <xdr:to>
      <xdr:col>76</xdr:col>
      <xdr:colOff>165100</xdr:colOff>
      <xdr:row>80</xdr:row>
      <xdr:rowOff>136525</xdr:rowOff>
    </xdr:to>
    <xdr:sp macro="" textlink="">
      <xdr:nvSpPr>
        <xdr:cNvPr id="666" name="楕円 665">
          <a:extLst>
            <a:ext uri="{FF2B5EF4-FFF2-40B4-BE49-F238E27FC236}">
              <a16:creationId xmlns:a16="http://schemas.microsoft.com/office/drawing/2014/main" id="{00BDC1F0-2006-41DC-A69B-E07646060298}"/>
            </a:ext>
          </a:extLst>
        </xdr:cNvPr>
        <xdr:cNvSpPr/>
      </xdr:nvSpPr>
      <xdr:spPr>
        <a:xfrm>
          <a:off x="1280414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85725</xdr:rowOff>
    </xdr:from>
    <xdr:to>
      <xdr:col>81</xdr:col>
      <xdr:colOff>50800</xdr:colOff>
      <xdr:row>80</xdr:row>
      <xdr:rowOff>158114</xdr:rowOff>
    </xdr:to>
    <xdr:cxnSp macro="">
      <xdr:nvCxnSpPr>
        <xdr:cNvPr id="667" name="直線コネクタ 666">
          <a:extLst>
            <a:ext uri="{FF2B5EF4-FFF2-40B4-BE49-F238E27FC236}">
              <a16:creationId xmlns:a16="http://schemas.microsoft.com/office/drawing/2014/main" id="{20EE9190-944C-4D27-958F-A9899C00204E}"/>
            </a:ext>
          </a:extLst>
        </xdr:cNvPr>
        <xdr:cNvCxnSpPr/>
      </xdr:nvCxnSpPr>
      <xdr:spPr>
        <a:xfrm>
          <a:off x="12854940" y="13496925"/>
          <a:ext cx="7747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55880</xdr:rowOff>
    </xdr:from>
    <xdr:to>
      <xdr:col>72</xdr:col>
      <xdr:colOff>38100</xdr:colOff>
      <xdr:row>82</xdr:row>
      <xdr:rowOff>157480</xdr:rowOff>
    </xdr:to>
    <xdr:sp macro="" textlink="">
      <xdr:nvSpPr>
        <xdr:cNvPr id="668" name="楕円 667">
          <a:extLst>
            <a:ext uri="{FF2B5EF4-FFF2-40B4-BE49-F238E27FC236}">
              <a16:creationId xmlns:a16="http://schemas.microsoft.com/office/drawing/2014/main" id="{FB42041A-554F-46B9-9ACC-32D3613BEAB0}"/>
            </a:ext>
          </a:extLst>
        </xdr:cNvPr>
        <xdr:cNvSpPr/>
      </xdr:nvSpPr>
      <xdr:spPr>
        <a:xfrm>
          <a:off x="12029440" y="13802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85725</xdr:rowOff>
    </xdr:from>
    <xdr:to>
      <xdr:col>76</xdr:col>
      <xdr:colOff>114300</xdr:colOff>
      <xdr:row>82</xdr:row>
      <xdr:rowOff>106680</xdr:rowOff>
    </xdr:to>
    <xdr:cxnSp macro="">
      <xdr:nvCxnSpPr>
        <xdr:cNvPr id="669" name="直線コネクタ 668">
          <a:extLst>
            <a:ext uri="{FF2B5EF4-FFF2-40B4-BE49-F238E27FC236}">
              <a16:creationId xmlns:a16="http://schemas.microsoft.com/office/drawing/2014/main" id="{AD96CD6A-DB80-43FB-9121-55E49D97C019}"/>
            </a:ext>
          </a:extLst>
        </xdr:cNvPr>
        <xdr:cNvCxnSpPr/>
      </xdr:nvCxnSpPr>
      <xdr:spPr>
        <a:xfrm flipV="1">
          <a:off x="12072620" y="13496925"/>
          <a:ext cx="78232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36830</xdr:rowOff>
    </xdr:from>
    <xdr:to>
      <xdr:col>67</xdr:col>
      <xdr:colOff>101600</xdr:colOff>
      <xdr:row>82</xdr:row>
      <xdr:rowOff>138430</xdr:rowOff>
    </xdr:to>
    <xdr:sp macro="" textlink="">
      <xdr:nvSpPr>
        <xdr:cNvPr id="670" name="楕円 669">
          <a:extLst>
            <a:ext uri="{FF2B5EF4-FFF2-40B4-BE49-F238E27FC236}">
              <a16:creationId xmlns:a16="http://schemas.microsoft.com/office/drawing/2014/main" id="{CE1A949C-35E5-4CC6-AE8D-201D1AC793E2}"/>
            </a:ext>
          </a:extLst>
        </xdr:cNvPr>
        <xdr:cNvSpPr/>
      </xdr:nvSpPr>
      <xdr:spPr>
        <a:xfrm>
          <a:off x="11231880" y="137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87630</xdr:rowOff>
    </xdr:from>
    <xdr:to>
      <xdr:col>71</xdr:col>
      <xdr:colOff>177800</xdr:colOff>
      <xdr:row>82</xdr:row>
      <xdr:rowOff>106680</xdr:rowOff>
    </xdr:to>
    <xdr:cxnSp macro="">
      <xdr:nvCxnSpPr>
        <xdr:cNvPr id="671" name="直線コネクタ 670">
          <a:extLst>
            <a:ext uri="{FF2B5EF4-FFF2-40B4-BE49-F238E27FC236}">
              <a16:creationId xmlns:a16="http://schemas.microsoft.com/office/drawing/2014/main" id="{F805D353-B892-4879-BCD5-AFCD8B70774D}"/>
            </a:ext>
          </a:extLst>
        </xdr:cNvPr>
        <xdr:cNvCxnSpPr/>
      </xdr:nvCxnSpPr>
      <xdr:spPr>
        <a:xfrm>
          <a:off x="11282680" y="1383411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72" name="n_1aveValue【消防施設】&#10;有形固定資産減価償却率">
          <a:extLst>
            <a:ext uri="{FF2B5EF4-FFF2-40B4-BE49-F238E27FC236}">
              <a16:creationId xmlns:a16="http://schemas.microsoft.com/office/drawing/2014/main" id="{49222CA3-1861-4F95-9FFC-B98D04EEDF78}"/>
            </a:ext>
          </a:extLst>
        </xdr:cNvPr>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673" name="n_2aveValue【消防施設】&#10;有形固定資産減価償却率">
          <a:extLst>
            <a:ext uri="{FF2B5EF4-FFF2-40B4-BE49-F238E27FC236}">
              <a16:creationId xmlns:a16="http://schemas.microsoft.com/office/drawing/2014/main" id="{CF39C977-7D2E-4B94-BCAB-3073D60A15D1}"/>
            </a:ext>
          </a:extLst>
        </xdr:cNvPr>
        <xdr:cNvSpPr txBox="1"/>
      </xdr:nvSpPr>
      <xdr:spPr>
        <a:xfrm>
          <a:off x="12675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674" name="n_3aveValue【消防施設】&#10;有形固定資産減価償却率">
          <a:extLst>
            <a:ext uri="{FF2B5EF4-FFF2-40B4-BE49-F238E27FC236}">
              <a16:creationId xmlns:a16="http://schemas.microsoft.com/office/drawing/2014/main" id="{D1807C2E-E99D-401F-AEFE-C47F6529133E}"/>
            </a:ext>
          </a:extLst>
        </xdr:cNvPr>
        <xdr:cNvSpPr txBox="1"/>
      </xdr:nvSpPr>
      <xdr:spPr>
        <a:xfrm>
          <a:off x="119005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675" name="n_4aveValue【消防施設】&#10;有形固定資産減価償却率">
          <a:extLst>
            <a:ext uri="{FF2B5EF4-FFF2-40B4-BE49-F238E27FC236}">
              <a16:creationId xmlns:a16="http://schemas.microsoft.com/office/drawing/2014/main" id="{1DC5628A-54BB-437E-AEB6-B12DF12D0095}"/>
            </a:ext>
          </a:extLst>
        </xdr:cNvPr>
        <xdr:cNvSpPr txBox="1"/>
      </xdr:nvSpPr>
      <xdr:spPr>
        <a:xfrm>
          <a:off x="1110298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53991</xdr:rowOff>
    </xdr:from>
    <xdr:ext cx="405111" cy="259045"/>
    <xdr:sp macro="" textlink="">
      <xdr:nvSpPr>
        <xdr:cNvPr id="676" name="n_1mainValue【消防施設】&#10;有形固定資産減価償却率">
          <a:extLst>
            <a:ext uri="{FF2B5EF4-FFF2-40B4-BE49-F238E27FC236}">
              <a16:creationId xmlns:a16="http://schemas.microsoft.com/office/drawing/2014/main" id="{0980F663-394B-48DE-9B50-E58B31442CE7}"/>
            </a:ext>
          </a:extLst>
        </xdr:cNvPr>
        <xdr:cNvSpPr txBox="1"/>
      </xdr:nvSpPr>
      <xdr:spPr>
        <a:xfrm>
          <a:off x="13437244" y="1329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153052</xdr:rowOff>
    </xdr:from>
    <xdr:ext cx="405111" cy="259045"/>
    <xdr:sp macro="" textlink="">
      <xdr:nvSpPr>
        <xdr:cNvPr id="677" name="n_2mainValue【消防施設】&#10;有形固定資産減価償却率">
          <a:extLst>
            <a:ext uri="{FF2B5EF4-FFF2-40B4-BE49-F238E27FC236}">
              <a16:creationId xmlns:a16="http://schemas.microsoft.com/office/drawing/2014/main" id="{E5DCBC3E-C6B4-407D-94D9-E9D89BBF9A11}"/>
            </a:ext>
          </a:extLst>
        </xdr:cNvPr>
        <xdr:cNvSpPr txBox="1"/>
      </xdr:nvSpPr>
      <xdr:spPr>
        <a:xfrm>
          <a:off x="1267524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148607</xdr:rowOff>
    </xdr:from>
    <xdr:ext cx="405111" cy="259045"/>
    <xdr:sp macro="" textlink="">
      <xdr:nvSpPr>
        <xdr:cNvPr id="678" name="n_3mainValue【消防施設】&#10;有形固定資産減価償却率">
          <a:extLst>
            <a:ext uri="{FF2B5EF4-FFF2-40B4-BE49-F238E27FC236}">
              <a16:creationId xmlns:a16="http://schemas.microsoft.com/office/drawing/2014/main" id="{6306ED39-2443-4241-9D50-8220535F7CFF}"/>
            </a:ext>
          </a:extLst>
        </xdr:cNvPr>
        <xdr:cNvSpPr txBox="1"/>
      </xdr:nvSpPr>
      <xdr:spPr>
        <a:xfrm>
          <a:off x="1190054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macro="" textlink="">
      <xdr:nvSpPr>
        <xdr:cNvPr id="679" name="n_4mainValue【消防施設】&#10;有形固定資産減価償却率">
          <a:extLst>
            <a:ext uri="{FF2B5EF4-FFF2-40B4-BE49-F238E27FC236}">
              <a16:creationId xmlns:a16="http://schemas.microsoft.com/office/drawing/2014/main" id="{16E17EBD-960A-477F-BBE2-1DBD07EDD272}"/>
            </a:ext>
          </a:extLst>
        </xdr:cNvPr>
        <xdr:cNvSpPr txBox="1"/>
      </xdr:nvSpPr>
      <xdr:spPr>
        <a:xfrm>
          <a:off x="11102984" y="1387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5029AB58-AAF5-477F-80A7-0EF877004C1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45E686D8-B1FB-45B2-9380-95DECCB6C30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62085FD2-1588-46B1-91F3-16A2D3FEC81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ADEC2213-65E4-441E-8CA5-A441A4B1270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2642E42A-83D2-460F-8531-A882E446C64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E19BA70F-BF67-4EB7-BF72-A448F874925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E0CCE5E7-7784-4887-A89B-4B8B758A6A5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98367CB1-BB54-4768-B6D9-8D3DC6B95EF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6EE3A818-D342-4E6A-9A09-727F3D9B18B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C6A169C0-675B-422A-B3A9-1CB6665B7D3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0" name="直線コネクタ 689">
          <a:extLst>
            <a:ext uri="{FF2B5EF4-FFF2-40B4-BE49-F238E27FC236}">
              <a16:creationId xmlns:a16="http://schemas.microsoft.com/office/drawing/2014/main" id="{5D1977AA-ED1A-406A-A9BE-FFA73A0F17ED}"/>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1" name="テキスト ボックス 690">
          <a:extLst>
            <a:ext uri="{FF2B5EF4-FFF2-40B4-BE49-F238E27FC236}">
              <a16:creationId xmlns:a16="http://schemas.microsoft.com/office/drawing/2014/main" id="{A2090D09-B7D9-4495-BCEE-9421480ECA95}"/>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9DC8F13B-B1F5-48A0-BEDF-9589A318D275}"/>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979E44C3-9E89-46C7-9DF4-03DFA25419E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4" name="直線コネクタ 693">
          <a:extLst>
            <a:ext uri="{FF2B5EF4-FFF2-40B4-BE49-F238E27FC236}">
              <a16:creationId xmlns:a16="http://schemas.microsoft.com/office/drawing/2014/main" id="{F6F734ED-C785-4C4C-9F43-ED0053F7FE14}"/>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5" name="テキスト ボックス 694">
          <a:extLst>
            <a:ext uri="{FF2B5EF4-FFF2-40B4-BE49-F238E27FC236}">
              <a16:creationId xmlns:a16="http://schemas.microsoft.com/office/drawing/2014/main" id="{092920CA-6DF5-48CB-BF19-0A6688C29AAD}"/>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CAAEAE2E-3ADC-432E-8D8C-0B021E0974C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2FDB2B1D-07D0-4A58-9E23-56889099C2E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285AA959-1AA1-432A-A3C0-673DC2CCC1A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699" name="直線コネクタ 698">
          <a:extLst>
            <a:ext uri="{FF2B5EF4-FFF2-40B4-BE49-F238E27FC236}">
              <a16:creationId xmlns:a16="http://schemas.microsoft.com/office/drawing/2014/main" id="{AF5A25A8-900A-41F3-9064-D037F1E0F6D6}"/>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0" name="【消防施設】&#10;一人当たり面積最小値テキスト">
          <a:extLst>
            <a:ext uri="{FF2B5EF4-FFF2-40B4-BE49-F238E27FC236}">
              <a16:creationId xmlns:a16="http://schemas.microsoft.com/office/drawing/2014/main" id="{EC218E73-5639-4D3F-ACCA-E519C04F989B}"/>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1" name="直線コネクタ 700">
          <a:extLst>
            <a:ext uri="{FF2B5EF4-FFF2-40B4-BE49-F238E27FC236}">
              <a16:creationId xmlns:a16="http://schemas.microsoft.com/office/drawing/2014/main" id="{5163857F-E6E7-4816-940C-36D6ADA76159}"/>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2" name="【消防施設】&#10;一人当たり面積最大値テキスト">
          <a:extLst>
            <a:ext uri="{FF2B5EF4-FFF2-40B4-BE49-F238E27FC236}">
              <a16:creationId xmlns:a16="http://schemas.microsoft.com/office/drawing/2014/main" id="{F54CD40D-2501-4F24-9AE7-D97BADC1ABAC}"/>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3" name="直線コネクタ 702">
          <a:extLst>
            <a:ext uri="{FF2B5EF4-FFF2-40B4-BE49-F238E27FC236}">
              <a16:creationId xmlns:a16="http://schemas.microsoft.com/office/drawing/2014/main" id="{A6313E58-0F0F-45E5-95C5-088AC953A793}"/>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704" name="【消防施設】&#10;一人当たり面積平均値テキスト">
          <a:extLst>
            <a:ext uri="{FF2B5EF4-FFF2-40B4-BE49-F238E27FC236}">
              <a16:creationId xmlns:a16="http://schemas.microsoft.com/office/drawing/2014/main" id="{94B7715A-B4A4-4762-AE02-7D041EF51702}"/>
            </a:ext>
          </a:extLst>
        </xdr:cNvPr>
        <xdr:cNvSpPr txBox="1"/>
      </xdr:nvSpPr>
      <xdr:spPr>
        <a:xfrm>
          <a:off x="19547840" y="1379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05" name="フローチャート: 判断 704">
          <a:extLst>
            <a:ext uri="{FF2B5EF4-FFF2-40B4-BE49-F238E27FC236}">
              <a16:creationId xmlns:a16="http://schemas.microsoft.com/office/drawing/2014/main" id="{631EC96E-AE4D-4373-9829-F82AFDA53A22}"/>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6" name="フローチャート: 判断 705">
          <a:extLst>
            <a:ext uri="{FF2B5EF4-FFF2-40B4-BE49-F238E27FC236}">
              <a16:creationId xmlns:a16="http://schemas.microsoft.com/office/drawing/2014/main" id="{D1F4DD71-BC16-44E0-83E0-5643C3052C8E}"/>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07" name="フローチャート: 判断 706">
          <a:extLst>
            <a:ext uri="{FF2B5EF4-FFF2-40B4-BE49-F238E27FC236}">
              <a16:creationId xmlns:a16="http://schemas.microsoft.com/office/drawing/2014/main" id="{C4DE057A-1BAB-40A8-A1EC-A40B88B6A3A2}"/>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130175</xdr:rowOff>
    </xdr:from>
    <xdr:to>
      <xdr:col>102</xdr:col>
      <xdr:colOff>165100</xdr:colOff>
      <xdr:row>82</xdr:row>
      <xdr:rowOff>60325</xdr:rowOff>
    </xdr:to>
    <xdr:sp macro="" textlink="">
      <xdr:nvSpPr>
        <xdr:cNvPr id="708" name="フローチャート: 判断 707">
          <a:extLst>
            <a:ext uri="{FF2B5EF4-FFF2-40B4-BE49-F238E27FC236}">
              <a16:creationId xmlns:a16="http://schemas.microsoft.com/office/drawing/2014/main" id="{7C691899-3782-4165-BF27-D4EED6A57587}"/>
            </a:ext>
          </a:extLst>
        </xdr:cNvPr>
        <xdr:cNvSpPr/>
      </xdr:nvSpPr>
      <xdr:spPr>
        <a:xfrm>
          <a:off x="17162780" y="13709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135889</xdr:rowOff>
    </xdr:from>
    <xdr:to>
      <xdr:col>98</xdr:col>
      <xdr:colOff>38100</xdr:colOff>
      <xdr:row>82</xdr:row>
      <xdr:rowOff>66039</xdr:rowOff>
    </xdr:to>
    <xdr:sp macro="" textlink="">
      <xdr:nvSpPr>
        <xdr:cNvPr id="709" name="フローチャート: 判断 708">
          <a:extLst>
            <a:ext uri="{FF2B5EF4-FFF2-40B4-BE49-F238E27FC236}">
              <a16:creationId xmlns:a16="http://schemas.microsoft.com/office/drawing/2014/main" id="{16F2DB55-8B1D-4879-A3DD-16930CED0F65}"/>
            </a:ext>
          </a:extLst>
        </xdr:cNvPr>
        <xdr:cNvSpPr/>
      </xdr:nvSpPr>
      <xdr:spPr>
        <a:xfrm>
          <a:off x="16388080" y="13714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F8907ED2-C38E-49A8-8941-8F4FC650E55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F6DF93C3-E563-46E5-AD2D-FBA2A01CF47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86EFFB8-763C-4465-B2FD-4082B7CD433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1727A28-9D8E-4414-AA56-570DE0D284F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13710B5-4C63-45DD-A844-27B0D05BDC5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84455</xdr:rowOff>
    </xdr:from>
    <xdr:to>
      <xdr:col>116</xdr:col>
      <xdr:colOff>114300</xdr:colOff>
      <xdr:row>81</xdr:row>
      <xdr:rowOff>14605</xdr:rowOff>
    </xdr:to>
    <xdr:sp macro="" textlink="">
      <xdr:nvSpPr>
        <xdr:cNvPr id="715" name="楕円 714">
          <a:extLst>
            <a:ext uri="{FF2B5EF4-FFF2-40B4-BE49-F238E27FC236}">
              <a16:creationId xmlns:a16="http://schemas.microsoft.com/office/drawing/2014/main" id="{6F7B031A-4EEC-49FF-806A-1F445503A732}"/>
            </a:ext>
          </a:extLst>
        </xdr:cNvPr>
        <xdr:cNvSpPr/>
      </xdr:nvSpPr>
      <xdr:spPr>
        <a:xfrm>
          <a:off x="19458940" y="13495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107332</xdr:rowOff>
    </xdr:from>
    <xdr:ext cx="469744" cy="259045"/>
    <xdr:sp macro="" textlink="">
      <xdr:nvSpPr>
        <xdr:cNvPr id="716" name="【消防施設】&#10;一人当たり面積該当値テキスト">
          <a:extLst>
            <a:ext uri="{FF2B5EF4-FFF2-40B4-BE49-F238E27FC236}">
              <a16:creationId xmlns:a16="http://schemas.microsoft.com/office/drawing/2014/main" id="{940005B9-D853-48DF-AD5A-ECA3F9364EDB}"/>
            </a:ext>
          </a:extLst>
        </xdr:cNvPr>
        <xdr:cNvSpPr txBox="1"/>
      </xdr:nvSpPr>
      <xdr:spPr>
        <a:xfrm>
          <a:off x="19547840" y="1335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95886</xdr:rowOff>
    </xdr:from>
    <xdr:to>
      <xdr:col>112</xdr:col>
      <xdr:colOff>38100</xdr:colOff>
      <xdr:row>81</xdr:row>
      <xdr:rowOff>26036</xdr:rowOff>
    </xdr:to>
    <xdr:sp macro="" textlink="">
      <xdr:nvSpPr>
        <xdr:cNvPr id="717" name="楕円 716">
          <a:extLst>
            <a:ext uri="{FF2B5EF4-FFF2-40B4-BE49-F238E27FC236}">
              <a16:creationId xmlns:a16="http://schemas.microsoft.com/office/drawing/2014/main" id="{3BD8C9B2-99DD-438E-8085-7F2DCE4EE349}"/>
            </a:ext>
          </a:extLst>
        </xdr:cNvPr>
        <xdr:cNvSpPr/>
      </xdr:nvSpPr>
      <xdr:spPr>
        <a:xfrm>
          <a:off x="18735040" y="13507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135255</xdr:rowOff>
    </xdr:from>
    <xdr:to>
      <xdr:col>116</xdr:col>
      <xdr:colOff>63500</xdr:colOff>
      <xdr:row>80</xdr:row>
      <xdr:rowOff>146686</xdr:rowOff>
    </xdr:to>
    <xdr:cxnSp macro="">
      <xdr:nvCxnSpPr>
        <xdr:cNvPr id="718" name="直線コネクタ 717">
          <a:extLst>
            <a:ext uri="{FF2B5EF4-FFF2-40B4-BE49-F238E27FC236}">
              <a16:creationId xmlns:a16="http://schemas.microsoft.com/office/drawing/2014/main" id="{64C1216F-F188-445D-8761-D75B5D1F3004}"/>
            </a:ext>
          </a:extLst>
        </xdr:cNvPr>
        <xdr:cNvCxnSpPr/>
      </xdr:nvCxnSpPr>
      <xdr:spPr>
        <a:xfrm flipV="1">
          <a:off x="18778220" y="13546455"/>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101600</xdr:rowOff>
    </xdr:from>
    <xdr:to>
      <xdr:col>107</xdr:col>
      <xdr:colOff>101600</xdr:colOff>
      <xdr:row>81</xdr:row>
      <xdr:rowOff>31750</xdr:rowOff>
    </xdr:to>
    <xdr:sp macro="" textlink="">
      <xdr:nvSpPr>
        <xdr:cNvPr id="719" name="楕円 718">
          <a:extLst>
            <a:ext uri="{FF2B5EF4-FFF2-40B4-BE49-F238E27FC236}">
              <a16:creationId xmlns:a16="http://schemas.microsoft.com/office/drawing/2014/main" id="{E11B8CE6-360D-4EF8-A5BE-B4C56597FA9C}"/>
            </a:ext>
          </a:extLst>
        </xdr:cNvPr>
        <xdr:cNvSpPr/>
      </xdr:nvSpPr>
      <xdr:spPr>
        <a:xfrm>
          <a:off x="17937480" y="13512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146686</xdr:rowOff>
    </xdr:from>
    <xdr:to>
      <xdr:col>111</xdr:col>
      <xdr:colOff>177800</xdr:colOff>
      <xdr:row>80</xdr:row>
      <xdr:rowOff>152400</xdr:rowOff>
    </xdr:to>
    <xdr:cxnSp macro="">
      <xdr:nvCxnSpPr>
        <xdr:cNvPr id="720" name="直線コネクタ 719">
          <a:extLst>
            <a:ext uri="{FF2B5EF4-FFF2-40B4-BE49-F238E27FC236}">
              <a16:creationId xmlns:a16="http://schemas.microsoft.com/office/drawing/2014/main" id="{195D5074-6690-4FE5-9A4F-917EA8237A15}"/>
            </a:ext>
          </a:extLst>
        </xdr:cNvPr>
        <xdr:cNvCxnSpPr/>
      </xdr:nvCxnSpPr>
      <xdr:spPr>
        <a:xfrm flipV="1">
          <a:off x="17988280" y="13557886"/>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118745</xdr:rowOff>
    </xdr:from>
    <xdr:to>
      <xdr:col>102</xdr:col>
      <xdr:colOff>165100</xdr:colOff>
      <xdr:row>81</xdr:row>
      <xdr:rowOff>48895</xdr:rowOff>
    </xdr:to>
    <xdr:sp macro="" textlink="">
      <xdr:nvSpPr>
        <xdr:cNvPr id="721" name="楕円 720">
          <a:extLst>
            <a:ext uri="{FF2B5EF4-FFF2-40B4-BE49-F238E27FC236}">
              <a16:creationId xmlns:a16="http://schemas.microsoft.com/office/drawing/2014/main" id="{4F30942D-AA18-4D72-8D52-F9065552734F}"/>
            </a:ext>
          </a:extLst>
        </xdr:cNvPr>
        <xdr:cNvSpPr/>
      </xdr:nvSpPr>
      <xdr:spPr>
        <a:xfrm>
          <a:off x="17162780" y="1352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152400</xdr:rowOff>
    </xdr:from>
    <xdr:to>
      <xdr:col>107</xdr:col>
      <xdr:colOff>50800</xdr:colOff>
      <xdr:row>80</xdr:row>
      <xdr:rowOff>169545</xdr:rowOff>
    </xdr:to>
    <xdr:cxnSp macro="">
      <xdr:nvCxnSpPr>
        <xdr:cNvPr id="722" name="直線コネクタ 721">
          <a:extLst>
            <a:ext uri="{FF2B5EF4-FFF2-40B4-BE49-F238E27FC236}">
              <a16:creationId xmlns:a16="http://schemas.microsoft.com/office/drawing/2014/main" id="{092C04E2-D173-4E4B-8E3A-F049C29654B8}"/>
            </a:ext>
          </a:extLst>
        </xdr:cNvPr>
        <xdr:cNvCxnSpPr/>
      </xdr:nvCxnSpPr>
      <xdr:spPr>
        <a:xfrm flipV="1">
          <a:off x="17213580" y="13563600"/>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130175</xdr:rowOff>
    </xdr:from>
    <xdr:to>
      <xdr:col>98</xdr:col>
      <xdr:colOff>38100</xdr:colOff>
      <xdr:row>81</xdr:row>
      <xdr:rowOff>60325</xdr:rowOff>
    </xdr:to>
    <xdr:sp macro="" textlink="">
      <xdr:nvSpPr>
        <xdr:cNvPr id="723" name="楕円 722">
          <a:extLst>
            <a:ext uri="{FF2B5EF4-FFF2-40B4-BE49-F238E27FC236}">
              <a16:creationId xmlns:a16="http://schemas.microsoft.com/office/drawing/2014/main" id="{94D2B871-D35F-4B5B-A5BD-939667CA6045}"/>
            </a:ext>
          </a:extLst>
        </xdr:cNvPr>
        <xdr:cNvSpPr/>
      </xdr:nvSpPr>
      <xdr:spPr>
        <a:xfrm>
          <a:off x="16388080" y="13541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169545</xdr:rowOff>
    </xdr:from>
    <xdr:to>
      <xdr:col>102</xdr:col>
      <xdr:colOff>114300</xdr:colOff>
      <xdr:row>81</xdr:row>
      <xdr:rowOff>9525</xdr:rowOff>
    </xdr:to>
    <xdr:cxnSp macro="">
      <xdr:nvCxnSpPr>
        <xdr:cNvPr id="724" name="直線コネクタ 723">
          <a:extLst>
            <a:ext uri="{FF2B5EF4-FFF2-40B4-BE49-F238E27FC236}">
              <a16:creationId xmlns:a16="http://schemas.microsoft.com/office/drawing/2014/main" id="{FCD55E3B-A5F5-4913-A748-517A96C10175}"/>
            </a:ext>
          </a:extLst>
        </xdr:cNvPr>
        <xdr:cNvCxnSpPr/>
      </xdr:nvCxnSpPr>
      <xdr:spPr>
        <a:xfrm flipV="1">
          <a:off x="16431260" y="1358074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25" name="n_1aveValue【消防施設】&#10;一人当たり面積">
          <a:extLst>
            <a:ext uri="{FF2B5EF4-FFF2-40B4-BE49-F238E27FC236}">
              <a16:creationId xmlns:a16="http://schemas.microsoft.com/office/drawing/2014/main" id="{B02BEC5F-7C63-4B5B-8E4A-28BC2355D713}"/>
            </a:ext>
          </a:extLst>
        </xdr:cNvPr>
        <xdr:cNvSpPr txBox="1"/>
      </xdr:nvSpPr>
      <xdr:spPr>
        <a:xfrm>
          <a:off x="18561127"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726" name="n_2aveValue【消防施設】&#10;一人当たり面積">
          <a:extLst>
            <a:ext uri="{FF2B5EF4-FFF2-40B4-BE49-F238E27FC236}">
              <a16:creationId xmlns:a16="http://schemas.microsoft.com/office/drawing/2014/main" id="{B9A8D075-8282-4993-A93F-B2CEBAA73225}"/>
            </a:ext>
          </a:extLst>
        </xdr:cNvPr>
        <xdr:cNvSpPr txBox="1"/>
      </xdr:nvSpPr>
      <xdr:spPr>
        <a:xfrm>
          <a:off x="17776267" y="1387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51452</xdr:rowOff>
    </xdr:from>
    <xdr:ext cx="469744" cy="259045"/>
    <xdr:sp macro="" textlink="">
      <xdr:nvSpPr>
        <xdr:cNvPr id="727" name="n_3aveValue【消防施設】&#10;一人当たり面積">
          <a:extLst>
            <a:ext uri="{FF2B5EF4-FFF2-40B4-BE49-F238E27FC236}">
              <a16:creationId xmlns:a16="http://schemas.microsoft.com/office/drawing/2014/main" id="{412F4840-F61A-450A-914D-50D64D07DE82}"/>
            </a:ext>
          </a:extLst>
        </xdr:cNvPr>
        <xdr:cNvSpPr txBox="1"/>
      </xdr:nvSpPr>
      <xdr:spPr>
        <a:xfrm>
          <a:off x="17001567" y="1379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57166</xdr:rowOff>
    </xdr:from>
    <xdr:ext cx="469744" cy="259045"/>
    <xdr:sp macro="" textlink="">
      <xdr:nvSpPr>
        <xdr:cNvPr id="728" name="n_4aveValue【消防施設】&#10;一人当たり面積">
          <a:extLst>
            <a:ext uri="{FF2B5EF4-FFF2-40B4-BE49-F238E27FC236}">
              <a16:creationId xmlns:a16="http://schemas.microsoft.com/office/drawing/2014/main" id="{9A784D4A-10E3-4DCC-A306-BB488B7979A7}"/>
            </a:ext>
          </a:extLst>
        </xdr:cNvPr>
        <xdr:cNvSpPr txBox="1"/>
      </xdr:nvSpPr>
      <xdr:spPr>
        <a:xfrm>
          <a:off x="16226867" y="1380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42563</xdr:rowOff>
    </xdr:from>
    <xdr:ext cx="469744" cy="259045"/>
    <xdr:sp macro="" textlink="">
      <xdr:nvSpPr>
        <xdr:cNvPr id="729" name="n_1mainValue【消防施設】&#10;一人当たり面積">
          <a:extLst>
            <a:ext uri="{FF2B5EF4-FFF2-40B4-BE49-F238E27FC236}">
              <a16:creationId xmlns:a16="http://schemas.microsoft.com/office/drawing/2014/main" id="{062F72BE-EA9F-441A-82F2-42E89FAFE36D}"/>
            </a:ext>
          </a:extLst>
        </xdr:cNvPr>
        <xdr:cNvSpPr txBox="1"/>
      </xdr:nvSpPr>
      <xdr:spPr>
        <a:xfrm>
          <a:off x="18561127" y="1328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48277</xdr:rowOff>
    </xdr:from>
    <xdr:ext cx="469744" cy="259045"/>
    <xdr:sp macro="" textlink="">
      <xdr:nvSpPr>
        <xdr:cNvPr id="730" name="n_2mainValue【消防施設】&#10;一人当たり面積">
          <a:extLst>
            <a:ext uri="{FF2B5EF4-FFF2-40B4-BE49-F238E27FC236}">
              <a16:creationId xmlns:a16="http://schemas.microsoft.com/office/drawing/2014/main" id="{437AD4C8-F2FF-4C83-A97C-B715FED380A0}"/>
            </a:ext>
          </a:extLst>
        </xdr:cNvPr>
        <xdr:cNvSpPr txBox="1"/>
      </xdr:nvSpPr>
      <xdr:spPr>
        <a:xfrm>
          <a:off x="17776267" y="1329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65422</xdr:rowOff>
    </xdr:from>
    <xdr:ext cx="469744" cy="259045"/>
    <xdr:sp macro="" textlink="">
      <xdr:nvSpPr>
        <xdr:cNvPr id="731" name="n_3mainValue【消防施設】&#10;一人当たり面積">
          <a:extLst>
            <a:ext uri="{FF2B5EF4-FFF2-40B4-BE49-F238E27FC236}">
              <a16:creationId xmlns:a16="http://schemas.microsoft.com/office/drawing/2014/main" id="{24574AAA-0836-4C72-964F-AE47D8BA9D94}"/>
            </a:ext>
          </a:extLst>
        </xdr:cNvPr>
        <xdr:cNvSpPr txBox="1"/>
      </xdr:nvSpPr>
      <xdr:spPr>
        <a:xfrm>
          <a:off x="17001567" y="1330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76852</xdr:rowOff>
    </xdr:from>
    <xdr:ext cx="469744" cy="259045"/>
    <xdr:sp macro="" textlink="">
      <xdr:nvSpPr>
        <xdr:cNvPr id="732" name="n_4mainValue【消防施設】&#10;一人当たり面積">
          <a:extLst>
            <a:ext uri="{FF2B5EF4-FFF2-40B4-BE49-F238E27FC236}">
              <a16:creationId xmlns:a16="http://schemas.microsoft.com/office/drawing/2014/main" id="{7397A424-C67A-4D03-B702-68E5F5F6AA58}"/>
            </a:ext>
          </a:extLst>
        </xdr:cNvPr>
        <xdr:cNvSpPr txBox="1"/>
      </xdr:nvSpPr>
      <xdr:spPr>
        <a:xfrm>
          <a:off x="16226867" y="1332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9C4A41AB-502B-4FFB-8B61-F46C1770846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D03DEC24-B3AB-41B4-B3A0-1CF47056A36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2C7CA0EA-17CA-48BC-AF9F-28E6CBEC613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A5DFA9E1-0303-4AF2-9DF5-B56A4AEC6B0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2FCFDDA4-B54A-453C-8B31-1E2F3E1453B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8312DDC6-17D1-4A1E-809E-B73B235B582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B1F487DC-E7C7-49E0-B207-D541DF89810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A44971B1-C1C3-4382-B0EB-EB1AE5308D6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BC3BD9A-D7EC-4A86-A379-81771A485A4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DF2385F-55FA-40FF-8F6B-C93A2CFE14B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E5E60D54-55E1-42E8-8476-1F97A8168D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27F28FE3-A3C1-45CB-8F6B-B6D5D0B17BF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FA1C8089-33C8-4E44-A556-20D921B3164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2648CEA7-93A4-4BE2-AF4E-B42A230D2D2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1C1AAFCB-A9D6-4D1C-B951-F84D16A8FF2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B8686FD5-D0F0-47E6-8BDA-158E7ECC435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AEB626AB-8ABA-41AD-93BD-F1189340CC4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F4EE5737-8478-4027-A9B9-87469153CA0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4877F1B9-3F94-4CCB-9484-71BF019526D2}"/>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69DE4118-C0FB-4C0C-A3A4-8E714DAC86D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BAA38C2A-491C-4C3D-B94D-BE6D5F0F522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1A1C1799-D0F2-45EC-B413-E9BDA8EB5EFB}"/>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DCFD2F10-71F0-4B4B-A179-E79BD4238C3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4B90BF8D-87C5-4D5F-BB69-AC67E62A98B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3809FA2B-372E-44D1-B49B-26ECA30D23A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58" name="直線コネクタ 757">
          <a:extLst>
            <a:ext uri="{FF2B5EF4-FFF2-40B4-BE49-F238E27FC236}">
              <a16:creationId xmlns:a16="http://schemas.microsoft.com/office/drawing/2014/main" id="{F799991D-7CAB-4267-BC1B-13D59DF4DE65}"/>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59" name="【庁舎】&#10;有形固定資産減価償却率最小値テキスト">
          <a:extLst>
            <a:ext uri="{FF2B5EF4-FFF2-40B4-BE49-F238E27FC236}">
              <a16:creationId xmlns:a16="http://schemas.microsoft.com/office/drawing/2014/main" id="{7908C3FC-A539-4432-9A45-9776C31FFD30}"/>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0" name="直線コネクタ 759">
          <a:extLst>
            <a:ext uri="{FF2B5EF4-FFF2-40B4-BE49-F238E27FC236}">
              <a16:creationId xmlns:a16="http://schemas.microsoft.com/office/drawing/2014/main" id="{2BA013FD-BCFA-4315-9459-77E73D69F4C8}"/>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1" name="【庁舎】&#10;有形固定資産減価償却率最大値テキスト">
          <a:extLst>
            <a:ext uri="{FF2B5EF4-FFF2-40B4-BE49-F238E27FC236}">
              <a16:creationId xmlns:a16="http://schemas.microsoft.com/office/drawing/2014/main" id="{0404B7B3-7046-4097-9B4B-B2515CA612E8}"/>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2" name="直線コネクタ 761">
          <a:extLst>
            <a:ext uri="{FF2B5EF4-FFF2-40B4-BE49-F238E27FC236}">
              <a16:creationId xmlns:a16="http://schemas.microsoft.com/office/drawing/2014/main" id="{4F661DE3-FE5C-4325-B37E-906432F5EAF5}"/>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763" name="【庁舎】&#10;有形固定資産減価償却率平均値テキスト">
          <a:extLst>
            <a:ext uri="{FF2B5EF4-FFF2-40B4-BE49-F238E27FC236}">
              <a16:creationId xmlns:a16="http://schemas.microsoft.com/office/drawing/2014/main" id="{16F2136D-48A1-45F2-A857-39DE81E101A9}"/>
            </a:ext>
          </a:extLst>
        </xdr:cNvPr>
        <xdr:cNvSpPr txBox="1"/>
      </xdr:nvSpPr>
      <xdr:spPr>
        <a:xfrm>
          <a:off x="1441450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4" name="フローチャート: 判断 763">
          <a:extLst>
            <a:ext uri="{FF2B5EF4-FFF2-40B4-BE49-F238E27FC236}">
              <a16:creationId xmlns:a16="http://schemas.microsoft.com/office/drawing/2014/main" id="{401CD7DE-89CD-4938-B314-ED6018B9EB5A}"/>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65" name="フローチャート: 判断 764">
          <a:extLst>
            <a:ext uri="{FF2B5EF4-FFF2-40B4-BE49-F238E27FC236}">
              <a16:creationId xmlns:a16="http://schemas.microsoft.com/office/drawing/2014/main" id="{A71EE7C3-4D50-4009-8B09-D4B5EDACC90C}"/>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6" name="フローチャート: 判断 765">
          <a:extLst>
            <a:ext uri="{FF2B5EF4-FFF2-40B4-BE49-F238E27FC236}">
              <a16:creationId xmlns:a16="http://schemas.microsoft.com/office/drawing/2014/main" id="{EC5E75F4-C752-4455-9B79-F31DB0F58B32}"/>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67" name="フローチャート: 判断 766">
          <a:extLst>
            <a:ext uri="{FF2B5EF4-FFF2-40B4-BE49-F238E27FC236}">
              <a16:creationId xmlns:a16="http://schemas.microsoft.com/office/drawing/2014/main" id="{31648699-6F4A-4D56-9090-C26C7C2E3E64}"/>
            </a:ext>
          </a:extLst>
        </xdr:cNvPr>
        <xdr:cNvSpPr/>
      </xdr:nvSpPr>
      <xdr:spPr>
        <a:xfrm>
          <a:off x="12029440" y="1740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768" name="フローチャート: 判断 767">
          <a:extLst>
            <a:ext uri="{FF2B5EF4-FFF2-40B4-BE49-F238E27FC236}">
              <a16:creationId xmlns:a16="http://schemas.microsoft.com/office/drawing/2014/main" id="{78BBF15B-DA24-44A5-A6AB-1BF7A539819F}"/>
            </a:ext>
          </a:extLst>
        </xdr:cNvPr>
        <xdr:cNvSpPr/>
      </xdr:nvSpPr>
      <xdr:spPr>
        <a:xfrm>
          <a:off x="11231880" y="17390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8D98B12-78FD-4D15-9CD1-CFD6C35F793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345EAEF1-B863-4A05-A64C-02D3E98566C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6947052-F72E-4D23-B8BC-E9FEBE246CF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49A6568-4AAC-48A4-A179-3F231AFE05F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FA27DEE-E42E-48AD-926B-EBF7538056A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131536</xdr:rowOff>
    </xdr:from>
    <xdr:to>
      <xdr:col>85</xdr:col>
      <xdr:colOff>177800</xdr:colOff>
      <xdr:row>101</xdr:row>
      <xdr:rowOff>61686</xdr:rowOff>
    </xdr:to>
    <xdr:sp macro="" textlink="">
      <xdr:nvSpPr>
        <xdr:cNvPr id="774" name="楕円 773">
          <a:extLst>
            <a:ext uri="{FF2B5EF4-FFF2-40B4-BE49-F238E27FC236}">
              <a16:creationId xmlns:a16="http://schemas.microsoft.com/office/drawing/2014/main" id="{F3AB95E5-809B-4782-92F6-E7B4A3E36B01}"/>
            </a:ext>
          </a:extLst>
        </xdr:cNvPr>
        <xdr:cNvSpPr/>
      </xdr:nvSpPr>
      <xdr:spPr>
        <a:xfrm>
          <a:off x="14325600" y="168955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46463</xdr:rowOff>
    </xdr:from>
    <xdr:ext cx="405111" cy="259045"/>
    <xdr:sp macro="" textlink="">
      <xdr:nvSpPr>
        <xdr:cNvPr id="775" name="【庁舎】&#10;有形固定資産減価償却率該当値テキスト">
          <a:extLst>
            <a:ext uri="{FF2B5EF4-FFF2-40B4-BE49-F238E27FC236}">
              <a16:creationId xmlns:a16="http://schemas.microsoft.com/office/drawing/2014/main" id="{CFA62DA5-850A-414D-AC1F-A5FAD81C435D}"/>
            </a:ext>
          </a:extLst>
        </xdr:cNvPr>
        <xdr:cNvSpPr txBox="1"/>
      </xdr:nvSpPr>
      <xdr:spPr>
        <a:xfrm>
          <a:off x="14414500" y="1681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80918</xdr:rowOff>
    </xdr:from>
    <xdr:to>
      <xdr:col>81</xdr:col>
      <xdr:colOff>101600</xdr:colOff>
      <xdr:row>101</xdr:row>
      <xdr:rowOff>11068</xdr:rowOff>
    </xdr:to>
    <xdr:sp macro="" textlink="">
      <xdr:nvSpPr>
        <xdr:cNvPr id="776" name="楕円 775">
          <a:extLst>
            <a:ext uri="{FF2B5EF4-FFF2-40B4-BE49-F238E27FC236}">
              <a16:creationId xmlns:a16="http://schemas.microsoft.com/office/drawing/2014/main" id="{E64F9888-ECC3-4554-9932-761A4A534B71}"/>
            </a:ext>
          </a:extLst>
        </xdr:cNvPr>
        <xdr:cNvSpPr/>
      </xdr:nvSpPr>
      <xdr:spPr>
        <a:xfrm>
          <a:off x="13578840" y="168449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131718</xdr:rowOff>
    </xdr:from>
    <xdr:to>
      <xdr:col>85</xdr:col>
      <xdr:colOff>127000</xdr:colOff>
      <xdr:row>101</xdr:row>
      <xdr:rowOff>10886</xdr:rowOff>
    </xdr:to>
    <xdr:cxnSp macro="">
      <xdr:nvCxnSpPr>
        <xdr:cNvPr id="777" name="直線コネクタ 776">
          <a:extLst>
            <a:ext uri="{FF2B5EF4-FFF2-40B4-BE49-F238E27FC236}">
              <a16:creationId xmlns:a16="http://schemas.microsoft.com/office/drawing/2014/main" id="{7ACB5CE9-FDDE-41B0-AE55-2B5CF1C2C777}"/>
            </a:ext>
          </a:extLst>
        </xdr:cNvPr>
        <xdr:cNvCxnSpPr/>
      </xdr:nvCxnSpPr>
      <xdr:spPr>
        <a:xfrm>
          <a:off x="13629640" y="16895718"/>
          <a:ext cx="74676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35198</xdr:rowOff>
    </xdr:from>
    <xdr:to>
      <xdr:col>76</xdr:col>
      <xdr:colOff>165100</xdr:colOff>
      <xdr:row>100</xdr:row>
      <xdr:rowOff>136798</xdr:rowOff>
    </xdr:to>
    <xdr:sp macro="" textlink="">
      <xdr:nvSpPr>
        <xdr:cNvPr id="778" name="楕円 777">
          <a:extLst>
            <a:ext uri="{FF2B5EF4-FFF2-40B4-BE49-F238E27FC236}">
              <a16:creationId xmlns:a16="http://schemas.microsoft.com/office/drawing/2014/main" id="{F174F8D6-6803-4998-8B75-1D51C4F0978C}"/>
            </a:ext>
          </a:extLst>
        </xdr:cNvPr>
        <xdr:cNvSpPr/>
      </xdr:nvSpPr>
      <xdr:spPr>
        <a:xfrm>
          <a:off x="12804140" y="1679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85998</xdr:rowOff>
    </xdr:from>
    <xdr:to>
      <xdr:col>81</xdr:col>
      <xdr:colOff>50800</xdr:colOff>
      <xdr:row>100</xdr:row>
      <xdr:rowOff>131718</xdr:rowOff>
    </xdr:to>
    <xdr:cxnSp macro="">
      <xdr:nvCxnSpPr>
        <xdr:cNvPr id="779" name="直線コネクタ 778">
          <a:extLst>
            <a:ext uri="{FF2B5EF4-FFF2-40B4-BE49-F238E27FC236}">
              <a16:creationId xmlns:a16="http://schemas.microsoft.com/office/drawing/2014/main" id="{8F4D3197-9896-424E-925A-4727C6358DD7}"/>
            </a:ext>
          </a:extLst>
        </xdr:cNvPr>
        <xdr:cNvCxnSpPr/>
      </xdr:nvCxnSpPr>
      <xdr:spPr>
        <a:xfrm>
          <a:off x="12854940" y="16849998"/>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80918</xdr:rowOff>
    </xdr:from>
    <xdr:to>
      <xdr:col>72</xdr:col>
      <xdr:colOff>38100</xdr:colOff>
      <xdr:row>101</xdr:row>
      <xdr:rowOff>11068</xdr:rowOff>
    </xdr:to>
    <xdr:sp macro="" textlink="">
      <xdr:nvSpPr>
        <xdr:cNvPr id="780" name="楕円 779">
          <a:extLst>
            <a:ext uri="{FF2B5EF4-FFF2-40B4-BE49-F238E27FC236}">
              <a16:creationId xmlns:a16="http://schemas.microsoft.com/office/drawing/2014/main" id="{29F461C1-C2EF-459B-BD95-FBF7948B747A}"/>
            </a:ext>
          </a:extLst>
        </xdr:cNvPr>
        <xdr:cNvSpPr/>
      </xdr:nvSpPr>
      <xdr:spPr>
        <a:xfrm>
          <a:off x="12029440" y="168449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85998</xdr:rowOff>
    </xdr:from>
    <xdr:to>
      <xdr:col>76</xdr:col>
      <xdr:colOff>114300</xdr:colOff>
      <xdr:row>100</xdr:row>
      <xdr:rowOff>131718</xdr:rowOff>
    </xdr:to>
    <xdr:cxnSp macro="">
      <xdr:nvCxnSpPr>
        <xdr:cNvPr id="781" name="直線コネクタ 780">
          <a:extLst>
            <a:ext uri="{FF2B5EF4-FFF2-40B4-BE49-F238E27FC236}">
              <a16:creationId xmlns:a16="http://schemas.microsoft.com/office/drawing/2014/main" id="{5CDE5D8C-F504-43C8-9F2B-6112AD978C77}"/>
            </a:ext>
          </a:extLst>
        </xdr:cNvPr>
        <xdr:cNvCxnSpPr/>
      </xdr:nvCxnSpPr>
      <xdr:spPr>
        <a:xfrm flipV="1">
          <a:off x="12072620" y="16849998"/>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120106</xdr:rowOff>
    </xdr:from>
    <xdr:to>
      <xdr:col>67</xdr:col>
      <xdr:colOff>101600</xdr:colOff>
      <xdr:row>102</xdr:row>
      <xdr:rowOff>50256</xdr:rowOff>
    </xdr:to>
    <xdr:sp macro="" textlink="">
      <xdr:nvSpPr>
        <xdr:cNvPr id="782" name="楕円 781">
          <a:extLst>
            <a:ext uri="{FF2B5EF4-FFF2-40B4-BE49-F238E27FC236}">
              <a16:creationId xmlns:a16="http://schemas.microsoft.com/office/drawing/2014/main" id="{C8977EC8-40F9-4A78-8C52-B28451EA98EF}"/>
            </a:ext>
          </a:extLst>
        </xdr:cNvPr>
        <xdr:cNvSpPr/>
      </xdr:nvSpPr>
      <xdr:spPr>
        <a:xfrm>
          <a:off x="11231880" y="17051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131718</xdr:rowOff>
    </xdr:from>
    <xdr:to>
      <xdr:col>71</xdr:col>
      <xdr:colOff>177800</xdr:colOff>
      <xdr:row>101</xdr:row>
      <xdr:rowOff>170906</xdr:rowOff>
    </xdr:to>
    <xdr:cxnSp macro="">
      <xdr:nvCxnSpPr>
        <xdr:cNvPr id="783" name="直線コネクタ 782">
          <a:extLst>
            <a:ext uri="{FF2B5EF4-FFF2-40B4-BE49-F238E27FC236}">
              <a16:creationId xmlns:a16="http://schemas.microsoft.com/office/drawing/2014/main" id="{979C7551-A92E-474B-BCFF-2AC26B463913}"/>
            </a:ext>
          </a:extLst>
        </xdr:cNvPr>
        <xdr:cNvCxnSpPr/>
      </xdr:nvCxnSpPr>
      <xdr:spPr>
        <a:xfrm flipV="1">
          <a:off x="11282680" y="16895718"/>
          <a:ext cx="78994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784" name="n_1aveValue【庁舎】&#10;有形固定資産減価償却率">
          <a:extLst>
            <a:ext uri="{FF2B5EF4-FFF2-40B4-BE49-F238E27FC236}">
              <a16:creationId xmlns:a16="http://schemas.microsoft.com/office/drawing/2014/main" id="{499530D9-DE9D-42F8-8814-9A601B9C95B7}"/>
            </a:ext>
          </a:extLst>
        </xdr:cNvPr>
        <xdr:cNvSpPr txBox="1"/>
      </xdr:nvSpPr>
      <xdr:spPr>
        <a:xfrm>
          <a:off x="13437244" y="175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5" name="n_2aveValue【庁舎】&#10;有形固定資産減価償却率">
          <a:extLst>
            <a:ext uri="{FF2B5EF4-FFF2-40B4-BE49-F238E27FC236}">
              <a16:creationId xmlns:a16="http://schemas.microsoft.com/office/drawing/2014/main" id="{F007C0C4-2B86-4E10-9B84-8FA4D291A24C}"/>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786" name="n_3aveValue【庁舎】&#10;有形固定資産減価償却率">
          <a:extLst>
            <a:ext uri="{FF2B5EF4-FFF2-40B4-BE49-F238E27FC236}">
              <a16:creationId xmlns:a16="http://schemas.microsoft.com/office/drawing/2014/main" id="{89537BC3-D3BD-41D8-81D3-A0FCA3989AD5}"/>
            </a:ext>
          </a:extLst>
        </xdr:cNvPr>
        <xdr:cNvSpPr txBox="1"/>
      </xdr:nvSpPr>
      <xdr:spPr>
        <a:xfrm>
          <a:off x="11900544" y="1749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787" name="n_4aveValue【庁舎】&#10;有形固定資産減価償却率">
          <a:extLst>
            <a:ext uri="{FF2B5EF4-FFF2-40B4-BE49-F238E27FC236}">
              <a16:creationId xmlns:a16="http://schemas.microsoft.com/office/drawing/2014/main" id="{4FE38C33-3CA6-4C53-AA0E-C804A122E4AF}"/>
            </a:ext>
          </a:extLst>
        </xdr:cNvPr>
        <xdr:cNvSpPr txBox="1"/>
      </xdr:nvSpPr>
      <xdr:spPr>
        <a:xfrm>
          <a:off x="11102984" y="17479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27595</xdr:rowOff>
    </xdr:from>
    <xdr:ext cx="405111" cy="259045"/>
    <xdr:sp macro="" textlink="">
      <xdr:nvSpPr>
        <xdr:cNvPr id="788" name="n_1mainValue【庁舎】&#10;有形固定資産減価償却率">
          <a:extLst>
            <a:ext uri="{FF2B5EF4-FFF2-40B4-BE49-F238E27FC236}">
              <a16:creationId xmlns:a16="http://schemas.microsoft.com/office/drawing/2014/main" id="{9CAF4B2C-AAF8-4541-8DCB-DC040027A93E}"/>
            </a:ext>
          </a:extLst>
        </xdr:cNvPr>
        <xdr:cNvSpPr txBox="1"/>
      </xdr:nvSpPr>
      <xdr:spPr>
        <a:xfrm>
          <a:off x="13437244" y="1662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153325</xdr:rowOff>
    </xdr:from>
    <xdr:ext cx="340478" cy="259045"/>
    <xdr:sp macro="" textlink="">
      <xdr:nvSpPr>
        <xdr:cNvPr id="789" name="n_2mainValue【庁舎】&#10;有形固定資産減価償却率">
          <a:extLst>
            <a:ext uri="{FF2B5EF4-FFF2-40B4-BE49-F238E27FC236}">
              <a16:creationId xmlns:a16="http://schemas.microsoft.com/office/drawing/2014/main" id="{692161E4-ACC3-418C-83D8-DE79523341AA}"/>
            </a:ext>
          </a:extLst>
        </xdr:cNvPr>
        <xdr:cNvSpPr txBox="1"/>
      </xdr:nvSpPr>
      <xdr:spPr>
        <a:xfrm>
          <a:off x="12707561" y="165820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27595</xdr:rowOff>
    </xdr:from>
    <xdr:ext cx="405111" cy="259045"/>
    <xdr:sp macro="" textlink="">
      <xdr:nvSpPr>
        <xdr:cNvPr id="790" name="n_3mainValue【庁舎】&#10;有形固定資産減価償却率">
          <a:extLst>
            <a:ext uri="{FF2B5EF4-FFF2-40B4-BE49-F238E27FC236}">
              <a16:creationId xmlns:a16="http://schemas.microsoft.com/office/drawing/2014/main" id="{ED00C3A6-2CB1-480B-8661-FBDA40379829}"/>
            </a:ext>
          </a:extLst>
        </xdr:cNvPr>
        <xdr:cNvSpPr txBox="1"/>
      </xdr:nvSpPr>
      <xdr:spPr>
        <a:xfrm>
          <a:off x="11900544" y="1662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66783</xdr:rowOff>
    </xdr:from>
    <xdr:ext cx="405111" cy="259045"/>
    <xdr:sp macro="" textlink="">
      <xdr:nvSpPr>
        <xdr:cNvPr id="791" name="n_4mainValue【庁舎】&#10;有形固定資産減価償却率">
          <a:extLst>
            <a:ext uri="{FF2B5EF4-FFF2-40B4-BE49-F238E27FC236}">
              <a16:creationId xmlns:a16="http://schemas.microsoft.com/office/drawing/2014/main" id="{10785C22-C956-4359-B7B4-6368B40E4162}"/>
            </a:ext>
          </a:extLst>
        </xdr:cNvPr>
        <xdr:cNvSpPr txBox="1"/>
      </xdr:nvSpPr>
      <xdr:spPr>
        <a:xfrm>
          <a:off x="11102984" y="1683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B543D5FC-1BC5-4191-A482-C10EC4E3915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5331290C-5E7A-4261-91FB-4FF13ABBB05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CC20B86B-5504-4D59-AAA4-B27EE033E99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7BEB06C8-FDD7-44E9-8B47-92F1674980E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833B59ED-1AD2-40EF-B829-7F388424E85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E4C1844-E98F-465D-9398-F9332D3ABAB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3D038841-F0D4-41EA-A12F-6D595118751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E97F72D2-A98E-4B85-BC2D-C760B840F27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640A11F3-7891-4E0C-B45E-E24B0557728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2BFABBA6-E2D6-424B-BA42-5A2F1CA58EF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a:extLst>
            <a:ext uri="{FF2B5EF4-FFF2-40B4-BE49-F238E27FC236}">
              <a16:creationId xmlns:a16="http://schemas.microsoft.com/office/drawing/2014/main" id="{B1313B5B-5AE8-46D9-8269-B97E3C984958}"/>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D8EEFB45-C356-4B44-9E6C-C284A631593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CE100E5A-B601-4DE0-9177-00A4BC37B2D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338C44C0-6E67-4EE4-BA9F-FC94E5B53C3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B31929BC-F6E1-4A92-8C9F-849FB96E19BE}"/>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2C73DF72-976C-49AB-821E-12D8F7289613}"/>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9B909D56-90D9-401A-96DB-366E94F1FCBB}"/>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1FE845FD-D0D2-499D-B3FB-45814D6EB9C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9DDD6799-19A7-491F-B47E-CC01B2577C5B}"/>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AB50DBCC-0FF7-4ACE-B55D-EBD68F88CDC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5E3D2D44-3E1D-4D76-95B1-AF79A83B156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17AF66B6-9DD3-440C-A63E-AD1846A4DD94}"/>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DDB95FE5-C6EB-4CC8-9791-63379BFDE2D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0A857F88-9DB5-4E12-9CB0-C1FB53FFF21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ADD385CB-EA63-499D-8DA6-4CAF0C2F924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30572D5C-E37D-40BE-9593-344C6F219D5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18" name="直線コネクタ 817">
          <a:extLst>
            <a:ext uri="{FF2B5EF4-FFF2-40B4-BE49-F238E27FC236}">
              <a16:creationId xmlns:a16="http://schemas.microsoft.com/office/drawing/2014/main" id="{67329FD3-7A60-4A03-96F6-0A21B9EAD464}"/>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9" name="【庁舎】&#10;一人当たり面積最小値テキスト">
          <a:extLst>
            <a:ext uri="{FF2B5EF4-FFF2-40B4-BE49-F238E27FC236}">
              <a16:creationId xmlns:a16="http://schemas.microsoft.com/office/drawing/2014/main" id="{FD105EF3-5E96-4136-8C22-E30E9029467F}"/>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0" name="直線コネクタ 819">
          <a:extLst>
            <a:ext uri="{FF2B5EF4-FFF2-40B4-BE49-F238E27FC236}">
              <a16:creationId xmlns:a16="http://schemas.microsoft.com/office/drawing/2014/main" id="{16EDB820-0BB1-4D68-9025-654AA3FD6B73}"/>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1" name="【庁舎】&#10;一人当たり面積最大値テキスト">
          <a:extLst>
            <a:ext uri="{FF2B5EF4-FFF2-40B4-BE49-F238E27FC236}">
              <a16:creationId xmlns:a16="http://schemas.microsoft.com/office/drawing/2014/main" id="{C28A23BD-14D3-4DF0-AE7E-C9633B354838}"/>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2" name="直線コネクタ 821">
          <a:extLst>
            <a:ext uri="{FF2B5EF4-FFF2-40B4-BE49-F238E27FC236}">
              <a16:creationId xmlns:a16="http://schemas.microsoft.com/office/drawing/2014/main" id="{4B7D0E6E-42C1-4526-BD1F-630AC38187C1}"/>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823" name="【庁舎】&#10;一人当たり面積平均値テキスト">
          <a:extLst>
            <a:ext uri="{FF2B5EF4-FFF2-40B4-BE49-F238E27FC236}">
              <a16:creationId xmlns:a16="http://schemas.microsoft.com/office/drawing/2014/main" id="{06347700-E779-45A4-9AA0-2CF330EBC1C3}"/>
            </a:ext>
          </a:extLst>
        </xdr:cNvPr>
        <xdr:cNvSpPr txBox="1"/>
      </xdr:nvSpPr>
      <xdr:spPr>
        <a:xfrm>
          <a:off x="19547840" y="177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4" name="フローチャート: 判断 823">
          <a:extLst>
            <a:ext uri="{FF2B5EF4-FFF2-40B4-BE49-F238E27FC236}">
              <a16:creationId xmlns:a16="http://schemas.microsoft.com/office/drawing/2014/main" id="{6CB2BB56-745A-415B-993B-8D551DA4AB60}"/>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25" name="フローチャート: 判断 824">
          <a:extLst>
            <a:ext uri="{FF2B5EF4-FFF2-40B4-BE49-F238E27FC236}">
              <a16:creationId xmlns:a16="http://schemas.microsoft.com/office/drawing/2014/main" id="{FFFC3278-B614-4AED-84DE-73088FB6EFD8}"/>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26" name="フローチャート: 判断 825">
          <a:extLst>
            <a:ext uri="{FF2B5EF4-FFF2-40B4-BE49-F238E27FC236}">
              <a16:creationId xmlns:a16="http://schemas.microsoft.com/office/drawing/2014/main" id="{6D53A4E3-00DE-48A4-AC47-047761073598}"/>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827" name="フローチャート: 判断 826">
          <a:extLst>
            <a:ext uri="{FF2B5EF4-FFF2-40B4-BE49-F238E27FC236}">
              <a16:creationId xmlns:a16="http://schemas.microsoft.com/office/drawing/2014/main" id="{D2C985C5-F990-47B6-BD3D-4B4EA003510E}"/>
            </a:ext>
          </a:extLst>
        </xdr:cNvPr>
        <xdr:cNvSpPr/>
      </xdr:nvSpPr>
      <xdr:spPr>
        <a:xfrm>
          <a:off x="17162780" y="17701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828" name="フローチャート: 判断 827">
          <a:extLst>
            <a:ext uri="{FF2B5EF4-FFF2-40B4-BE49-F238E27FC236}">
              <a16:creationId xmlns:a16="http://schemas.microsoft.com/office/drawing/2014/main" id="{6FD2C533-E6F6-45BC-BFEF-9E2951D24843}"/>
            </a:ext>
          </a:extLst>
        </xdr:cNvPr>
        <xdr:cNvSpPr/>
      </xdr:nvSpPr>
      <xdr:spPr>
        <a:xfrm>
          <a:off x="1638808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78E650F-A803-4F49-87F3-E8174EE1F42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47EDD1F-BB15-48FC-9138-3137D20AA1B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E4FD7F3-C7D1-4305-9982-D13C60A52FC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6273E39-073D-4F9A-A15F-16BC78CFD6A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32D40ADF-7F77-44D3-B1A1-7FE1298A4E5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160927</xdr:rowOff>
    </xdr:from>
    <xdr:to>
      <xdr:col>116</xdr:col>
      <xdr:colOff>114300</xdr:colOff>
      <xdr:row>104</xdr:row>
      <xdr:rowOff>91077</xdr:rowOff>
    </xdr:to>
    <xdr:sp macro="" textlink="">
      <xdr:nvSpPr>
        <xdr:cNvPr id="834" name="楕円 833">
          <a:extLst>
            <a:ext uri="{FF2B5EF4-FFF2-40B4-BE49-F238E27FC236}">
              <a16:creationId xmlns:a16="http://schemas.microsoft.com/office/drawing/2014/main" id="{7250597B-900F-4EF0-9105-9886AAF9277A}"/>
            </a:ext>
          </a:extLst>
        </xdr:cNvPr>
        <xdr:cNvSpPr/>
      </xdr:nvSpPr>
      <xdr:spPr>
        <a:xfrm>
          <a:off x="19458940" y="17427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12354</xdr:rowOff>
    </xdr:from>
    <xdr:ext cx="469744" cy="259045"/>
    <xdr:sp macro="" textlink="">
      <xdr:nvSpPr>
        <xdr:cNvPr id="835" name="【庁舎】&#10;一人当たり面積該当値テキスト">
          <a:extLst>
            <a:ext uri="{FF2B5EF4-FFF2-40B4-BE49-F238E27FC236}">
              <a16:creationId xmlns:a16="http://schemas.microsoft.com/office/drawing/2014/main" id="{CA7AC4DD-13B3-4EA3-B5F2-46D1BC56BD5F}"/>
            </a:ext>
          </a:extLst>
        </xdr:cNvPr>
        <xdr:cNvSpPr txBox="1"/>
      </xdr:nvSpPr>
      <xdr:spPr>
        <a:xfrm>
          <a:off x="19547840" y="1727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836" name="楕円 835">
          <a:extLst>
            <a:ext uri="{FF2B5EF4-FFF2-40B4-BE49-F238E27FC236}">
              <a16:creationId xmlns:a16="http://schemas.microsoft.com/office/drawing/2014/main" id="{7B3CFA83-9149-4FD5-9FFF-0FBFCCA3E8F8}"/>
            </a:ext>
          </a:extLst>
        </xdr:cNvPr>
        <xdr:cNvSpPr/>
      </xdr:nvSpPr>
      <xdr:spPr>
        <a:xfrm>
          <a:off x="1873504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40277</xdr:rowOff>
    </xdr:from>
    <xdr:to>
      <xdr:col>116</xdr:col>
      <xdr:colOff>63500</xdr:colOff>
      <xdr:row>104</xdr:row>
      <xdr:rowOff>53339</xdr:rowOff>
    </xdr:to>
    <xdr:cxnSp macro="">
      <xdr:nvCxnSpPr>
        <xdr:cNvPr id="837" name="直線コネクタ 836">
          <a:extLst>
            <a:ext uri="{FF2B5EF4-FFF2-40B4-BE49-F238E27FC236}">
              <a16:creationId xmlns:a16="http://schemas.microsoft.com/office/drawing/2014/main" id="{AFDA10F8-01BD-46A9-9445-A71E9179B6AD}"/>
            </a:ext>
          </a:extLst>
        </xdr:cNvPr>
        <xdr:cNvCxnSpPr/>
      </xdr:nvCxnSpPr>
      <xdr:spPr>
        <a:xfrm flipV="1">
          <a:off x="18778220" y="17474837"/>
          <a:ext cx="7315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15602</xdr:rowOff>
    </xdr:from>
    <xdr:to>
      <xdr:col>107</xdr:col>
      <xdr:colOff>101600</xdr:colOff>
      <xdr:row>104</xdr:row>
      <xdr:rowOff>117202</xdr:rowOff>
    </xdr:to>
    <xdr:sp macro="" textlink="">
      <xdr:nvSpPr>
        <xdr:cNvPr id="838" name="楕円 837">
          <a:extLst>
            <a:ext uri="{FF2B5EF4-FFF2-40B4-BE49-F238E27FC236}">
              <a16:creationId xmlns:a16="http://schemas.microsoft.com/office/drawing/2014/main" id="{6EEC561D-1234-4788-8995-593B46A0CA59}"/>
            </a:ext>
          </a:extLst>
        </xdr:cNvPr>
        <xdr:cNvSpPr/>
      </xdr:nvSpPr>
      <xdr:spPr>
        <a:xfrm>
          <a:off x="17937480" y="174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66402</xdr:rowOff>
    </xdr:to>
    <xdr:cxnSp macro="">
      <xdr:nvCxnSpPr>
        <xdr:cNvPr id="839" name="直線コネクタ 838">
          <a:extLst>
            <a:ext uri="{FF2B5EF4-FFF2-40B4-BE49-F238E27FC236}">
              <a16:creationId xmlns:a16="http://schemas.microsoft.com/office/drawing/2014/main" id="{5B087F0E-54C4-4381-A4D1-C56B0F33F318}"/>
            </a:ext>
          </a:extLst>
        </xdr:cNvPr>
        <xdr:cNvCxnSpPr/>
      </xdr:nvCxnSpPr>
      <xdr:spPr>
        <a:xfrm flipV="1">
          <a:off x="17988280" y="17487899"/>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49893</xdr:rowOff>
    </xdr:from>
    <xdr:to>
      <xdr:col>102</xdr:col>
      <xdr:colOff>165100</xdr:colOff>
      <xdr:row>103</xdr:row>
      <xdr:rowOff>151493</xdr:rowOff>
    </xdr:to>
    <xdr:sp macro="" textlink="">
      <xdr:nvSpPr>
        <xdr:cNvPr id="840" name="楕円 839">
          <a:extLst>
            <a:ext uri="{FF2B5EF4-FFF2-40B4-BE49-F238E27FC236}">
              <a16:creationId xmlns:a16="http://schemas.microsoft.com/office/drawing/2014/main" id="{8BDA0248-3DF8-4BB2-8E62-DF7DE37DEB98}"/>
            </a:ext>
          </a:extLst>
        </xdr:cNvPr>
        <xdr:cNvSpPr/>
      </xdr:nvSpPr>
      <xdr:spPr>
        <a:xfrm>
          <a:off x="17162780" y="173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100693</xdr:rowOff>
    </xdr:from>
    <xdr:to>
      <xdr:col>107</xdr:col>
      <xdr:colOff>50800</xdr:colOff>
      <xdr:row>104</xdr:row>
      <xdr:rowOff>66402</xdr:rowOff>
    </xdr:to>
    <xdr:cxnSp macro="">
      <xdr:nvCxnSpPr>
        <xdr:cNvPr id="841" name="直線コネクタ 840">
          <a:extLst>
            <a:ext uri="{FF2B5EF4-FFF2-40B4-BE49-F238E27FC236}">
              <a16:creationId xmlns:a16="http://schemas.microsoft.com/office/drawing/2014/main" id="{9D3D1602-9922-4549-9270-DC0216DDA54C}"/>
            </a:ext>
          </a:extLst>
        </xdr:cNvPr>
        <xdr:cNvCxnSpPr/>
      </xdr:nvCxnSpPr>
      <xdr:spPr>
        <a:xfrm>
          <a:off x="17213580" y="17367613"/>
          <a:ext cx="774700" cy="1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87449</xdr:rowOff>
    </xdr:from>
    <xdr:to>
      <xdr:col>98</xdr:col>
      <xdr:colOff>38100</xdr:colOff>
      <xdr:row>101</xdr:row>
      <xdr:rowOff>17599</xdr:rowOff>
    </xdr:to>
    <xdr:sp macro="" textlink="">
      <xdr:nvSpPr>
        <xdr:cNvPr id="842" name="楕円 841">
          <a:extLst>
            <a:ext uri="{FF2B5EF4-FFF2-40B4-BE49-F238E27FC236}">
              <a16:creationId xmlns:a16="http://schemas.microsoft.com/office/drawing/2014/main" id="{E60485AC-BD75-4DDE-A004-3DDE27605993}"/>
            </a:ext>
          </a:extLst>
        </xdr:cNvPr>
        <xdr:cNvSpPr/>
      </xdr:nvSpPr>
      <xdr:spPr>
        <a:xfrm>
          <a:off x="16388080" y="16851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138249</xdr:rowOff>
    </xdr:from>
    <xdr:to>
      <xdr:col>102</xdr:col>
      <xdr:colOff>114300</xdr:colOff>
      <xdr:row>103</xdr:row>
      <xdr:rowOff>100693</xdr:rowOff>
    </xdr:to>
    <xdr:cxnSp macro="">
      <xdr:nvCxnSpPr>
        <xdr:cNvPr id="843" name="直線コネクタ 842">
          <a:extLst>
            <a:ext uri="{FF2B5EF4-FFF2-40B4-BE49-F238E27FC236}">
              <a16:creationId xmlns:a16="http://schemas.microsoft.com/office/drawing/2014/main" id="{47578790-81AA-45BD-9F9C-2AFBD0DF5D80}"/>
            </a:ext>
          </a:extLst>
        </xdr:cNvPr>
        <xdr:cNvCxnSpPr/>
      </xdr:nvCxnSpPr>
      <xdr:spPr>
        <a:xfrm>
          <a:off x="16431260" y="16902249"/>
          <a:ext cx="78232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844" name="n_1aveValue【庁舎】&#10;一人当たり面積">
          <a:extLst>
            <a:ext uri="{FF2B5EF4-FFF2-40B4-BE49-F238E27FC236}">
              <a16:creationId xmlns:a16="http://schemas.microsoft.com/office/drawing/2014/main" id="{340CC4A3-C614-43D1-BBC7-B516678502B5}"/>
            </a:ext>
          </a:extLst>
        </xdr:cNvPr>
        <xdr:cNvSpPr txBox="1"/>
      </xdr:nvSpPr>
      <xdr:spPr>
        <a:xfrm>
          <a:off x="1856112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845" name="n_2aveValue【庁舎】&#10;一人当たり面積">
          <a:extLst>
            <a:ext uri="{FF2B5EF4-FFF2-40B4-BE49-F238E27FC236}">
              <a16:creationId xmlns:a16="http://schemas.microsoft.com/office/drawing/2014/main" id="{4ED3D4DE-ACC1-402B-AAEF-C7D59D7DFAA7}"/>
            </a:ext>
          </a:extLst>
        </xdr:cNvPr>
        <xdr:cNvSpPr txBox="1"/>
      </xdr:nvSpPr>
      <xdr:spPr>
        <a:xfrm>
          <a:off x="17776267" y="179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846" name="n_3aveValue【庁舎】&#10;一人当たり面積">
          <a:extLst>
            <a:ext uri="{FF2B5EF4-FFF2-40B4-BE49-F238E27FC236}">
              <a16:creationId xmlns:a16="http://schemas.microsoft.com/office/drawing/2014/main" id="{80BCA1BE-B1C9-4FB2-B92E-7765F50F1C76}"/>
            </a:ext>
          </a:extLst>
        </xdr:cNvPr>
        <xdr:cNvSpPr txBox="1"/>
      </xdr:nvSpPr>
      <xdr:spPr>
        <a:xfrm>
          <a:off x="17001567" y="1778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13625</xdr:rowOff>
    </xdr:from>
    <xdr:ext cx="469744" cy="259045"/>
    <xdr:sp macro="" textlink="">
      <xdr:nvSpPr>
        <xdr:cNvPr id="847" name="n_4aveValue【庁舎】&#10;一人当たり面積">
          <a:extLst>
            <a:ext uri="{FF2B5EF4-FFF2-40B4-BE49-F238E27FC236}">
              <a16:creationId xmlns:a16="http://schemas.microsoft.com/office/drawing/2014/main" id="{E4F60B43-C2B9-43CD-8799-310DE23878D6}"/>
            </a:ext>
          </a:extLst>
        </xdr:cNvPr>
        <xdr:cNvSpPr txBox="1"/>
      </xdr:nvSpPr>
      <xdr:spPr>
        <a:xfrm>
          <a:off x="16226867" y="1778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848" name="n_1mainValue【庁舎】&#10;一人当たり面積">
          <a:extLst>
            <a:ext uri="{FF2B5EF4-FFF2-40B4-BE49-F238E27FC236}">
              <a16:creationId xmlns:a16="http://schemas.microsoft.com/office/drawing/2014/main" id="{C16FDFB7-A20E-4B50-88FC-B0E55CE4BCD8}"/>
            </a:ext>
          </a:extLst>
        </xdr:cNvPr>
        <xdr:cNvSpPr txBox="1"/>
      </xdr:nvSpPr>
      <xdr:spPr>
        <a:xfrm>
          <a:off x="1856112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133729</xdr:rowOff>
    </xdr:from>
    <xdr:ext cx="469744" cy="259045"/>
    <xdr:sp macro="" textlink="">
      <xdr:nvSpPr>
        <xdr:cNvPr id="849" name="n_2mainValue【庁舎】&#10;一人当たり面積">
          <a:extLst>
            <a:ext uri="{FF2B5EF4-FFF2-40B4-BE49-F238E27FC236}">
              <a16:creationId xmlns:a16="http://schemas.microsoft.com/office/drawing/2014/main" id="{60884CCB-4C4E-4079-975F-CE712CAF4913}"/>
            </a:ext>
          </a:extLst>
        </xdr:cNvPr>
        <xdr:cNvSpPr txBox="1"/>
      </xdr:nvSpPr>
      <xdr:spPr>
        <a:xfrm>
          <a:off x="17776267" y="1723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168020</xdr:rowOff>
    </xdr:from>
    <xdr:ext cx="469744" cy="259045"/>
    <xdr:sp macro="" textlink="">
      <xdr:nvSpPr>
        <xdr:cNvPr id="850" name="n_3mainValue【庁舎】&#10;一人当たり面積">
          <a:extLst>
            <a:ext uri="{FF2B5EF4-FFF2-40B4-BE49-F238E27FC236}">
              <a16:creationId xmlns:a16="http://schemas.microsoft.com/office/drawing/2014/main" id="{4012C1FF-C484-4CCF-8A6B-8FFABEC44CA8}"/>
            </a:ext>
          </a:extLst>
        </xdr:cNvPr>
        <xdr:cNvSpPr txBox="1"/>
      </xdr:nvSpPr>
      <xdr:spPr>
        <a:xfrm>
          <a:off x="17001567" y="170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34126</xdr:rowOff>
    </xdr:from>
    <xdr:ext cx="469744" cy="259045"/>
    <xdr:sp macro="" textlink="">
      <xdr:nvSpPr>
        <xdr:cNvPr id="851" name="n_4mainValue【庁舎】&#10;一人当たり面積">
          <a:extLst>
            <a:ext uri="{FF2B5EF4-FFF2-40B4-BE49-F238E27FC236}">
              <a16:creationId xmlns:a16="http://schemas.microsoft.com/office/drawing/2014/main" id="{0D285376-C794-44E0-905A-F66B2F265F15}"/>
            </a:ext>
          </a:extLst>
        </xdr:cNvPr>
        <xdr:cNvSpPr txBox="1"/>
      </xdr:nvSpPr>
      <xdr:spPr>
        <a:xfrm>
          <a:off x="16226867" y="1663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B4F596D8-F316-41E7-9930-473FCAFFA66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705107A4-C9FD-46BB-8756-E403B8E402E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5B97FE3E-39BD-4A55-B2D5-A77BB6FC119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有形固定資産減価償却率においては、「一般廃棄物処理施設」、「福祉施設」、「市民会館」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、「消防施設」、「図書館」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類似団体平均値を上回っているが、宇佐・高田・国東広域事務組合が進める広域ごみ処理施設の建設など老朽化が著しい施設の更新や複合化に向けた大型事業を進めており、これらの減価償却率については今後減少が見込める状況にある。また、一人当たりの面積においては、「図書館」や「体育館・プー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福祉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消防施設」、「市民会館」、「庁舎」が類似団体平均値を上回っている。これらは市町合併以前より各自治体に設置されていたものが現存するためであることと、「庁舎」については、新庁舎への建替え、旧庁舎の解体に伴い、面積の増減が顕著となっている。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年度中に普通財産から行政財産へ用途変更された「総合運動場」、「市民プール」が編入されたことで、償却率の大きな改善が見られた。「消防施設」については、令和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年度に防災行政無線の整備が完了したことにより、償却率の大きな改善が見られた。）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においても、市保有施設の一人当たりの延床面積を全国平均と比較した場合、保有量が約２倍という結果が出ており、施設の廃止や統合、複合化、縮小等による総量の縮減が課題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固定資産税</a:t>
          </a:r>
          <a:r>
            <a:rPr kumimoji="1" lang="ja-JP" altLang="ja-JP" sz="1100">
              <a:solidFill>
                <a:schemeClr val="dk1"/>
              </a:solidFill>
              <a:effectLst/>
              <a:latin typeface="+mn-lt"/>
              <a:ea typeface="+mn-ea"/>
              <a:cs typeface="+mn-cs"/>
            </a:rPr>
            <a:t>の増により基準財政収入額が増加している。基準財政需要額についても、</a:t>
          </a:r>
          <a:r>
            <a:rPr kumimoji="1" lang="ja-JP" altLang="en-US" sz="1100">
              <a:solidFill>
                <a:schemeClr val="dk1"/>
              </a:solidFill>
              <a:effectLst/>
              <a:latin typeface="+mn-lt"/>
              <a:ea typeface="+mn-ea"/>
              <a:cs typeface="+mn-cs"/>
            </a:rPr>
            <a:t>下水道</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費の減があるものの、</a:t>
          </a:r>
          <a:r>
            <a:rPr kumimoji="1" lang="ja-JP" altLang="en-US" sz="1100">
              <a:solidFill>
                <a:schemeClr val="dk1"/>
              </a:solidFill>
              <a:effectLst/>
              <a:latin typeface="+mn-lt"/>
              <a:ea typeface="+mn-ea"/>
              <a:cs typeface="+mn-cs"/>
            </a:rPr>
            <a:t>社会福祉</a:t>
          </a:r>
          <a:r>
            <a:rPr kumimoji="1" lang="ja-JP" altLang="ja-JP" sz="1100">
              <a:solidFill>
                <a:schemeClr val="dk1"/>
              </a:solidFill>
              <a:effectLst/>
              <a:latin typeface="+mn-lt"/>
              <a:ea typeface="+mn-ea"/>
              <a:cs typeface="+mn-cs"/>
            </a:rPr>
            <a:t>費の増により増加している。</a:t>
          </a:r>
          <a:endParaRPr lang="ja-JP" altLang="ja-JP" sz="1400">
            <a:effectLst/>
          </a:endParaRPr>
        </a:p>
        <a:p>
          <a:r>
            <a:rPr kumimoji="1" lang="ja-JP" altLang="ja-JP" sz="1100">
              <a:solidFill>
                <a:schemeClr val="dk1"/>
              </a:solidFill>
              <a:effectLst/>
              <a:latin typeface="+mn-lt"/>
              <a:ea typeface="+mn-ea"/>
              <a:cs typeface="+mn-cs"/>
            </a:rPr>
            <a:t>　その結果、財政力指数は前年度と同じ</a:t>
          </a:r>
          <a:r>
            <a:rPr kumimoji="1" lang="en-US" altLang="ja-JP" sz="1100">
              <a:solidFill>
                <a:schemeClr val="dk1"/>
              </a:solidFill>
              <a:effectLst/>
              <a:latin typeface="+mn-lt"/>
              <a:ea typeface="+mn-ea"/>
              <a:cs typeface="+mn-cs"/>
            </a:rPr>
            <a:t>0.42</a:t>
          </a:r>
          <a:r>
            <a:rPr kumimoji="1" lang="ja-JP" altLang="ja-JP" sz="1100">
              <a:solidFill>
                <a:schemeClr val="dk1"/>
              </a:solidFill>
              <a:effectLst/>
              <a:latin typeface="+mn-lt"/>
              <a:ea typeface="+mn-ea"/>
              <a:cs typeface="+mn-cs"/>
            </a:rPr>
            <a:t>となり、大分県平均を</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ポイント上回っているが、類似団体平均より</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ポイント低い水準となった。</a:t>
          </a:r>
          <a:endParaRPr lang="ja-JP" altLang="ja-JP" sz="1400">
            <a:effectLst/>
          </a:endParaRPr>
        </a:p>
        <a:p>
          <a:r>
            <a:rPr kumimoji="1" lang="ja-JP" altLang="ja-JP" sz="1100">
              <a:solidFill>
                <a:schemeClr val="dk1"/>
              </a:solidFill>
              <a:effectLst/>
              <a:latin typeface="+mn-lt"/>
              <a:ea typeface="+mn-ea"/>
              <a:cs typeface="+mn-cs"/>
            </a:rPr>
            <a:t>　今後も税収確保のため、企業誘致や定住及び雇用対策等の推進により、地域経済の活性化を図り、自主財源の確保を図る。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71261</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71261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169632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11588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1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20461</xdr:rowOff>
    </xdr:from>
    <xdr:to>
      <xdr:col>11</xdr:col>
      <xdr:colOff>82550</xdr:colOff>
      <xdr:row>44</xdr:row>
      <xdr:rowOff>122061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106838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歳入においては、実質交付税の減少により、対前年度比</a:t>
          </a:r>
          <a:r>
            <a:rPr kumimoji="1" lang="en-US" altLang="ja-JP" sz="1050">
              <a:solidFill>
                <a:schemeClr val="dk1"/>
              </a:solidFill>
              <a:effectLst/>
              <a:latin typeface="+mn-lt"/>
              <a:ea typeface="+mn-ea"/>
              <a:cs typeface="+mn-cs"/>
            </a:rPr>
            <a:t>0.15</a:t>
          </a:r>
          <a:r>
            <a:rPr kumimoji="1" lang="ja-JP" altLang="ja-JP" sz="1050">
              <a:solidFill>
                <a:schemeClr val="dk1"/>
              </a:solidFill>
              <a:effectLst/>
              <a:latin typeface="+mn-lt"/>
              <a:ea typeface="+mn-ea"/>
              <a:cs typeface="+mn-cs"/>
            </a:rPr>
            <a:t>％の減となり、歳出においては、</a:t>
          </a:r>
          <a:r>
            <a:rPr kumimoji="1" lang="ja-JP" altLang="en-US" sz="1050">
              <a:solidFill>
                <a:schemeClr val="dk1"/>
              </a:solidFill>
              <a:effectLst/>
              <a:latin typeface="+mn-lt"/>
              <a:ea typeface="+mn-ea"/>
              <a:cs typeface="+mn-cs"/>
            </a:rPr>
            <a:t>扶助</a:t>
          </a:r>
          <a:r>
            <a:rPr kumimoji="1" lang="ja-JP" altLang="ja-JP" sz="1050">
              <a:solidFill>
                <a:schemeClr val="dk1"/>
              </a:solidFill>
              <a:effectLst/>
              <a:latin typeface="+mn-lt"/>
              <a:ea typeface="+mn-ea"/>
              <a:cs typeface="+mn-cs"/>
            </a:rPr>
            <a:t>費や人件費の</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により対前年度比</a:t>
          </a:r>
          <a:r>
            <a:rPr kumimoji="1" lang="en-US" altLang="ja-JP" sz="1050">
              <a:solidFill>
                <a:schemeClr val="dk1"/>
              </a:solidFill>
              <a:effectLst/>
              <a:latin typeface="+mn-lt"/>
              <a:ea typeface="+mn-ea"/>
              <a:cs typeface="+mn-cs"/>
            </a:rPr>
            <a:t>2.12</a:t>
          </a:r>
          <a:r>
            <a:rPr kumimoji="1" lang="ja-JP" altLang="ja-JP" sz="1050">
              <a:solidFill>
                <a:schemeClr val="dk1"/>
              </a:solidFill>
              <a:effectLst/>
              <a:latin typeface="+mn-lt"/>
              <a:ea typeface="+mn-ea"/>
              <a:cs typeface="+mn-cs"/>
            </a:rPr>
            <a:t>％の</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　歳入</a:t>
          </a:r>
          <a:r>
            <a:rPr kumimoji="1" lang="ja-JP" altLang="en-US" sz="1050">
              <a:solidFill>
                <a:schemeClr val="dk1"/>
              </a:solidFill>
              <a:effectLst/>
              <a:latin typeface="+mn-lt"/>
              <a:ea typeface="+mn-ea"/>
              <a:cs typeface="+mn-cs"/>
            </a:rPr>
            <a:t>は減少し、</a:t>
          </a:r>
          <a:r>
            <a:rPr kumimoji="1" lang="ja-JP" altLang="ja-JP" sz="1050">
              <a:solidFill>
                <a:schemeClr val="dk1"/>
              </a:solidFill>
              <a:effectLst/>
              <a:latin typeface="+mn-lt"/>
              <a:ea typeface="+mn-ea"/>
              <a:cs typeface="+mn-cs"/>
            </a:rPr>
            <a:t>歳出</a:t>
          </a:r>
          <a:r>
            <a:rPr kumimoji="1" lang="ja-JP" altLang="en-US" sz="1050">
              <a:solidFill>
                <a:schemeClr val="dk1"/>
              </a:solidFill>
              <a:effectLst/>
              <a:latin typeface="+mn-lt"/>
              <a:ea typeface="+mn-ea"/>
              <a:cs typeface="+mn-cs"/>
            </a:rPr>
            <a:t>は増加</a:t>
          </a:r>
          <a:r>
            <a:rPr kumimoji="1" lang="ja-JP" altLang="ja-JP" sz="1050">
              <a:solidFill>
                <a:schemeClr val="dk1"/>
              </a:solidFill>
              <a:effectLst/>
              <a:latin typeface="+mn-lt"/>
              <a:ea typeface="+mn-ea"/>
              <a:cs typeface="+mn-cs"/>
            </a:rPr>
            <a:t>し</a:t>
          </a:r>
          <a:r>
            <a:rPr kumimoji="1" lang="ja-JP" altLang="en-US" sz="1050">
              <a:solidFill>
                <a:schemeClr val="dk1"/>
              </a:solidFill>
              <a:effectLst/>
              <a:latin typeface="+mn-lt"/>
              <a:ea typeface="+mn-ea"/>
              <a:cs typeface="+mn-cs"/>
            </a:rPr>
            <a:t>たため</a:t>
          </a:r>
          <a:r>
            <a:rPr kumimoji="1" lang="ja-JP" altLang="ja-JP" sz="1050">
              <a:solidFill>
                <a:schemeClr val="dk1"/>
              </a:solidFill>
              <a:effectLst/>
              <a:latin typeface="+mn-lt"/>
              <a:ea typeface="+mn-ea"/>
              <a:cs typeface="+mn-cs"/>
            </a:rPr>
            <a:t>、経常収支比率は対前年度比で</a:t>
          </a:r>
          <a:r>
            <a:rPr kumimoji="1" lang="en-US" altLang="ja-JP" sz="1050">
              <a:solidFill>
                <a:schemeClr val="dk1"/>
              </a:solidFill>
              <a:effectLst/>
              <a:latin typeface="+mn-lt"/>
              <a:ea typeface="+mn-ea"/>
              <a:cs typeface="+mn-cs"/>
            </a:rPr>
            <a:t>2.1</a:t>
          </a:r>
          <a:r>
            <a:rPr kumimoji="1" lang="ja-JP" altLang="ja-JP" sz="1050">
              <a:solidFill>
                <a:schemeClr val="dk1"/>
              </a:solidFill>
              <a:effectLst/>
              <a:latin typeface="+mn-lt"/>
              <a:ea typeface="+mn-ea"/>
              <a:cs typeface="+mn-cs"/>
            </a:rPr>
            <a:t>ポイント増加し</a:t>
          </a:r>
          <a:r>
            <a:rPr kumimoji="1" lang="en-US" altLang="ja-JP" sz="1050">
              <a:solidFill>
                <a:schemeClr val="dk1"/>
              </a:solidFill>
              <a:effectLst/>
              <a:latin typeface="+mn-lt"/>
              <a:ea typeface="+mn-ea"/>
              <a:cs typeface="+mn-cs"/>
            </a:rPr>
            <a:t>96.8</a:t>
          </a:r>
          <a:r>
            <a:rPr kumimoji="1" lang="ja-JP" altLang="ja-JP" sz="1050">
              <a:solidFill>
                <a:schemeClr val="dk1"/>
              </a:solidFill>
              <a:effectLst/>
              <a:latin typeface="+mn-lt"/>
              <a:ea typeface="+mn-ea"/>
              <a:cs typeface="+mn-cs"/>
            </a:rPr>
            <a:t>％となっている。大分県平均との比較では</a:t>
          </a:r>
          <a:r>
            <a:rPr kumimoji="1" lang="en-US" altLang="ja-JP" sz="1050">
              <a:solidFill>
                <a:schemeClr val="dk1"/>
              </a:solidFill>
              <a:effectLst/>
              <a:latin typeface="+mn-lt"/>
              <a:ea typeface="+mn-ea"/>
              <a:cs typeface="+mn-cs"/>
            </a:rPr>
            <a:t>1.5</a:t>
          </a:r>
          <a:r>
            <a:rPr kumimoji="1" lang="ja-JP" altLang="ja-JP" sz="1050">
              <a:solidFill>
                <a:schemeClr val="dk1"/>
              </a:solidFill>
              <a:effectLst/>
              <a:latin typeface="+mn-lt"/>
              <a:ea typeface="+mn-ea"/>
              <a:cs typeface="+mn-cs"/>
            </a:rPr>
            <a:t>ポイント高く、類似団体においては</a:t>
          </a:r>
          <a:r>
            <a:rPr kumimoji="1" lang="en-US" altLang="ja-JP" sz="1050">
              <a:solidFill>
                <a:schemeClr val="dk1"/>
              </a:solidFill>
              <a:effectLst/>
              <a:latin typeface="+mn-lt"/>
              <a:ea typeface="+mn-ea"/>
              <a:cs typeface="+mn-cs"/>
            </a:rPr>
            <a:t>4.5</a:t>
          </a:r>
          <a:r>
            <a:rPr kumimoji="1" lang="ja-JP" altLang="ja-JP" sz="1050">
              <a:solidFill>
                <a:schemeClr val="dk1"/>
              </a:solidFill>
              <a:effectLst/>
              <a:latin typeface="+mn-lt"/>
              <a:ea typeface="+mn-ea"/>
              <a:cs typeface="+mn-cs"/>
            </a:rPr>
            <a:t>ポイント高い値となっている。</a:t>
          </a:r>
          <a:endParaRPr lang="ja-JP" altLang="ja-JP" sz="1200">
            <a:effectLst/>
          </a:endParaRPr>
        </a:p>
        <a:p>
          <a:r>
            <a:rPr kumimoji="1" lang="ja-JP" altLang="ja-JP" sz="1050">
              <a:solidFill>
                <a:schemeClr val="dk1"/>
              </a:solidFill>
              <a:effectLst/>
              <a:latin typeface="+mn-lt"/>
              <a:ea typeface="+mn-ea"/>
              <a:cs typeface="+mn-cs"/>
            </a:rPr>
            <a:t>　今後も社会保障関係経費の増大などにより厳しい財政運営が見込まれるため、引き続き財源確保や経常経費の抑制に努め、今後の市政課題に柔軟に対応できる強固な行財政基盤の構築を図る必要がある。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65</xdr:row>
      <xdr:rowOff>65786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07344"/>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64</xdr:row>
      <xdr:rowOff>34544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8882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64</xdr:row>
      <xdr:rowOff>150368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88828"/>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150368</xdr:rowOff>
    </xdr:from>
    <xdr:to>
      <xdr:col>11</xdr:col>
      <xdr:colOff>31750</xdr:colOff>
      <xdr:row>65</xdr:row>
      <xdr:rowOff>46482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2316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14986</xdr:rowOff>
    </xdr:from>
    <xdr:to>
      <xdr:col>23</xdr:col>
      <xdr:colOff>184150</xdr:colOff>
      <xdr:row>65</xdr:row>
      <xdr:rowOff>116586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158513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3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94505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99568</xdr:rowOff>
    </xdr:from>
    <xdr:to>
      <xdr:col>11</xdr:col>
      <xdr:colOff>82550</xdr:colOff>
      <xdr:row>65</xdr:row>
      <xdr:rowOff>29718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人件費においては</a:t>
          </a:r>
          <a:r>
            <a:rPr kumimoji="1" lang="ja-JP" altLang="en-US" sz="1000">
              <a:solidFill>
                <a:schemeClr val="dk1"/>
              </a:solidFill>
              <a:effectLst/>
              <a:latin typeface="+mn-lt"/>
              <a:ea typeface="+mn-ea"/>
              <a:cs typeface="+mn-cs"/>
            </a:rPr>
            <a:t>期末手当</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会計年度任用職員給与</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などにより、全体で</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となっている。</a:t>
          </a:r>
          <a:endParaRPr lang="ja-JP" altLang="ja-JP" sz="1100">
            <a:effectLst/>
          </a:endParaRPr>
        </a:p>
        <a:p>
          <a:r>
            <a:rPr kumimoji="1" lang="ja-JP" altLang="ja-JP" sz="1000">
              <a:solidFill>
                <a:schemeClr val="dk1"/>
              </a:solidFill>
              <a:effectLst/>
              <a:latin typeface="+mn-lt"/>
              <a:ea typeface="+mn-ea"/>
              <a:cs typeface="+mn-cs"/>
            </a:rPr>
            <a:t>　物件費においては</a:t>
          </a:r>
          <a:r>
            <a:rPr kumimoji="1" lang="ja-JP" altLang="en-US" sz="1000">
              <a:solidFill>
                <a:schemeClr val="dk1"/>
              </a:solidFill>
              <a:effectLst/>
              <a:latin typeface="+mn-lt"/>
              <a:ea typeface="+mn-ea"/>
              <a:cs typeface="+mn-cs"/>
            </a:rPr>
            <a:t>西部中学校長寿命化改修事業</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主食用水稲物価高騰対策事業</a:t>
          </a:r>
          <a:r>
            <a:rPr kumimoji="1" lang="ja-JP" altLang="ja-JP" sz="1000">
              <a:solidFill>
                <a:schemeClr val="dk1"/>
              </a:solidFill>
              <a:effectLst/>
              <a:latin typeface="+mn-lt"/>
              <a:ea typeface="+mn-ea"/>
              <a:cs typeface="+mn-cs"/>
            </a:rPr>
            <a:t>などの</a:t>
          </a:r>
          <a:r>
            <a:rPr kumimoji="1" lang="ja-JP" altLang="en-US" sz="1000">
              <a:solidFill>
                <a:schemeClr val="dk1"/>
              </a:solidFill>
              <a:effectLst/>
              <a:latin typeface="+mn-lt"/>
              <a:ea typeface="+mn-ea"/>
              <a:cs typeface="+mn-cs"/>
            </a:rPr>
            <a:t>増額</a:t>
          </a:r>
          <a:r>
            <a:rPr kumimoji="1" lang="ja-JP" altLang="ja-JP" sz="1000">
              <a:solidFill>
                <a:schemeClr val="dk1"/>
              </a:solidFill>
              <a:effectLst/>
              <a:latin typeface="+mn-lt"/>
              <a:ea typeface="+mn-ea"/>
              <a:cs typeface="+mn-cs"/>
            </a:rPr>
            <a:t>要因があるものの、</a:t>
          </a:r>
          <a:r>
            <a:rPr kumimoji="1" lang="ja-JP" altLang="ja-JP" sz="1050">
              <a:solidFill>
                <a:schemeClr val="dk1"/>
              </a:solidFill>
              <a:effectLst/>
              <a:latin typeface="+mn-lt"/>
              <a:ea typeface="+mn-ea"/>
              <a:cs typeface="+mn-cs"/>
            </a:rPr>
            <a:t>新型コロナウイルス検査体制強化事業</a:t>
          </a:r>
          <a:r>
            <a:rPr kumimoji="1" lang="ja-JP" altLang="en-US" sz="1050">
              <a:solidFill>
                <a:schemeClr val="dk1"/>
              </a:solidFill>
              <a:effectLst/>
              <a:latin typeface="+mn-lt"/>
              <a:ea typeface="+mn-ea"/>
              <a:cs typeface="+mn-cs"/>
            </a:rPr>
            <a:t>や</a:t>
          </a:r>
          <a:r>
            <a:rPr kumimoji="1" lang="ja-JP" altLang="ja-JP" sz="1000">
              <a:solidFill>
                <a:schemeClr val="dk1"/>
              </a:solidFill>
              <a:effectLst/>
              <a:latin typeface="+mn-lt"/>
              <a:ea typeface="+mn-ea"/>
              <a:cs typeface="+mn-cs"/>
            </a:rPr>
            <a:t>固定資産税適正評価事業の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により</a:t>
          </a:r>
          <a:r>
            <a:rPr kumimoji="1" lang="en-US" altLang="ja-JP" sz="1000">
              <a:solidFill>
                <a:schemeClr val="dk1"/>
              </a:solidFill>
              <a:effectLst/>
              <a:latin typeface="+mn-lt"/>
              <a:ea typeface="+mn-ea"/>
              <a:cs typeface="+mn-cs"/>
            </a:rPr>
            <a:t>5.1%</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となっている。</a:t>
          </a:r>
          <a:endParaRPr lang="ja-JP" altLang="ja-JP" sz="1100">
            <a:effectLst/>
          </a:endParaRPr>
        </a:p>
        <a:p>
          <a:r>
            <a:rPr kumimoji="1" lang="ja-JP" altLang="ja-JP" sz="1000">
              <a:solidFill>
                <a:schemeClr val="dk1"/>
              </a:solidFill>
              <a:effectLst/>
              <a:latin typeface="+mn-lt"/>
              <a:ea typeface="+mn-ea"/>
              <a:cs typeface="+mn-cs"/>
            </a:rPr>
            <a:t>　また、人口１人あたりの決算額では前年度比で</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円の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額となっている。</a:t>
          </a:r>
          <a:endParaRPr lang="ja-JP" altLang="ja-JP" sz="1100">
            <a:effectLst/>
          </a:endParaRPr>
        </a:p>
        <a:p>
          <a:r>
            <a:rPr kumimoji="1" lang="ja-JP" altLang="ja-JP" sz="1000">
              <a:solidFill>
                <a:schemeClr val="dk1"/>
              </a:solidFill>
              <a:effectLst/>
              <a:latin typeface="+mn-lt"/>
              <a:ea typeface="+mn-ea"/>
              <a:cs typeface="+mn-cs"/>
            </a:rPr>
            <a:t>　他団体との比較においては、類似団体平均値より</a:t>
          </a:r>
          <a:r>
            <a:rPr kumimoji="1" lang="en-US" altLang="ja-JP" sz="1000">
              <a:solidFill>
                <a:schemeClr val="dk1"/>
              </a:solidFill>
              <a:effectLst/>
              <a:latin typeface="+mn-lt"/>
              <a:ea typeface="+mn-ea"/>
              <a:cs typeface="+mn-cs"/>
            </a:rPr>
            <a:t>36,710</a:t>
          </a:r>
          <a:r>
            <a:rPr kumimoji="1" lang="ja-JP" altLang="ja-JP" sz="1000">
              <a:solidFill>
                <a:schemeClr val="dk1"/>
              </a:solidFill>
              <a:effectLst/>
              <a:latin typeface="+mn-lt"/>
              <a:ea typeface="+mn-ea"/>
              <a:cs typeface="+mn-cs"/>
            </a:rPr>
            <a:t>円、大分県平均値より</a:t>
          </a:r>
          <a:r>
            <a:rPr kumimoji="1" lang="en-US" altLang="ja-JP" sz="1000">
              <a:solidFill>
                <a:schemeClr val="dk1"/>
              </a:solidFill>
              <a:effectLst/>
              <a:latin typeface="+mn-lt"/>
              <a:ea typeface="+mn-ea"/>
              <a:cs typeface="+mn-cs"/>
            </a:rPr>
            <a:t>20,825</a:t>
          </a:r>
          <a:r>
            <a:rPr kumimoji="1" lang="ja-JP" altLang="ja-JP" sz="1000">
              <a:solidFill>
                <a:schemeClr val="dk1"/>
              </a:solidFill>
              <a:effectLst/>
              <a:latin typeface="+mn-lt"/>
              <a:ea typeface="+mn-ea"/>
              <a:cs typeface="+mn-cs"/>
            </a:rPr>
            <a:t>円高い値となっている。要因としては、保有する公共施設の維持管理等に係る物件費があげられ、今後もコストの低減を図る必要がある。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95684</xdr:rowOff>
    </xdr:from>
    <xdr:to>
      <xdr:col>23</xdr:col>
      <xdr:colOff>133350</xdr:colOff>
      <xdr:row>84</xdr:row>
      <xdr:rowOff>95870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497484"/>
          <a:ext cx="8382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62112</xdr:rowOff>
    </xdr:from>
    <xdr:to>
      <xdr:col>19</xdr:col>
      <xdr:colOff>133350</xdr:colOff>
      <xdr:row>84</xdr:row>
      <xdr:rowOff>95870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63912"/>
          <a:ext cx="889000" cy="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101933</xdr:rowOff>
    </xdr:from>
    <xdr:to>
      <xdr:col>15</xdr:col>
      <xdr:colOff>82550</xdr:colOff>
      <xdr:row>84</xdr:row>
      <xdr:rowOff>62112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32283"/>
          <a:ext cx="889000" cy="1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67394</xdr:rowOff>
    </xdr:from>
    <xdr:to>
      <xdr:col>11</xdr:col>
      <xdr:colOff>31750</xdr:colOff>
      <xdr:row>83</xdr:row>
      <xdr:rowOff>101933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97744"/>
          <a:ext cx="889000" cy="3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44884</xdr:rowOff>
    </xdr:from>
    <xdr:to>
      <xdr:col>23</xdr:col>
      <xdr:colOff>184150</xdr:colOff>
      <xdr:row>84</xdr:row>
      <xdr:rowOff>146484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4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16961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1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45070</xdr:rowOff>
    </xdr:from>
    <xdr:to>
      <xdr:col>19</xdr:col>
      <xdr:colOff>184150</xdr:colOff>
      <xdr:row>84</xdr:row>
      <xdr:rowOff>146670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131447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3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11312</xdr:rowOff>
    </xdr:from>
    <xdr:to>
      <xdr:col>15</xdr:col>
      <xdr:colOff>133350</xdr:colOff>
      <xdr:row>84</xdr:row>
      <xdr:rowOff>112912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9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51133</xdr:rowOff>
    </xdr:from>
    <xdr:to>
      <xdr:col>11</xdr:col>
      <xdr:colOff>82550</xdr:colOff>
      <xdr:row>83</xdr:row>
      <xdr:rowOff>152733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137510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6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16594</xdr:rowOff>
    </xdr:from>
    <xdr:to>
      <xdr:col>7</xdr:col>
      <xdr:colOff>31750</xdr:colOff>
      <xdr:row>83</xdr:row>
      <xdr:rowOff>118194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4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102971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3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給料の削減措置を引き続き行ってきたため、平成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年度より徐々に改善し、令和５年度も国の給与水準と同程度となった。今後も適正な給与水準を維持する必要がある。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88</xdr:row>
      <xdr:rowOff>34471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703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68943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531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103414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合併に伴い肥大化した組織の再編や事務事業の見直しを推進しながら職員数の削減に努めてきたが、複雑多様化する行政ニーズに的確に対応できる体制を維持するため、ここ数年の職員数は微増傾向にある。今後、定年延長が導入された中で、中長期的な定員管理計画を作成しながら、さらなる職員数の適正化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114723</xdr:rowOff>
    </xdr:from>
    <xdr:to>
      <xdr:col>81</xdr:col>
      <xdr:colOff>44450</xdr:colOff>
      <xdr:row>66</xdr:row>
      <xdr:rowOff>150919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30423"/>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100647</xdr:rowOff>
    </xdr:from>
    <xdr:to>
      <xdr:col>77</xdr:col>
      <xdr:colOff>44450</xdr:colOff>
      <xdr:row>66</xdr:row>
      <xdr:rowOff>114723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41634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66463</xdr:rowOff>
    </xdr:from>
    <xdr:to>
      <xdr:col>72</xdr:col>
      <xdr:colOff>203200</xdr:colOff>
      <xdr:row>66</xdr:row>
      <xdr:rowOff>100647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382163"/>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44344</xdr:rowOff>
    </xdr:from>
    <xdr:to>
      <xdr:col>68</xdr:col>
      <xdr:colOff>152400</xdr:colOff>
      <xdr:row>66</xdr:row>
      <xdr:rowOff>66463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360044"/>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94844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102887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100119</xdr:rowOff>
    </xdr:from>
    <xdr:to>
      <xdr:col>81</xdr:col>
      <xdr:colOff>95250</xdr:colOff>
      <xdr:row>67</xdr:row>
      <xdr:rowOff>30269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72196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8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63923</xdr:rowOff>
    </xdr:from>
    <xdr:to>
      <xdr:col>77</xdr:col>
      <xdr:colOff>95250</xdr:colOff>
      <xdr:row>66</xdr:row>
      <xdr:rowOff>165523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150300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6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49847</xdr:rowOff>
    </xdr:from>
    <xdr:to>
      <xdr:col>73</xdr:col>
      <xdr:colOff>44450</xdr:colOff>
      <xdr:row>66</xdr:row>
      <xdr:rowOff>151447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6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136224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5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15663</xdr:rowOff>
    </xdr:from>
    <xdr:to>
      <xdr:col>68</xdr:col>
      <xdr:colOff>203200</xdr:colOff>
      <xdr:row>66</xdr:row>
      <xdr:rowOff>117263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102040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164994</xdr:rowOff>
    </xdr:from>
    <xdr:to>
      <xdr:col>64</xdr:col>
      <xdr:colOff>152400</xdr:colOff>
      <xdr:row>66</xdr:row>
      <xdr:rowOff>95144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3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79921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実質公債費比率の</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ヵ年平均では、前年度</a:t>
          </a:r>
          <a:r>
            <a:rPr kumimoji="1" lang="ja-JP" altLang="en-US" sz="1050">
              <a:solidFill>
                <a:schemeClr val="dk1"/>
              </a:solidFill>
              <a:effectLst/>
              <a:latin typeface="+mn-lt"/>
              <a:ea typeface="+mn-ea"/>
              <a:cs typeface="+mn-cs"/>
            </a:rPr>
            <a:t>と同じ</a:t>
          </a:r>
          <a:r>
            <a:rPr kumimoji="1" lang="en-US" altLang="ja-JP" sz="1050">
              <a:solidFill>
                <a:schemeClr val="dk1"/>
              </a:solidFill>
              <a:effectLst/>
              <a:latin typeface="+mn-lt"/>
              <a:ea typeface="+mn-ea"/>
              <a:cs typeface="+mn-cs"/>
            </a:rPr>
            <a:t>6.9</a:t>
          </a:r>
          <a:r>
            <a:rPr kumimoji="1" lang="ja-JP" altLang="ja-JP" sz="1050">
              <a:solidFill>
                <a:schemeClr val="dk1"/>
              </a:solidFill>
              <a:effectLst/>
              <a:latin typeface="+mn-lt"/>
              <a:ea typeface="+mn-ea"/>
              <a:cs typeface="+mn-cs"/>
            </a:rPr>
            <a:t>％とな</a:t>
          </a:r>
          <a:r>
            <a:rPr kumimoji="1" lang="ja-JP" altLang="en-US" sz="1050">
              <a:solidFill>
                <a:schemeClr val="dk1"/>
              </a:solidFill>
              <a:effectLst/>
              <a:latin typeface="+mn-lt"/>
              <a:ea typeface="+mn-ea"/>
              <a:cs typeface="+mn-cs"/>
            </a:rPr>
            <a:t>り</a:t>
          </a:r>
          <a:r>
            <a:rPr kumimoji="1" lang="ja-JP" altLang="ja-JP" sz="1050">
              <a:solidFill>
                <a:schemeClr val="dk1"/>
              </a:solidFill>
              <a:effectLst/>
              <a:latin typeface="+mn-lt"/>
              <a:ea typeface="+mn-ea"/>
              <a:cs typeface="+mn-cs"/>
            </a:rPr>
            <a:t>、早期健全化基準の</a:t>
          </a:r>
          <a:r>
            <a:rPr kumimoji="1" lang="en-US" altLang="ja-JP" sz="1050">
              <a:solidFill>
                <a:schemeClr val="dk1"/>
              </a:solidFill>
              <a:effectLst/>
              <a:latin typeface="+mn-lt"/>
              <a:ea typeface="+mn-ea"/>
              <a:cs typeface="+mn-cs"/>
            </a:rPr>
            <a:t>25.0</a:t>
          </a:r>
          <a:r>
            <a:rPr kumimoji="1" lang="ja-JP" altLang="ja-JP" sz="1050">
              <a:solidFill>
                <a:schemeClr val="dk1"/>
              </a:solidFill>
              <a:effectLst/>
              <a:latin typeface="+mn-lt"/>
              <a:ea typeface="+mn-ea"/>
              <a:cs typeface="+mn-cs"/>
            </a:rPr>
            <a:t>％を下回っている。類似団体平均値との比較では</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ポイント高い状態となり、大分県平均値との比較では</a:t>
          </a:r>
          <a:r>
            <a:rPr kumimoji="1" lang="en-US" altLang="ja-JP" sz="1050">
              <a:solidFill>
                <a:schemeClr val="dk1"/>
              </a:solidFill>
              <a:effectLst/>
              <a:latin typeface="+mn-lt"/>
              <a:ea typeface="+mn-ea"/>
              <a:cs typeface="+mn-cs"/>
            </a:rPr>
            <a:t>0.8</a:t>
          </a:r>
          <a:r>
            <a:rPr kumimoji="1" lang="ja-JP" altLang="ja-JP" sz="1050">
              <a:solidFill>
                <a:schemeClr val="dk1"/>
              </a:solidFill>
              <a:effectLst/>
              <a:latin typeface="+mn-lt"/>
              <a:ea typeface="+mn-ea"/>
              <a:cs typeface="+mn-cs"/>
            </a:rPr>
            <a:t>ポイント高くなっている。要因としては分</a:t>
          </a:r>
          <a:r>
            <a:rPr kumimoji="1" lang="ja-JP" altLang="en-US" sz="1050">
              <a:solidFill>
                <a:schemeClr val="dk1"/>
              </a:solidFill>
              <a:effectLst/>
              <a:latin typeface="+mn-lt"/>
              <a:ea typeface="+mn-ea"/>
              <a:cs typeface="+mn-cs"/>
            </a:rPr>
            <a:t>子</a:t>
          </a:r>
          <a:r>
            <a:rPr kumimoji="1" lang="ja-JP" altLang="ja-JP" sz="1050">
              <a:solidFill>
                <a:schemeClr val="dk1"/>
              </a:solidFill>
              <a:effectLst/>
              <a:latin typeface="+mn-lt"/>
              <a:ea typeface="+mn-ea"/>
              <a:cs typeface="+mn-cs"/>
            </a:rPr>
            <a:t>を担う</a:t>
          </a:r>
          <a:r>
            <a:rPr kumimoji="1" lang="ja-JP" altLang="en-US" sz="1050">
              <a:solidFill>
                <a:schemeClr val="dk1"/>
              </a:solidFill>
              <a:effectLst/>
              <a:latin typeface="+mn-lt"/>
              <a:ea typeface="+mn-ea"/>
              <a:cs typeface="+mn-cs"/>
            </a:rPr>
            <a:t>元利償還金の額</a:t>
          </a:r>
          <a:r>
            <a:rPr kumimoji="1" lang="ja-JP" altLang="ja-JP" sz="1050">
              <a:solidFill>
                <a:schemeClr val="dk1"/>
              </a:solidFill>
              <a:effectLst/>
              <a:latin typeface="+mn-lt"/>
              <a:ea typeface="+mn-ea"/>
              <a:cs typeface="+mn-cs"/>
            </a:rPr>
            <a:t>が減少したことがあげられ、単年度比率は対前年度約</a:t>
          </a:r>
          <a:r>
            <a:rPr kumimoji="1" lang="en-US" altLang="ja-JP" sz="1050">
              <a:solidFill>
                <a:schemeClr val="dk1"/>
              </a:solidFill>
              <a:effectLst/>
              <a:latin typeface="+mn-lt"/>
              <a:ea typeface="+mn-ea"/>
              <a:cs typeface="+mn-cs"/>
            </a:rPr>
            <a:t>0.5</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の</a:t>
          </a:r>
          <a:r>
            <a:rPr kumimoji="1" lang="en-US" altLang="ja-JP" sz="1050">
              <a:solidFill>
                <a:schemeClr val="dk1"/>
              </a:solidFill>
              <a:effectLst/>
              <a:latin typeface="+mn-lt"/>
              <a:ea typeface="+mn-ea"/>
              <a:cs typeface="+mn-cs"/>
            </a:rPr>
            <a:t>6.9</a:t>
          </a:r>
          <a:r>
            <a:rPr kumimoji="1" lang="ja-JP" altLang="ja-JP" sz="1050">
              <a:solidFill>
                <a:schemeClr val="dk1"/>
              </a:solidFill>
              <a:effectLst/>
              <a:latin typeface="+mn-lt"/>
              <a:ea typeface="+mn-ea"/>
              <a:cs typeface="+mn-cs"/>
            </a:rPr>
            <a:t>％となっている。</a:t>
          </a:r>
          <a:endParaRPr lang="ja-JP" altLang="ja-JP" sz="1200">
            <a:effectLst/>
          </a:endParaRPr>
        </a:p>
        <a:p>
          <a:r>
            <a:rPr kumimoji="1" lang="ja-JP" altLang="ja-JP" sz="1050">
              <a:solidFill>
                <a:schemeClr val="dk1"/>
              </a:solidFill>
              <a:effectLst/>
              <a:latin typeface="+mn-lt"/>
              <a:ea typeface="+mn-ea"/>
              <a:cs typeface="+mn-cs"/>
            </a:rPr>
            <a:t>　今後も適正水準を維持しながら、公共施設の更新などの課題に対応していくため、事業の必要性、緊急性を勘案しながら事業展開を図る。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69088</xdr:rowOff>
    </xdr:from>
    <xdr:to>
      <xdr:col>81</xdr:col>
      <xdr:colOff>44450</xdr:colOff>
      <xdr:row>40</xdr:row>
      <xdr:rowOff>69088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270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69088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077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49784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788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20828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498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161815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4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18288</xdr:rowOff>
    </xdr:from>
    <xdr:to>
      <xdr:col>77</xdr:col>
      <xdr:colOff>95250</xdr:colOff>
      <xdr:row>40</xdr:row>
      <xdr:rowOff>119888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104665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6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将来負担比率においては、</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％と前年度の</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％と比べ</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ポイントの増加となった。前年度に引き続き早期健全化基準の</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％を大きく下回っている。</a:t>
          </a:r>
          <a:endParaRPr lang="ja-JP" altLang="ja-JP" sz="1400">
            <a:effectLst/>
          </a:endParaRPr>
        </a:p>
        <a:p>
          <a:r>
            <a:rPr kumimoji="1" lang="ja-JP" altLang="ja-JP" sz="1100">
              <a:solidFill>
                <a:schemeClr val="dk1"/>
              </a:solidFill>
              <a:effectLst/>
              <a:latin typeface="+mn-lt"/>
              <a:ea typeface="+mn-ea"/>
              <a:cs typeface="+mn-cs"/>
            </a:rPr>
            <a:t>　増加の要因としては、</a:t>
          </a:r>
          <a:r>
            <a:rPr kumimoji="1" lang="ja-JP" altLang="en-US" sz="1100">
              <a:solidFill>
                <a:schemeClr val="dk1"/>
              </a:solidFill>
              <a:effectLst/>
              <a:latin typeface="+mn-lt"/>
              <a:ea typeface="+mn-ea"/>
              <a:cs typeface="+mn-cs"/>
            </a:rPr>
            <a:t>退職手当負担見込額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などに伴う</a:t>
          </a:r>
          <a:r>
            <a:rPr kumimoji="1" lang="ja-JP" altLang="en-US" sz="1100">
              <a:solidFill>
                <a:schemeClr val="dk1"/>
              </a:solidFill>
              <a:effectLst/>
              <a:latin typeface="+mn-lt"/>
              <a:ea typeface="+mn-ea"/>
              <a:cs typeface="+mn-cs"/>
            </a:rPr>
            <a:t>将来負担額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財政調整基金の減などに伴い充当可能基金が</a:t>
          </a:r>
          <a:r>
            <a:rPr kumimoji="1" lang="ja-JP" altLang="ja-JP" sz="1100">
              <a:solidFill>
                <a:schemeClr val="dk1"/>
              </a:solidFill>
              <a:effectLst/>
              <a:latin typeface="+mn-lt"/>
              <a:ea typeface="+mn-ea"/>
              <a:cs typeface="+mn-cs"/>
            </a:rPr>
            <a:t>減少したことがあげられ</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en-US" altLang="ja-JP" sz="1100">
              <a:solidFill>
                <a:srgbClr val="FF0000"/>
              </a:solidFill>
              <a:effectLst/>
              <a:latin typeface="+mn-ea"/>
              <a:ea typeface="+mn-ea"/>
              <a:cs typeface="+mn-cs"/>
            </a:rPr>
            <a:t>※R4</a:t>
          </a:r>
          <a:r>
            <a:rPr kumimoji="1" lang="ja-JP" altLang="en-US" sz="1100">
              <a:solidFill>
                <a:srgbClr val="FF0000"/>
              </a:solidFill>
              <a:effectLst/>
              <a:latin typeface="+mn-ea"/>
              <a:ea typeface="+mn-ea"/>
              <a:cs typeface="+mn-cs"/>
            </a:rPr>
            <a:t>年</a:t>
          </a:r>
          <a:r>
            <a:rPr kumimoji="1" lang="ja-JP" altLang="en-US" sz="1100" baseline="0">
              <a:solidFill>
                <a:srgbClr val="FF0000"/>
              </a:solidFill>
              <a:effectLst/>
              <a:latin typeface="+mn-ea"/>
              <a:ea typeface="+mn-ea"/>
              <a:cs typeface="+mn-cs"/>
            </a:rPr>
            <a:t>　誤：</a:t>
          </a:r>
          <a:r>
            <a:rPr kumimoji="1" lang="en-US" altLang="ja-JP" sz="1100" baseline="0">
              <a:solidFill>
                <a:srgbClr val="FF0000"/>
              </a:solidFill>
              <a:effectLst/>
              <a:latin typeface="+mn-ea"/>
              <a:ea typeface="+mn-ea"/>
              <a:cs typeface="+mn-cs"/>
            </a:rPr>
            <a:t>13.3</a:t>
          </a:r>
          <a:r>
            <a:rPr kumimoji="1" lang="ja-JP" altLang="en-US" sz="1100" baseline="0">
              <a:solidFill>
                <a:srgbClr val="FF0000"/>
              </a:solidFill>
              <a:effectLst/>
              <a:latin typeface="+mn-ea"/>
              <a:ea typeface="+mn-ea"/>
              <a:cs typeface="+mn-cs"/>
            </a:rPr>
            <a:t>％　→　正：</a:t>
          </a:r>
          <a:r>
            <a:rPr kumimoji="1" lang="en-US" altLang="ja-JP" sz="1100" baseline="0">
              <a:solidFill>
                <a:srgbClr val="FF0000"/>
              </a:solidFill>
              <a:effectLst/>
              <a:latin typeface="+mn-ea"/>
              <a:ea typeface="+mn-ea"/>
              <a:cs typeface="+mn-cs"/>
            </a:rPr>
            <a:t>16.0</a:t>
          </a:r>
          <a:r>
            <a:rPr kumimoji="1" lang="ja-JP" altLang="en-US" sz="1100" baseline="0">
              <a:solidFill>
                <a:srgbClr val="FF0000"/>
              </a:solidFill>
              <a:effectLst/>
              <a:latin typeface="+mn-ea"/>
              <a:ea typeface="+mn-ea"/>
              <a:cs typeface="+mn-cs"/>
            </a:rPr>
            <a:t>％</a:t>
          </a:r>
          <a:endParaRPr lang="ja-JP" altLang="ja-JP" sz="1400">
            <a:solidFill>
              <a:srgbClr val="FF0000"/>
            </a:solidFill>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65738</xdr:rowOff>
    </xdr:from>
    <xdr:to>
      <xdr:col>81</xdr:col>
      <xdr:colOff>44450</xdr:colOff>
      <xdr:row>14</xdr:row>
      <xdr:rowOff>150767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466038"/>
          <a:ext cx="8382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51949</xdr:rowOff>
    </xdr:from>
    <xdr:to>
      <xdr:col>77</xdr:col>
      <xdr:colOff>44450</xdr:colOff>
      <xdr:row>14</xdr:row>
      <xdr:rowOff>65738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45224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51949</xdr:rowOff>
    </xdr:from>
    <xdr:to>
      <xdr:col>72</xdr:col>
      <xdr:colOff>203200</xdr:colOff>
      <xdr:row>14</xdr:row>
      <xdr:rowOff>94464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452249"/>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155320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80675</xdr:rowOff>
    </xdr:from>
    <xdr:to>
      <xdr:col>68</xdr:col>
      <xdr:colOff>152400</xdr:colOff>
      <xdr:row>14</xdr:row>
      <xdr:rowOff>94464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48097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37875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99967</xdr:rowOff>
    </xdr:from>
    <xdr:to>
      <xdr:col>81</xdr:col>
      <xdr:colOff>95250</xdr:colOff>
      <xdr:row>15</xdr:row>
      <xdr:rowOff>30117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72044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7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14938</xdr:rowOff>
    </xdr:from>
    <xdr:to>
      <xdr:col>77</xdr:col>
      <xdr:colOff>95250</xdr:colOff>
      <xdr:row>14</xdr:row>
      <xdr:rowOff>116538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101315</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0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xdr:rowOff>
    </xdr:from>
    <xdr:to>
      <xdr:col>73</xdr:col>
      <xdr:colOff>44450</xdr:colOff>
      <xdr:row>14</xdr:row>
      <xdr:rowOff>102749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112926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17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43664</xdr:rowOff>
    </xdr:from>
    <xdr:to>
      <xdr:col>68</xdr:col>
      <xdr:colOff>203200</xdr:colOff>
      <xdr:row>14</xdr:row>
      <xdr:rowOff>145264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155441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2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29875</xdr:rowOff>
    </xdr:from>
    <xdr:to>
      <xdr:col>64</xdr:col>
      <xdr:colOff>152400</xdr:colOff>
      <xdr:row>14</xdr:row>
      <xdr:rowOff>131475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4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141652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1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今年度も昨年度に引き続き職員給与の削減等の実施や、退職者数の減少があるものの、人事院勧告等に準じた給与改定や委員等報酬の増などにより前年度比で</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ポイントの増となった。</a:t>
          </a:r>
        </a:p>
        <a:p>
          <a:r>
            <a:rPr lang="ja-JP" altLang="ja-JP" sz="1100">
              <a:solidFill>
                <a:schemeClr val="dk1"/>
              </a:solidFill>
              <a:effectLst/>
              <a:latin typeface="+mn-lt"/>
              <a:ea typeface="+mn-ea"/>
              <a:cs typeface="+mn-cs"/>
            </a:rPr>
            <a:t>　近年、横ばい傾向であるが、全国平均値、大分県平均値を上回っている状況や、令和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年度より職員の定年年齢も段階的に引き上げられていることから、今後も、時間外勤務縮減の取組み、職員数の適正管理などの措置を講じる必要がある。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113937</xdr:rowOff>
    </xdr:from>
    <xdr:to>
      <xdr:col>24</xdr:col>
      <xdr:colOff>25400</xdr:colOff>
      <xdr:row>38</xdr:row>
      <xdr:rowOff>146594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290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68217</xdr:rowOff>
    </xdr:from>
    <xdr:to>
      <xdr:col>19</xdr:col>
      <xdr:colOff>187325</xdr:colOff>
      <xdr:row>38</xdr:row>
      <xdr:rowOff>113937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833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68217</xdr:rowOff>
    </xdr:from>
    <xdr:to>
      <xdr:col>15</xdr:col>
      <xdr:colOff>98425</xdr:colOff>
      <xdr:row>39</xdr:row>
      <xdr:rowOff>27396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8331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22497</xdr:rowOff>
    </xdr:from>
    <xdr:to>
      <xdr:col>11</xdr:col>
      <xdr:colOff>9525</xdr:colOff>
      <xdr:row>39</xdr:row>
      <xdr:rowOff>27396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37597"/>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95794</xdr:rowOff>
    </xdr:from>
    <xdr:to>
      <xdr:col>24</xdr:col>
      <xdr:colOff>76200</xdr:colOff>
      <xdr:row>39</xdr:row>
      <xdr:rowOff>25944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67871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8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63137</xdr:rowOff>
    </xdr:from>
    <xdr:to>
      <xdr:col>20</xdr:col>
      <xdr:colOff>38100</xdr:colOff>
      <xdr:row>38</xdr:row>
      <xdr:rowOff>164737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149514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6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17417</xdr:rowOff>
    </xdr:from>
    <xdr:to>
      <xdr:col>15</xdr:col>
      <xdr:colOff>149225</xdr:colOff>
      <xdr:row>38</xdr:row>
      <xdr:rowOff>119017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103794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1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148046</xdr:rowOff>
    </xdr:from>
    <xdr:to>
      <xdr:col>11</xdr:col>
      <xdr:colOff>60325</xdr:colOff>
      <xdr:row>39</xdr:row>
      <xdr:rowOff>78196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6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62973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4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143147</xdr:rowOff>
    </xdr:from>
    <xdr:to>
      <xdr:col>6</xdr:col>
      <xdr:colOff>171450</xdr:colOff>
      <xdr:row>38</xdr:row>
      <xdr:rowOff>73297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58074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放課後児童健全育成事業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老人福祉施設管理費</a:t>
          </a:r>
          <a:r>
            <a:rPr kumimoji="1" lang="ja-JP" altLang="ja-JP" sz="1100">
              <a:solidFill>
                <a:schemeClr val="dk1"/>
              </a:solidFill>
              <a:effectLst/>
              <a:latin typeface="+mn-lt"/>
              <a:ea typeface="+mn-ea"/>
              <a:cs typeface="+mn-cs"/>
            </a:rPr>
            <a:t>における委託料等の増などに伴い、前年度比で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類似団体平均値より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ポイント、大分県平均より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ポイント下回る状況となっているが、物件費は年々増加傾向にあるため、コスト削減についてさらに推進する必要がある。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111760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04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1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27940</xdr:rowOff>
    </xdr:from>
    <xdr:to>
      <xdr:col>73</xdr:col>
      <xdr:colOff>180975</xdr:colOff>
      <xdr:row>14</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2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27940</xdr:rowOff>
    </xdr:from>
    <xdr:to>
      <xdr:col>69</xdr:col>
      <xdr:colOff>92075</xdr:colOff>
      <xdr:row>15</xdr:row>
      <xdr:rowOff>1270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282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132097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52087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60960</xdr:rowOff>
    </xdr:from>
    <xdr:to>
      <xdr:col>82</xdr:col>
      <xdr:colOff>158750</xdr:colOff>
      <xdr:row>14</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77487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53340</xdr:rowOff>
    </xdr:from>
    <xdr:to>
      <xdr:col>78</xdr:col>
      <xdr:colOff>120650</xdr:colOff>
      <xdr:row>14</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165117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2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148590</xdr:rowOff>
    </xdr:from>
    <xdr:to>
      <xdr:col>69</xdr:col>
      <xdr:colOff>142875</xdr:colOff>
      <xdr:row>14</xdr:row>
      <xdr:rowOff>78740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88917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児童手当</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就学援助費</a:t>
          </a:r>
          <a:r>
            <a:rPr kumimoji="1" lang="ja-JP" altLang="ja-JP" sz="1100">
              <a:solidFill>
                <a:schemeClr val="dk1"/>
              </a:solidFill>
              <a:effectLst/>
              <a:latin typeface="+mn-lt"/>
              <a:ea typeface="+mn-ea"/>
              <a:cs typeface="+mn-cs"/>
            </a:rPr>
            <a:t>の減などがあったが、</a:t>
          </a:r>
          <a:r>
            <a:rPr kumimoji="1" lang="ja-JP" altLang="en-US" sz="1100">
              <a:solidFill>
                <a:schemeClr val="dk1"/>
              </a:solidFill>
              <a:effectLst/>
              <a:latin typeface="+mn-lt"/>
              <a:ea typeface="+mn-ea"/>
              <a:cs typeface="+mn-cs"/>
            </a:rPr>
            <a:t>保育所措置費</a:t>
          </a:r>
          <a:r>
            <a:rPr kumimoji="1" lang="ja-JP" altLang="ja-JP" sz="1100">
              <a:solidFill>
                <a:schemeClr val="dk1"/>
              </a:solidFill>
              <a:effectLst/>
              <a:latin typeface="+mn-lt"/>
              <a:ea typeface="+mn-ea"/>
              <a:cs typeface="+mn-cs"/>
            </a:rPr>
            <a:t>や障害児通所給付費等が増加しており、前年度比で</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ポイントの増の</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％となった。類似団体と比較すると</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ポイント上回ることとなった。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60</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36415"/>
          <a:ext cx="8382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78015</xdr:rowOff>
    </xdr:from>
    <xdr:to>
      <xdr:col>19</xdr:col>
      <xdr:colOff>187325</xdr:colOff>
      <xdr:row>59</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78015</xdr:rowOff>
    </xdr:from>
    <xdr:to>
      <xdr:col>15</xdr:col>
      <xdr:colOff>98425</xdr:colOff>
      <xdr:row>59</xdr:row>
      <xdr:rowOff>20865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59</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364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48277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27215</xdr:rowOff>
    </xdr:from>
    <xdr:to>
      <xdr:col>15</xdr:col>
      <xdr:colOff>149225</xdr:colOff>
      <xdr:row>58</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前年度と比較し、維持補修費において可燃物処理費の減少などがあった一方、介護保険特別会計繰出金や後期高齢者医療広域連合負担金の増により繰出金が増加しており、</a:t>
          </a:r>
          <a:r>
            <a:rPr kumimoji="1" lang="ja-JP" altLang="ja-JP" sz="1100">
              <a:solidFill>
                <a:schemeClr val="dk1"/>
              </a:solidFill>
              <a:effectLst/>
              <a:latin typeface="+mn-lt"/>
              <a:ea typeface="+mn-ea"/>
              <a:cs typeface="+mn-cs"/>
            </a:rPr>
            <a:t>指標は前年度比で</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ポイント増加している。類似団体平均と比較して</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ポイント、大分県平均値より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ポイント高い状況となっている。</a:t>
          </a:r>
          <a:endParaRPr lang="ja-JP" altLang="ja-JP" sz="1400">
            <a:effectLst/>
          </a:endParaRPr>
        </a:p>
        <a:p>
          <a:r>
            <a:rPr kumimoji="1" lang="ja-JP" altLang="ja-JP" sz="1100">
              <a:solidFill>
                <a:schemeClr val="dk1"/>
              </a:solidFill>
              <a:effectLst/>
              <a:latin typeface="+mn-lt"/>
              <a:ea typeface="+mn-ea"/>
              <a:cs typeface="+mn-cs"/>
            </a:rPr>
            <a:t>　特別会計への繰出金が依然多いことが類似団体との比較で高止まりしている原因の一つと考える。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120650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47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59</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21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6350</xdr:rowOff>
    </xdr:from>
    <xdr:to>
      <xdr:col>73</xdr:col>
      <xdr:colOff>180975</xdr:colOff>
      <xdr:row>59</xdr:row>
      <xdr:rowOff>6350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21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61</xdr:row>
      <xdr:rowOff>57150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219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156227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69850</xdr:rowOff>
    </xdr:from>
    <xdr:to>
      <xdr:col>82</xdr:col>
      <xdr:colOff>158750</xdr:colOff>
      <xdr:row>60</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6350</xdr:rowOff>
    </xdr:from>
    <xdr:to>
      <xdr:col>65</xdr:col>
      <xdr:colOff>53975</xdr:colOff>
      <xdr:row>61</xdr:row>
      <xdr:rowOff>107950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補助金の交付・執行の適正化のため、継続して検証を行っており、大分県平均値と比較して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ポイント、類似団体平均値と比較して</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ポイント低い水準となっているものの、上下水道事業費や</a:t>
          </a:r>
          <a:r>
            <a:rPr kumimoji="1" lang="ja-JP" altLang="en-US" sz="1100">
              <a:solidFill>
                <a:schemeClr val="dk1"/>
              </a:solidFill>
              <a:effectLst/>
              <a:latin typeface="+mn-lt"/>
              <a:ea typeface="+mn-ea"/>
              <a:cs typeface="+mn-cs"/>
            </a:rPr>
            <a:t>中山間地域等直接支払制度</a:t>
          </a:r>
          <a:r>
            <a:rPr kumimoji="1" lang="ja-JP" altLang="ja-JP" sz="1100">
              <a:solidFill>
                <a:schemeClr val="dk1"/>
              </a:solidFill>
              <a:effectLst/>
              <a:latin typeface="+mn-lt"/>
              <a:ea typeface="+mn-ea"/>
              <a:cs typeface="+mn-cs"/>
            </a:rPr>
            <a:t>等、継続した事業費が今後も見込まれるため引き続き適正な支出に努めていく。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34</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608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131572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159004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563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67564</xdr:rowOff>
    </xdr:from>
    <xdr:to>
      <xdr:col>69</xdr:col>
      <xdr:colOff>92075</xdr:colOff>
      <xdr:row>34</xdr:row>
      <xdr:rowOff>159004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8968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89916</xdr:rowOff>
    </xdr:from>
    <xdr:to>
      <xdr:col>82</xdr:col>
      <xdr:colOff>158750</xdr:colOff>
      <xdr:row>35</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169943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2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108204</xdr:rowOff>
    </xdr:from>
    <xdr:to>
      <xdr:col>69</xdr:col>
      <xdr:colOff>142875</xdr:colOff>
      <xdr:row>35</xdr:row>
      <xdr:rowOff>38354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48531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xdr:rowOff>
    </xdr:from>
    <xdr:to>
      <xdr:col>65</xdr:col>
      <xdr:colOff>53975</xdr:colOff>
      <xdr:row>34</xdr:row>
      <xdr:rowOff>118364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128541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元金償還については、</a:t>
          </a:r>
          <a:r>
            <a:rPr kumimoji="1" lang="ja-JP" altLang="en-US" sz="1100">
              <a:solidFill>
                <a:schemeClr val="dk1"/>
              </a:solidFill>
              <a:effectLst/>
              <a:latin typeface="+mn-lt"/>
              <a:ea typeface="+mn-ea"/>
              <a:cs typeface="+mn-cs"/>
            </a:rPr>
            <a:t>退職手当債</a:t>
          </a:r>
          <a:r>
            <a:rPr kumimoji="1" lang="ja-JP" altLang="ja-JP" sz="1100">
              <a:solidFill>
                <a:schemeClr val="dk1"/>
              </a:solidFill>
              <a:effectLst/>
              <a:latin typeface="+mn-lt"/>
              <a:ea typeface="+mn-ea"/>
              <a:cs typeface="+mn-cs"/>
            </a:rPr>
            <a:t>の償還</a:t>
          </a:r>
          <a:r>
            <a:rPr kumimoji="1" lang="ja-JP" altLang="en-US" sz="1100">
              <a:solidFill>
                <a:schemeClr val="dk1"/>
              </a:solidFill>
              <a:effectLst/>
              <a:latin typeface="+mn-lt"/>
              <a:ea typeface="+mn-ea"/>
              <a:cs typeface="+mn-cs"/>
            </a:rPr>
            <a:t>終了や合併特例事業債の減</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により減少</a:t>
          </a:r>
          <a:r>
            <a:rPr kumimoji="1" lang="ja-JP" altLang="ja-JP" sz="1100">
              <a:solidFill>
                <a:schemeClr val="dk1"/>
              </a:solidFill>
              <a:effectLst/>
              <a:latin typeface="+mn-lt"/>
              <a:ea typeface="+mn-ea"/>
              <a:cs typeface="+mn-cs"/>
            </a:rPr>
            <a:t>している。また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利子償還については</a:t>
          </a:r>
          <a:r>
            <a:rPr kumimoji="1" lang="ja-JP" altLang="en-US" sz="1100">
              <a:solidFill>
                <a:schemeClr val="dk1"/>
              </a:solidFill>
              <a:effectLst/>
              <a:latin typeface="+mn-lt"/>
              <a:ea typeface="+mn-ea"/>
              <a:cs typeface="+mn-cs"/>
            </a:rPr>
            <a:t>過疎対策事業債の借入増加に</a:t>
          </a:r>
          <a:r>
            <a:rPr kumimoji="1" lang="ja-JP" altLang="ja-JP" sz="1100">
              <a:solidFill>
                <a:schemeClr val="dk1"/>
              </a:solidFill>
              <a:effectLst/>
              <a:latin typeface="+mn-lt"/>
              <a:ea typeface="+mn-ea"/>
              <a:cs typeface="+mn-cs"/>
            </a:rPr>
            <a:t>伴い</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しているが、公債費全体では</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前年度比では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となっており、類似団体平均と比較して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ポイント高い状況にある。今後もプライマリーバランスを意識した起債に努め、その抑制を図っていく。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78</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537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30987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629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53848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629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53848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086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公債費を除く経常収支比率は、対前年度比較で</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ポイントの増加となっており、類似団体と比較すると</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ポイント高い状況となっている。</a:t>
          </a:r>
          <a:endParaRPr lang="ja-JP" altLang="ja-JP" sz="1400">
            <a:effectLst/>
          </a:endParaRPr>
        </a:p>
        <a:p>
          <a:r>
            <a:rPr kumimoji="1" lang="ja-JP" altLang="ja-JP" sz="1100">
              <a:solidFill>
                <a:schemeClr val="dk1"/>
              </a:solidFill>
              <a:effectLst/>
              <a:latin typeface="+mn-lt"/>
              <a:ea typeface="+mn-ea"/>
              <a:cs typeface="+mn-cs"/>
            </a:rPr>
            <a:t>　保育所措置費や障害福祉サービス事業費等の扶助費</a:t>
          </a:r>
          <a:r>
            <a:rPr kumimoji="1" lang="ja-JP" altLang="en-US" sz="1100">
              <a:solidFill>
                <a:schemeClr val="dk1"/>
              </a:solidFill>
              <a:effectLst/>
              <a:latin typeface="+mn-lt"/>
              <a:ea typeface="+mn-ea"/>
              <a:cs typeface="+mn-cs"/>
            </a:rPr>
            <a:t>や人件費</a:t>
          </a:r>
          <a:r>
            <a:rPr kumimoji="1" lang="ja-JP" altLang="ja-JP" sz="1100">
              <a:solidFill>
                <a:schemeClr val="dk1"/>
              </a:solidFill>
              <a:effectLst/>
              <a:latin typeface="+mn-lt"/>
              <a:ea typeface="+mn-ea"/>
              <a:cs typeface="+mn-cs"/>
            </a:rPr>
            <a:t>が高いことが考えられる。</a:t>
          </a:r>
          <a:endParaRPr lang="ja-JP" altLang="ja-JP" sz="1400">
            <a:effectLst/>
          </a:endParaRPr>
        </a:p>
        <a:p>
          <a:r>
            <a:rPr kumimoji="1" lang="ja-JP" altLang="ja-JP" sz="1100">
              <a:solidFill>
                <a:schemeClr val="dk1"/>
              </a:solidFill>
              <a:effectLst/>
              <a:latin typeface="+mn-lt"/>
              <a:ea typeface="+mn-ea"/>
              <a:cs typeface="+mn-cs"/>
            </a:rPr>
            <a:t>　今後も特別会計への基準外繰出や補助金等についての評価・検証を継続し適正な支出に努めていく。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886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51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98425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5146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98425</xdr:rowOff>
    </xdr:from>
    <xdr:to>
      <xdr:col>69</xdr:col>
      <xdr:colOff>92075</xdr:colOff>
      <xdr:row>76</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28625"/>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47625</xdr:rowOff>
    </xdr:from>
    <xdr:to>
      <xdr:col>69</xdr:col>
      <xdr:colOff>142875</xdr:colOff>
      <xdr:row>76</xdr:row>
      <xdr:rowOff>149225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134002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110489</xdr:rowOff>
    </xdr:from>
    <xdr:to>
      <xdr:col>65</xdr:col>
      <xdr:colOff>53975</xdr:colOff>
      <xdr:row>77</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25416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108902</xdr:rowOff>
    </xdr:from>
    <xdr:to>
      <xdr:col>29</xdr:col>
      <xdr:colOff>127000</xdr:colOff>
      <xdr:row>13</xdr:row>
      <xdr:rowOff>23044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13927"/>
          <a:ext cx="647700" cy="85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23044</xdr:rowOff>
    </xdr:from>
    <xdr:to>
      <xdr:col>26</xdr:col>
      <xdr:colOff>50800</xdr:colOff>
      <xdr:row>13</xdr:row>
      <xdr:rowOff>30607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99519"/>
          <a:ext cx="698500" cy="7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30607</xdr:rowOff>
    </xdr:from>
    <xdr:to>
      <xdr:col>22</xdr:col>
      <xdr:colOff>114300</xdr:colOff>
      <xdr:row>13</xdr:row>
      <xdr:rowOff>76784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07082"/>
          <a:ext cx="698500" cy="4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76784</xdr:rowOff>
    </xdr:from>
    <xdr:to>
      <xdr:col>18</xdr:col>
      <xdr:colOff>177800</xdr:colOff>
      <xdr:row>13</xdr:row>
      <xdr:rowOff>127076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53259"/>
          <a:ext cx="698500" cy="5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89101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0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47892</xdr:rowOff>
    </xdr:from>
    <xdr:to>
      <xdr:col>15</xdr:col>
      <xdr:colOff>101600</xdr:colOff>
      <xdr:row>15</xdr:row>
      <xdr:rowOff>149492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134269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58102</xdr:rowOff>
    </xdr:from>
    <xdr:to>
      <xdr:col>29</xdr:col>
      <xdr:colOff>177800</xdr:colOff>
      <xdr:row>12</xdr:row>
      <xdr:rowOff>159702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6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74629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0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143694</xdr:rowOff>
    </xdr:from>
    <xdr:to>
      <xdr:col>26</xdr:col>
      <xdr:colOff>101600</xdr:colOff>
      <xdr:row>13</xdr:row>
      <xdr:rowOff>73844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48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84021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1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151257</xdr:rowOff>
    </xdr:from>
    <xdr:to>
      <xdr:col>22</xdr:col>
      <xdr:colOff>165100</xdr:colOff>
      <xdr:row>13</xdr:row>
      <xdr:rowOff>81407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56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91584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2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25984</xdr:rowOff>
    </xdr:from>
    <xdr:to>
      <xdr:col>19</xdr:col>
      <xdr:colOff>38100</xdr:colOff>
      <xdr:row>13</xdr:row>
      <xdr:rowOff>127584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02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137761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7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76276</xdr:rowOff>
    </xdr:from>
    <xdr:to>
      <xdr:col>15</xdr:col>
      <xdr:colOff>101600</xdr:colOff>
      <xdr:row>14</xdr:row>
      <xdr:rowOff>6426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52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16603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2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53456</xdr:rowOff>
    </xdr:from>
    <xdr:to>
      <xdr:col>29</xdr:col>
      <xdr:colOff>127000</xdr:colOff>
      <xdr:row>35</xdr:row>
      <xdr:rowOff>79451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63806"/>
          <a:ext cx="647700" cy="2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53456</xdr:rowOff>
    </xdr:from>
    <xdr:to>
      <xdr:col>26</xdr:col>
      <xdr:colOff>50800</xdr:colOff>
      <xdr:row>35</xdr:row>
      <xdr:rowOff>101071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63806"/>
          <a:ext cx="698500" cy="47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101071</xdr:rowOff>
    </xdr:from>
    <xdr:to>
      <xdr:col>22</xdr:col>
      <xdr:colOff>114300</xdr:colOff>
      <xdr:row>35</xdr:row>
      <xdr:rowOff>116843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11421"/>
          <a:ext cx="698500" cy="15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116843</xdr:rowOff>
    </xdr:from>
    <xdr:to>
      <xdr:col>18</xdr:col>
      <xdr:colOff>177800</xdr:colOff>
      <xdr:row>35</xdr:row>
      <xdr:rowOff>151101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27193"/>
          <a:ext cx="698500" cy="34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28651</xdr:rowOff>
    </xdr:from>
    <xdr:to>
      <xdr:col>29</xdr:col>
      <xdr:colOff>177800</xdr:colOff>
      <xdr:row>35</xdr:row>
      <xdr:rowOff>130251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3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216628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2656</xdr:rowOff>
    </xdr:from>
    <xdr:to>
      <xdr:col>26</xdr:col>
      <xdr:colOff>101600</xdr:colOff>
      <xdr:row>35</xdr:row>
      <xdr:rowOff>104256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13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114433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8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50271</xdr:rowOff>
    </xdr:from>
    <xdr:to>
      <xdr:col>22</xdr:col>
      <xdr:colOff>165100</xdr:colOff>
      <xdr:row>35</xdr:row>
      <xdr:rowOff>151871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6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162047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2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66043</xdr:rowOff>
    </xdr:from>
    <xdr:to>
      <xdr:col>19</xdr:col>
      <xdr:colOff>38100</xdr:colOff>
      <xdr:row>35</xdr:row>
      <xdr:rowOff>167643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76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152420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6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100301</xdr:rowOff>
    </xdr:from>
    <xdr:to>
      <xdr:col>15</xdr:col>
      <xdr:colOff>101600</xdr:colOff>
      <xdr:row>35</xdr:row>
      <xdr:rowOff>201901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10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186678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9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71558</xdr:rowOff>
    </xdr:from>
    <xdr:to>
      <xdr:col>24</xdr:col>
      <xdr:colOff>63500</xdr:colOff>
      <xdr:row>31</xdr:row>
      <xdr:rowOff>151111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86508"/>
          <a:ext cx="8382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104000</xdr:rowOff>
    </xdr:from>
    <xdr:to>
      <xdr:col>19</xdr:col>
      <xdr:colOff>177800</xdr:colOff>
      <xdr:row>31</xdr:row>
      <xdr:rowOff>151111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418950"/>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104000</xdr:rowOff>
    </xdr:from>
    <xdr:to>
      <xdr:col>15</xdr:col>
      <xdr:colOff>50800</xdr:colOff>
      <xdr:row>31</xdr:row>
      <xdr:rowOff>148425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18950"/>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148425</xdr:rowOff>
    </xdr:from>
    <xdr:to>
      <xdr:col>10</xdr:col>
      <xdr:colOff>114300</xdr:colOff>
      <xdr:row>33</xdr:row>
      <xdr:rowOff>75349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63375"/>
          <a:ext cx="889000" cy="26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158805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141298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20758</xdr:rowOff>
    </xdr:from>
    <xdr:to>
      <xdr:col>24</xdr:col>
      <xdr:colOff>114300</xdr:colOff>
      <xdr:row>31</xdr:row>
      <xdr:rowOff>122358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3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43635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8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100311</xdr:rowOff>
    </xdr:from>
    <xdr:to>
      <xdr:col>20</xdr:col>
      <xdr:colOff>38100</xdr:colOff>
      <xdr:row>32</xdr:row>
      <xdr:rowOff>30461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46988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53200</xdr:rowOff>
    </xdr:from>
    <xdr:to>
      <xdr:col>15</xdr:col>
      <xdr:colOff>101600</xdr:colOff>
      <xdr:row>31</xdr:row>
      <xdr:rowOff>154800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6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171327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4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97625</xdr:rowOff>
    </xdr:from>
    <xdr:to>
      <xdr:col>10</xdr:col>
      <xdr:colOff>165100</xdr:colOff>
      <xdr:row>32</xdr:row>
      <xdr:rowOff>27775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1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44302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24549</xdr:rowOff>
    </xdr:from>
    <xdr:to>
      <xdr:col>6</xdr:col>
      <xdr:colOff>38100</xdr:colOff>
      <xdr:row>33</xdr:row>
      <xdr:rowOff>126149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8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142676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5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85685</xdr:rowOff>
    </xdr:from>
    <xdr:to>
      <xdr:col>24</xdr:col>
      <xdr:colOff>63500</xdr:colOff>
      <xdr:row>56</xdr:row>
      <xdr:rowOff>119659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86885"/>
          <a:ext cx="838200" cy="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85685</xdr:rowOff>
    </xdr:from>
    <xdr:to>
      <xdr:col>19</xdr:col>
      <xdr:colOff>177800</xdr:colOff>
      <xdr:row>56</xdr:row>
      <xdr:rowOff>121303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86885"/>
          <a:ext cx="889000" cy="3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121303</xdr:rowOff>
    </xdr:from>
    <xdr:to>
      <xdr:col>15</xdr:col>
      <xdr:colOff>50800</xdr:colOff>
      <xdr:row>57</xdr:row>
      <xdr:rowOff>90758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22503"/>
          <a:ext cx="889000" cy="14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26794</xdr:rowOff>
    </xdr:from>
    <xdr:to>
      <xdr:col>10</xdr:col>
      <xdr:colOff>114300</xdr:colOff>
      <xdr:row>57</xdr:row>
      <xdr:rowOff>90758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99444"/>
          <a:ext cx="889000" cy="6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58263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143220</xdr:rowOff>
    </xdr:from>
    <xdr:to>
      <xdr:col>6</xdr:col>
      <xdr:colOff>38100</xdr:colOff>
      <xdr:row>57</xdr:row>
      <xdr:rowOff>73370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89897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1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68859</xdr:rowOff>
    </xdr:from>
    <xdr:to>
      <xdr:col>24</xdr:col>
      <xdr:colOff>114300</xdr:colOff>
      <xdr:row>56</xdr:row>
      <xdr:rowOff>170459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91736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2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34885</xdr:rowOff>
    </xdr:from>
    <xdr:to>
      <xdr:col>20</xdr:col>
      <xdr:colOff>38100</xdr:colOff>
      <xdr:row>56</xdr:row>
      <xdr:rowOff>136485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153012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1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70503</xdr:rowOff>
    </xdr:from>
    <xdr:to>
      <xdr:col>15</xdr:col>
      <xdr:colOff>101600</xdr:colOff>
      <xdr:row>57</xdr:row>
      <xdr:rowOff>653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4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39958</xdr:rowOff>
    </xdr:from>
    <xdr:to>
      <xdr:col>10</xdr:col>
      <xdr:colOff>165100</xdr:colOff>
      <xdr:row>57</xdr:row>
      <xdr:rowOff>141558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132685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0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147444</xdr:rowOff>
    </xdr:from>
    <xdr:to>
      <xdr:col>6</xdr:col>
      <xdr:colOff>38100</xdr:colOff>
      <xdr:row>57</xdr:row>
      <xdr:rowOff>77594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68721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170607</xdr:rowOff>
    </xdr:from>
    <xdr:to>
      <xdr:col>24</xdr:col>
      <xdr:colOff>63500</xdr:colOff>
      <xdr:row>77</xdr:row>
      <xdr:rowOff>51050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00807"/>
          <a:ext cx="8382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170607</xdr:rowOff>
    </xdr:from>
    <xdr:to>
      <xdr:col>19</xdr:col>
      <xdr:colOff>177800</xdr:colOff>
      <xdr:row>77</xdr:row>
      <xdr:rowOff>24257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00807"/>
          <a:ext cx="889000" cy="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24257</xdr:rowOff>
    </xdr:from>
    <xdr:to>
      <xdr:col>15</xdr:col>
      <xdr:colOff>50800</xdr:colOff>
      <xdr:row>77</xdr:row>
      <xdr:rowOff>74000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25907"/>
          <a:ext cx="889000" cy="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74000</xdr:rowOff>
    </xdr:from>
    <xdr:to>
      <xdr:col>10</xdr:col>
      <xdr:colOff>114300</xdr:colOff>
      <xdr:row>77</xdr:row>
      <xdr:rowOff>86254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75650"/>
          <a:ext cx="889000" cy="1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250</xdr:rowOff>
    </xdr:from>
    <xdr:to>
      <xdr:col>24</xdr:col>
      <xdr:colOff>114300</xdr:colOff>
      <xdr:row>77</xdr:row>
      <xdr:rowOff>101850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23127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5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119807</xdr:rowOff>
    </xdr:from>
    <xdr:to>
      <xdr:col>20</xdr:col>
      <xdr:colOff>38100</xdr:colOff>
      <xdr:row>77</xdr:row>
      <xdr:rowOff>49957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5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144907</xdr:rowOff>
    </xdr:from>
    <xdr:to>
      <xdr:col>15</xdr:col>
      <xdr:colOff>101600</xdr:colOff>
      <xdr:row>77</xdr:row>
      <xdr:rowOff>75057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91584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5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23200</xdr:rowOff>
    </xdr:from>
    <xdr:to>
      <xdr:col>10</xdr:col>
      <xdr:colOff>165100</xdr:colOff>
      <xdr:row>77</xdr:row>
      <xdr:rowOff>124800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115927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1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35454</xdr:rowOff>
    </xdr:from>
    <xdr:to>
      <xdr:col>6</xdr:col>
      <xdr:colOff>38100</xdr:colOff>
      <xdr:row>77</xdr:row>
      <xdr:rowOff>137054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128181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2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121641</xdr:rowOff>
    </xdr:from>
    <xdr:to>
      <xdr:col>24</xdr:col>
      <xdr:colOff>63500</xdr:colOff>
      <xdr:row>92</xdr:row>
      <xdr:rowOff>26029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552141"/>
          <a:ext cx="838200" cy="24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153760</xdr:rowOff>
    </xdr:from>
    <xdr:to>
      <xdr:col>19</xdr:col>
      <xdr:colOff>177800</xdr:colOff>
      <xdr:row>92</xdr:row>
      <xdr:rowOff>26029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584260"/>
          <a:ext cx="889000" cy="21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153760</xdr:rowOff>
    </xdr:from>
    <xdr:to>
      <xdr:col>15</xdr:col>
      <xdr:colOff>50800</xdr:colOff>
      <xdr:row>93</xdr:row>
      <xdr:rowOff>64390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584260"/>
          <a:ext cx="889000" cy="42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64390</xdr:rowOff>
    </xdr:from>
    <xdr:to>
      <xdr:col>10</xdr:col>
      <xdr:colOff>114300</xdr:colOff>
      <xdr:row>93</xdr:row>
      <xdr:rowOff>85279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009240"/>
          <a:ext cx="889000" cy="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72441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21963</xdr:rowOff>
    </xdr:from>
    <xdr:to>
      <xdr:col>6</xdr:col>
      <xdr:colOff>38100</xdr:colOff>
      <xdr:row>96</xdr:row>
      <xdr:rowOff>123563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8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114690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7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70841</xdr:rowOff>
    </xdr:from>
    <xdr:to>
      <xdr:col>24</xdr:col>
      <xdr:colOff>114300</xdr:colOff>
      <xdr:row>91</xdr:row>
      <xdr:rowOff>991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5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23868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45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146679</xdr:rowOff>
    </xdr:from>
    <xdr:to>
      <xdr:col>20</xdr:col>
      <xdr:colOff>38100</xdr:colOff>
      <xdr:row>92</xdr:row>
      <xdr:rowOff>76829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7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93356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52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102960</xdr:rowOff>
    </xdr:from>
    <xdr:to>
      <xdr:col>15</xdr:col>
      <xdr:colOff>101600</xdr:colOff>
      <xdr:row>91</xdr:row>
      <xdr:rowOff>33110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53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49637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30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13590</xdr:rowOff>
    </xdr:from>
    <xdr:to>
      <xdr:col>10</xdr:col>
      <xdr:colOff>165100</xdr:colOff>
      <xdr:row>93</xdr:row>
      <xdr:rowOff>115190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9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131717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73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34479</xdr:rowOff>
    </xdr:from>
    <xdr:to>
      <xdr:col>6</xdr:col>
      <xdr:colOff>38100</xdr:colOff>
      <xdr:row>93</xdr:row>
      <xdr:rowOff>136079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59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152606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75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164454</xdr:rowOff>
    </xdr:from>
    <xdr:to>
      <xdr:col>55</xdr:col>
      <xdr:colOff>0</xdr:colOff>
      <xdr:row>36</xdr:row>
      <xdr:rowOff>140647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165204"/>
          <a:ext cx="838200" cy="14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140647</xdr:rowOff>
    </xdr:from>
    <xdr:to>
      <xdr:col>50</xdr:col>
      <xdr:colOff>114300</xdr:colOff>
      <xdr:row>37</xdr:row>
      <xdr:rowOff>92630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12847"/>
          <a:ext cx="889000" cy="1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164944</xdr:rowOff>
    </xdr:from>
    <xdr:to>
      <xdr:col>45</xdr:col>
      <xdr:colOff>177800</xdr:colOff>
      <xdr:row>37</xdr:row>
      <xdr:rowOff>92630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08444"/>
          <a:ext cx="889000" cy="11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164944</xdr:rowOff>
    </xdr:from>
    <xdr:to>
      <xdr:col>41</xdr:col>
      <xdr:colOff>50800</xdr:colOff>
      <xdr:row>39</xdr:row>
      <xdr:rowOff>13143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08444"/>
          <a:ext cx="889000" cy="139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113654</xdr:rowOff>
    </xdr:from>
    <xdr:to>
      <xdr:col>55</xdr:col>
      <xdr:colOff>50800</xdr:colOff>
      <xdr:row>36</xdr:row>
      <xdr:rowOff>43804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1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136531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96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89847</xdr:rowOff>
    </xdr:from>
    <xdr:to>
      <xdr:col>50</xdr:col>
      <xdr:colOff>165100</xdr:colOff>
      <xdr:row>37</xdr:row>
      <xdr:rowOff>19997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36524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3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41830</xdr:rowOff>
    </xdr:from>
    <xdr:to>
      <xdr:col>46</xdr:col>
      <xdr:colOff>38100</xdr:colOff>
      <xdr:row>37</xdr:row>
      <xdr:rowOff>143430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159957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6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114144</xdr:rowOff>
    </xdr:from>
    <xdr:to>
      <xdr:col>41</xdr:col>
      <xdr:colOff>101600</xdr:colOff>
      <xdr:row>31</xdr:row>
      <xdr:rowOff>44294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5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35421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35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133793</xdr:rowOff>
    </xdr:from>
    <xdr:to>
      <xdr:col>36</xdr:col>
      <xdr:colOff>165100</xdr:colOff>
      <xdr:row>39</xdr:row>
      <xdr:rowOff>63943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4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55070</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4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164915</xdr:rowOff>
    </xdr:from>
    <xdr:to>
      <xdr:col>54</xdr:col>
      <xdr:colOff>189865</xdr:colOff>
      <xdr:row>58</xdr:row>
      <xdr:rowOff>84287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9080315"/>
          <a:ext cx="1270" cy="94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88114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3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84287</xdr:rowOff>
    </xdr:from>
    <xdr:to>
      <xdr:col>55</xdr:col>
      <xdr:colOff>88900</xdr:colOff>
      <xdr:row>58</xdr:row>
      <xdr:rowOff>84287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111592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85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164915</xdr:rowOff>
    </xdr:from>
    <xdr:to>
      <xdr:col>55</xdr:col>
      <xdr:colOff>88900</xdr:colOff>
      <xdr:row>52</xdr:row>
      <xdr:rowOff>164915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908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108496</xdr:rowOff>
    </xdr:from>
    <xdr:to>
      <xdr:col>55</xdr:col>
      <xdr:colOff>0</xdr:colOff>
      <xdr:row>56</xdr:row>
      <xdr:rowOff>43817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38246"/>
          <a:ext cx="838200" cy="10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84198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8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105771</xdr:rowOff>
    </xdr:from>
    <xdr:to>
      <xdr:col>55</xdr:col>
      <xdr:colOff>50800</xdr:colOff>
      <xdr:row>57</xdr:row>
      <xdr:rowOff>35921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154003</xdr:rowOff>
    </xdr:from>
    <xdr:to>
      <xdr:col>50</xdr:col>
      <xdr:colOff>114300</xdr:colOff>
      <xdr:row>56</xdr:row>
      <xdr:rowOff>43817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83753"/>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96398</xdr:rowOff>
    </xdr:from>
    <xdr:to>
      <xdr:col>50</xdr:col>
      <xdr:colOff>165100</xdr:colOff>
      <xdr:row>57</xdr:row>
      <xdr:rowOff>26548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9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17675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9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15349</xdr:rowOff>
    </xdr:from>
    <xdr:to>
      <xdr:col>45</xdr:col>
      <xdr:colOff>177800</xdr:colOff>
      <xdr:row>55</xdr:row>
      <xdr:rowOff>154003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445099"/>
          <a:ext cx="889000" cy="13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94806</xdr:rowOff>
    </xdr:from>
    <xdr:to>
      <xdr:col>46</xdr:col>
      <xdr:colOff>38100</xdr:colOff>
      <xdr:row>57</xdr:row>
      <xdr:rowOff>24956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9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8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95839</xdr:rowOff>
    </xdr:from>
    <xdr:to>
      <xdr:col>41</xdr:col>
      <xdr:colOff>50800</xdr:colOff>
      <xdr:row>55</xdr:row>
      <xdr:rowOff>15349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8839789"/>
          <a:ext cx="889000" cy="60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57696</xdr:rowOff>
    </xdr:from>
    <xdr:to>
      <xdr:col>55</xdr:col>
      <xdr:colOff>50800</xdr:colOff>
      <xdr:row>55</xdr:row>
      <xdr:rowOff>159296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8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80573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164467</xdr:rowOff>
    </xdr:from>
    <xdr:to>
      <xdr:col>50</xdr:col>
      <xdr:colOff>165100</xdr:colOff>
      <xdr:row>56</xdr:row>
      <xdr:rowOff>94617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111144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6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103203</xdr:rowOff>
    </xdr:from>
    <xdr:to>
      <xdr:col>46</xdr:col>
      <xdr:colOff>38100</xdr:colOff>
      <xdr:row>56</xdr:row>
      <xdr:rowOff>33353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49880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0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135999</xdr:rowOff>
    </xdr:from>
    <xdr:to>
      <xdr:col>41</xdr:col>
      <xdr:colOff>101600</xdr:colOff>
      <xdr:row>55</xdr:row>
      <xdr:rowOff>66149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82676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6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45039</xdr:rowOff>
    </xdr:from>
    <xdr:to>
      <xdr:col>36</xdr:col>
      <xdr:colOff>165100</xdr:colOff>
      <xdr:row>51</xdr:row>
      <xdr:rowOff>146639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7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163166</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5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109620</xdr:rowOff>
    </xdr:from>
    <xdr:to>
      <xdr:col>55</xdr:col>
      <xdr:colOff>0</xdr:colOff>
      <xdr:row>78</xdr:row>
      <xdr:rowOff>78760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11270"/>
          <a:ext cx="838200" cy="14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78760</xdr:rowOff>
    </xdr:from>
    <xdr:to>
      <xdr:col>50</xdr:col>
      <xdr:colOff>114300</xdr:colOff>
      <xdr:row>78</xdr:row>
      <xdr:rowOff>126631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51860"/>
          <a:ext cx="889000" cy="4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137300</xdr:rowOff>
    </xdr:from>
    <xdr:to>
      <xdr:col>45</xdr:col>
      <xdr:colOff>177800</xdr:colOff>
      <xdr:row>78</xdr:row>
      <xdr:rowOff>126631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167500"/>
          <a:ext cx="889000" cy="33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137300</xdr:rowOff>
    </xdr:from>
    <xdr:to>
      <xdr:col>41</xdr:col>
      <xdr:colOff>50800</xdr:colOff>
      <xdr:row>77</xdr:row>
      <xdr:rowOff>154617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167500"/>
          <a:ext cx="889000" cy="18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58820</xdr:rowOff>
    </xdr:from>
    <xdr:to>
      <xdr:col>55</xdr:col>
      <xdr:colOff>50800</xdr:colOff>
      <xdr:row>77</xdr:row>
      <xdr:rowOff>160420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81697</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1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27960</xdr:rowOff>
    </xdr:from>
    <xdr:to>
      <xdr:col>50</xdr:col>
      <xdr:colOff>165100</xdr:colOff>
      <xdr:row>78</xdr:row>
      <xdr:rowOff>129560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0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120687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9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75831</xdr:rowOff>
    </xdr:from>
    <xdr:to>
      <xdr:col>46</xdr:col>
      <xdr:colOff>38100</xdr:colOff>
      <xdr:row>79</xdr:row>
      <xdr:rowOff>5981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168558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4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86500</xdr:rowOff>
    </xdr:from>
    <xdr:to>
      <xdr:col>41</xdr:col>
      <xdr:colOff>101600</xdr:colOff>
      <xdr:row>77</xdr:row>
      <xdr:rowOff>16650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1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33176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89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103817</xdr:rowOff>
    </xdr:from>
    <xdr:to>
      <xdr:col>36</xdr:col>
      <xdr:colOff>165100</xdr:colOff>
      <xdr:row>78</xdr:row>
      <xdr:rowOff>33967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25094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3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46692</xdr:rowOff>
    </xdr:from>
    <xdr:to>
      <xdr:col>54</xdr:col>
      <xdr:colOff>189865</xdr:colOff>
      <xdr:row>99</xdr:row>
      <xdr:rowOff>13688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820092"/>
          <a:ext cx="1270" cy="1167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17515</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13688</xdr:rowOff>
    </xdr:from>
    <xdr:to>
      <xdr:col>55</xdr:col>
      <xdr:colOff>88900</xdr:colOff>
      <xdr:row>99</xdr:row>
      <xdr:rowOff>13688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8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164819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59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46692</xdr:rowOff>
    </xdr:from>
    <xdr:to>
      <xdr:col>55</xdr:col>
      <xdr:colOff>88900</xdr:colOff>
      <xdr:row>92</xdr:row>
      <xdr:rowOff>46692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82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106324</xdr:rowOff>
    </xdr:from>
    <xdr:to>
      <xdr:col>55</xdr:col>
      <xdr:colOff>0</xdr:colOff>
      <xdr:row>97</xdr:row>
      <xdr:rowOff>14351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65524"/>
          <a:ext cx="838200" cy="7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169849</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629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19972</xdr:rowOff>
    </xdr:from>
    <xdr:to>
      <xdr:col>55</xdr:col>
      <xdr:colOff>50800</xdr:colOff>
      <xdr:row>97</xdr:row>
      <xdr:rowOff>121572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6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55380</xdr:rowOff>
    </xdr:from>
    <xdr:to>
      <xdr:col>50</xdr:col>
      <xdr:colOff>114300</xdr:colOff>
      <xdr:row>97</xdr:row>
      <xdr:rowOff>14351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514580"/>
          <a:ext cx="889000" cy="13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24761</xdr:rowOff>
    </xdr:from>
    <xdr:to>
      <xdr:col>50</xdr:col>
      <xdr:colOff>165100</xdr:colOff>
      <xdr:row>97</xdr:row>
      <xdr:rowOff>126361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117488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7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55380</xdr:rowOff>
    </xdr:from>
    <xdr:to>
      <xdr:col>45</xdr:col>
      <xdr:colOff>177800</xdr:colOff>
      <xdr:row>96</xdr:row>
      <xdr:rowOff>65252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514580"/>
          <a:ext cx="889000" cy="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39250</xdr:rowOff>
    </xdr:from>
    <xdr:to>
      <xdr:col>46</xdr:col>
      <xdr:colOff>38100</xdr:colOff>
      <xdr:row>97</xdr:row>
      <xdr:rowOff>140850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131977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7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1070</xdr:rowOff>
    </xdr:from>
    <xdr:to>
      <xdr:col>41</xdr:col>
      <xdr:colOff>50800</xdr:colOff>
      <xdr:row>96</xdr:row>
      <xdr:rowOff>65252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5603020"/>
          <a:ext cx="889000" cy="9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55524</xdr:rowOff>
    </xdr:from>
    <xdr:to>
      <xdr:col>55</xdr:col>
      <xdr:colOff>50800</xdr:colOff>
      <xdr:row>96</xdr:row>
      <xdr:rowOff>157124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78401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135001</xdr:rowOff>
    </xdr:from>
    <xdr:to>
      <xdr:col>50</xdr:col>
      <xdr:colOff>165100</xdr:colOff>
      <xdr:row>97</xdr:row>
      <xdr:rowOff>65151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81678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36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4580</xdr:rowOff>
    </xdr:from>
    <xdr:to>
      <xdr:col>46</xdr:col>
      <xdr:colOff>38100</xdr:colOff>
      <xdr:row>96</xdr:row>
      <xdr:rowOff>106180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6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122707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23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14452</xdr:rowOff>
    </xdr:from>
    <xdr:to>
      <xdr:col>41</xdr:col>
      <xdr:colOff>101600</xdr:colOff>
      <xdr:row>96</xdr:row>
      <xdr:rowOff>116052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132579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2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121720</xdr:rowOff>
    </xdr:from>
    <xdr:to>
      <xdr:col>36</xdr:col>
      <xdr:colOff>165100</xdr:colOff>
      <xdr:row>91</xdr:row>
      <xdr:rowOff>51870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55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68397</xdr:rowOff>
    </xdr:from>
    <xdr:ext cx="599010"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672795" y="153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120749</xdr:rowOff>
    </xdr:from>
    <xdr:to>
      <xdr:col>85</xdr:col>
      <xdr:colOff>127000</xdr:colOff>
      <xdr:row>38</xdr:row>
      <xdr:rowOff>50706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464399"/>
          <a:ext cx="838200" cy="10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50706</xdr:rowOff>
    </xdr:from>
    <xdr:to>
      <xdr:col>81</xdr:col>
      <xdr:colOff>50800</xdr:colOff>
      <xdr:row>38</xdr:row>
      <xdr:rowOff>107170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565806"/>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58982</xdr:rowOff>
    </xdr:from>
    <xdr:to>
      <xdr:col>76</xdr:col>
      <xdr:colOff>114300</xdr:colOff>
      <xdr:row>38</xdr:row>
      <xdr:rowOff>107170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574082"/>
          <a:ext cx="889000" cy="4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58982</xdr:rowOff>
    </xdr:from>
    <xdr:to>
      <xdr:col>71</xdr:col>
      <xdr:colOff>177800</xdr:colOff>
      <xdr:row>38</xdr:row>
      <xdr:rowOff>106690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574082"/>
          <a:ext cx="889000" cy="4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28925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82979</xdr:rowOff>
    </xdr:from>
    <xdr:to>
      <xdr:col>67</xdr:col>
      <xdr:colOff>101600</xdr:colOff>
      <xdr:row>38</xdr:row>
      <xdr:rowOff>13129</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29656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0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69949</xdr:rowOff>
    </xdr:from>
    <xdr:to>
      <xdr:col>85</xdr:col>
      <xdr:colOff>177800</xdr:colOff>
      <xdr:row>38</xdr:row>
      <xdr:rowOff>99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41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92826</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26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171356</xdr:rowOff>
    </xdr:from>
    <xdr:to>
      <xdr:col>81</xdr:col>
      <xdr:colOff>101600</xdr:colOff>
      <xdr:row>38</xdr:row>
      <xdr:rowOff>101506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118033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29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56370</xdr:rowOff>
    </xdr:from>
    <xdr:to>
      <xdr:col>76</xdr:col>
      <xdr:colOff>165100</xdr:colOff>
      <xdr:row>38</xdr:row>
      <xdr:rowOff>157970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149097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66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8182</xdr:rowOff>
    </xdr:from>
    <xdr:to>
      <xdr:col>72</xdr:col>
      <xdr:colOff>38100</xdr:colOff>
      <xdr:row>38</xdr:row>
      <xdr:rowOff>109782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2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100909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55890</xdr:rowOff>
    </xdr:from>
    <xdr:to>
      <xdr:col>67</xdr:col>
      <xdr:colOff>101600</xdr:colOff>
      <xdr:row>38</xdr:row>
      <xdr:rowOff>157490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148617</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30478</xdr:rowOff>
    </xdr:from>
    <xdr:to>
      <xdr:col>85</xdr:col>
      <xdr:colOff>127000</xdr:colOff>
      <xdr:row>74</xdr:row>
      <xdr:rowOff>75219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717778"/>
          <a:ext cx="8382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30478</xdr:rowOff>
    </xdr:from>
    <xdr:to>
      <xdr:col>81</xdr:col>
      <xdr:colOff>50800</xdr:colOff>
      <xdr:row>74</xdr:row>
      <xdr:rowOff>42790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717778"/>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37271</xdr:rowOff>
    </xdr:from>
    <xdr:to>
      <xdr:col>76</xdr:col>
      <xdr:colOff>114300</xdr:colOff>
      <xdr:row>74</xdr:row>
      <xdr:rowOff>42790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724571"/>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37271</xdr:rowOff>
    </xdr:from>
    <xdr:to>
      <xdr:col>71</xdr:col>
      <xdr:colOff>177800</xdr:colOff>
      <xdr:row>74</xdr:row>
      <xdr:rowOff>83514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724571"/>
          <a:ext cx="889000" cy="4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102401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14572</xdr:rowOff>
    </xdr:from>
    <xdr:to>
      <xdr:col>67</xdr:col>
      <xdr:colOff>101600</xdr:colOff>
      <xdr:row>74</xdr:row>
      <xdr:rowOff>116172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132699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4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24419</xdr:rowOff>
    </xdr:from>
    <xdr:to>
      <xdr:col>85</xdr:col>
      <xdr:colOff>177800</xdr:colOff>
      <xdr:row>74</xdr:row>
      <xdr:rowOff>126019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47296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5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151128</xdr:rowOff>
    </xdr:from>
    <xdr:to>
      <xdr:col>81</xdr:col>
      <xdr:colOff>101600</xdr:colOff>
      <xdr:row>74</xdr:row>
      <xdr:rowOff>81278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6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97805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44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163440</xdr:rowOff>
    </xdr:from>
    <xdr:to>
      <xdr:col>76</xdr:col>
      <xdr:colOff>165100</xdr:colOff>
      <xdr:row>74</xdr:row>
      <xdr:rowOff>93590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110117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5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157921</xdr:rowOff>
    </xdr:from>
    <xdr:to>
      <xdr:col>72</xdr:col>
      <xdr:colOff>38100</xdr:colOff>
      <xdr:row>74</xdr:row>
      <xdr:rowOff>88071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67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104598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44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32714</xdr:rowOff>
    </xdr:from>
    <xdr:to>
      <xdr:col>67</xdr:col>
      <xdr:colOff>101600</xdr:colOff>
      <xdr:row>74</xdr:row>
      <xdr:rowOff>134314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7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125441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81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20810</xdr:rowOff>
    </xdr:from>
    <xdr:to>
      <xdr:col>85</xdr:col>
      <xdr:colOff>127000</xdr:colOff>
      <xdr:row>98</xdr:row>
      <xdr:rowOff>35989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22910"/>
          <a:ext cx="8382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18689</xdr:rowOff>
    </xdr:from>
    <xdr:to>
      <xdr:col>81</xdr:col>
      <xdr:colOff>50800</xdr:colOff>
      <xdr:row>98</xdr:row>
      <xdr:rowOff>20810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20789"/>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18689</xdr:rowOff>
    </xdr:from>
    <xdr:to>
      <xdr:col>76</xdr:col>
      <xdr:colOff>114300</xdr:colOff>
      <xdr:row>98</xdr:row>
      <xdr:rowOff>56938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20789"/>
          <a:ext cx="889000" cy="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56938</xdr:rowOff>
    </xdr:from>
    <xdr:to>
      <xdr:col>71</xdr:col>
      <xdr:colOff>177800</xdr:colOff>
      <xdr:row>98</xdr:row>
      <xdr:rowOff>85585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59038"/>
          <a:ext cx="889000" cy="2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156639</xdr:rowOff>
    </xdr:from>
    <xdr:to>
      <xdr:col>85</xdr:col>
      <xdr:colOff>177800</xdr:colOff>
      <xdr:row>98</xdr:row>
      <xdr:rowOff>86789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71566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141460</xdr:rowOff>
    </xdr:from>
    <xdr:to>
      <xdr:col>81</xdr:col>
      <xdr:colOff>101600</xdr:colOff>
      <xdr:row>98</xdr:row>
      <xdr:rowOff>71610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62737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139339</xdr:rowOff>
    </xdr:from>
    <xdr:to>
      <xdr:col>76</xdr:col>
      <xdr:colOff>165100</xdr:colOff>
      <xdr:row>98</xdr:row>
      <xdr:rowOff>69489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60616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6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6138</xdr:rowOff>
    </xdr:from>
    <xdr:to>
      <xdr:col>72</xdr:col>
      <xdr:colOff>38100</xdr:colOff>
      <xdr:row>98</xdr:row>
      <xdr:rowOff>107738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98865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0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34785</xdr:rowOff>
    </xdr:from>
    <xdr:to>
      <xdr:col>67</xdr:col>
      <xdr:colOff>101600</xdr:colOff>
      <xdr:row>98</xdr:row>
      <xdr:rowOff>136385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127512</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2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22581</xdr:rowOff>
    </xdr:from>
    <xdr:to>
      <xdr:col>116</xdr:col>
      <xdr:colOff>63500</xdr:colOff>
      <xdr:row>59</xdr:row>
      <xdr:rowOff>22847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38131"/>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22847</xdr:rowOff>
    </xdr:from>
    <xdr:to>
      <xdr:col>111</xdr:col>
      <xdr:colOff>177800</xdr:colOff>
      <xdr:row>59</xdr:row>
      <xdr:rowOff>23114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3839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171438</xdr:rowOff>
    </xdr:from>
    <xdr:to>
      <xdr:col>107</xdr:col>
      <xdr:colOff>50800</xdr:colOff>
      <xdr:row>59</xdr:row>
      <xdr:rowOff>23114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15538"/>
          <a:ext cx="889000" cy="2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171438</xdr:rowOff>
    </xdr:from>
    <xdr:to>
      <xdr:col>102</xdr:col>
      <xdr:colOff>114300</xdr:colOff>
      <xdr:row>59</xdr:row>
      <xdr:rowOff>673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15538"/>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143231</xdr:rowOff>
    </xdr:from>
    <xdr:to>
      <xdr:col>116</xdr:col>
      <xdr:colOff>114300</xdr:colOff>
      <xdr:row>59</xdr:row>
      <xdr:rowOff>73381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58158</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2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143497</xdr:rowOff>
    </xdr:from>
    <xdr:to>
      <xdr:col>112</xdr:col>
      <xdr:colOff>38100</xdr:colOff>
      <xdr:row>59</xdr:row>
      <xdr:rowOff>73647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64774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80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143764</xdr:rowOff>
    </xdr:from>
    <xdr:to>
      <xdr:col>107</xdr:col>
      <xdr:colOff>101600</xdr:colOff>
      <xdr:row>59</xdr:row>
      <xdr:rowOff>73914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65041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8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120638</xdr:rowOff>
    </xdr:from>
    <xdr:to>
      <xdr:col>102</xdr:col>
      <xdr:colOff>165100</xdr:colOff>
      <xdr:row>59</xdr:row>
      <xdr:rowOff>50788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41915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5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121323</xdr:rowOff>
    </xdr:from>
    <xdr:to>
      <xdr:col>98</xdr:col>
      <xdr:colOff>38100</xdr:colOff>
      <xdr:row>59</xdr:row>
      <xdr:rowOff>51473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42600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5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163063</xdr:rowOff>
    </xdr:from>
    <xdr:to>
      <xdr:col>116</xdr:col>
      <xdr:colOff>63500</xdr:colOff>
      <xdr:row>74</xdr:row>
      <xdr:rowOff>25720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78913"/>
          <a:ext cx="8382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25720</xdr:rowOff>
    </xdr:from>
    <xdr:to>
      <xdr:col>111</xdr:col>
      <xdr:colOff>177800</xdr:colOff>
      <xdr:row>74</xdr:row>
      <xdr:rowOff>55598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13020"/>
          <a:ext cx="889000" cy="2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55598</xdr:rowOff>
    </xdr:from>
    <xdr:to>
      <xdr:col>107</xdr:col>
      <xdr:colOff>50800</xdr:colOff>
      <xdr:row>74</xdr:row>
      <xdr:rowOff>77818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742898"/>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21377</xdr:rowOff>
    </xdr:from>
    <xdr:to>
      <xdr:col>102</xdr:col>
      <xdr:colOff>114300</xdr:colOff>
      <xdr:row>74</xdr:row>
      <xdr:rowOff>77818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537227"/>
          <a:ext cx="889000" cy="22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84968</xdr:rowOff>
    </xdr:from>
    <xdr:to>
      <xdr:col>102</xdr:col>
      <xdr:colOff>165100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121818</xdr:rowOff>
    </xdr:from>
    <xdr:to>
      <xdr:col>98</xdr:col>
      <xdr:colOff>38100</xdr:colOff>
      <xdr:row>75</xdr:row>
      <xdr:rowOff>51968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43095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112263</xdr:rowOff>
    </xdr:from>
    <xdr:to>
      <xdr:col>116</xdr:col>
      <xdr:colOff>114300</xdr:colOff>
      <xdr:row>74</xdr:row>
      <xdr:rowOff>42413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135140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146370</xdr:rowOff>
    </xdr:from>
    <xdr:to>
      <xdr:col>112</xdr:col>
      <xdr:colOff>38100</xdr:colOff>
      <xdr:row>74</xdr:row>
      <xdr:rowOff>76520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6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93047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3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4798</xdr:rowOff>
    </xdr:from>
    <xdr:to>
      <xdr:col>107</xdr:col>
      <xdr:colOff>101600</xdr:colOff>
      <xdr:row>74</xdr:row>
      <xdr:rowOff>106398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69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122925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46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27018</xdr:rowOff>
    </xdr:from>
    <xdr:to>
      <xdr:col>102</xdr:col>
      <xdr:colOff>165100</xdr:colOff>
      <xdr:row>74</xdr:row>
      <xdr:rowOff>128618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7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145145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142027</xdr:rowOff>
    </xdr:from>
    <xdr:to>
      <xdr:col>98</xdr:col>
      <xdr:colOff>38100</xdr:colOff>
      <xdr:row>73</xdr:row>
      <xdr:rowOff>72177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48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88704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26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人件費については、住民一人当たり</a:t>
          </a:r>
          <a:r>
            <a:rPr kumimoji="1" lang="en-US" altLang="ja-JP" sz="1100">
              <a:solidFill>
                <a:schemeClr val="dk1"/>
              </a:solidFill>
              <a:effectLst/>
              <a:latin typeface="+mn-lt"/>
              <a:ea typeface="+mn-ea"/>
              <a:cs typeface="+mn-cs"/>
            </a:rPr>
            <a:t>110,577</a:t>
          </a:r>
          <a:r>
            <a:rPr kumimoji="1" lang="ja-JP" altLang="ja-JP" sz="1100">
              <a:solidFill>
                <a:schemeClr val="dk1"/>
              </a:solidFill>
              <a:effectLst/>
              <a:latin typeface="+mn-lt"/>
              <a:ea typeface="+mn-ea"/>
              <a:cs typeface="+mn-cs"/>
            </a:rPr>
            <a:t>円と対前年比</a:t>
          </a:r>
          <a:r>
            <a:rPr kumimoji="1" lang="en-US" altLang="ja-JP" sz="1100">
              <a:solidFill>
                <a:schemeClr val="dk1"/>
              </a:solidFill>
              <a:effectLst/>
              <a:latin typeface="+mn-lt"/>
              <a:ea typeface="+mn-ea"/>
              <a:cs typeface="+mn-cs"/>
            </a:rPr>
            <a:t>4,176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会計年度任用職員の給与等</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期末手当</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などが主な要因としてあげられる。</a:t>
          </a:r>
          <a:endParaRPr lang="ja-JP" altLang="ja-JP" sz="1400">
            <a:effectLst/>
          </a:endParaRPr>
        </a:p>
        <a:p>
          <a:r>
            <a:rPr kumimoji="1" lang="ja-JP" altLang="ja-JP" sz="1100">
              <a:solidFill>
                <a:schemeClr val="dk1"/>
              </a:solidFill>
              <a:effectLst/>
              <a:latin typeface="+mn-lt"/>
              <a:ea typeface="+mn-ea"/>
              <a:cs typeface="+mn-cs"/>
            </a:rPr>
            <a:t>　物件費については、住民一人当たり</a:t>
          </a:r>
          <a:r>
            <a:rPr kumimoji="1" lang="en-US" altLang="ja-JP" sz="1100">
              <a:solidFill>
                <a:schemeClr val="dk1"/>
              </a:solidFill>
              <a:effectLst/>
              <a:latin typeface="+mn-lt"/>
              <a:ea typeface="+mn-ea"/>
              <a:cs typeface="+mn-cs"/>
            </a:rPr>
            <a:t>75,341</a:t>
          </a:r>
          <a:r>
            <a:rPr kumimoji="1" lang="ja-JP" altLang="ja-JP" sz="1100">
              <a:solidFill>
                <a:schemeClr val="dk1"/>
              </a:solidFill>
              <a:effectLst/>
              <a:latin typeface="+mn-lt"/>
              <a:ea typeface="+mn-ea"/>
              <a:cs typeface="+mn-cs"/>
            </a:rPr>
            <a:t>円と対前年比</a:t>
          </a:r>
          <a:r>
            <a:rPr kumimoji="1" lang="en-US" altLang="ja-JP" sz="1100">
              <a:solidFill>
                <a:schemeClr val="dk1"/>
              </a:solidFill>
              <a:effectLst/>
              <a:latin typeface="+mn-lt"/>
              <a:ea typeface="+mn-ea"/>
              <a:cs typeface="+mn-cs"/>
            </a:rPr>
            <a:t>3,121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新型コロナウイルスワクチン接種事業や</a:t>
          </a:r>
          <a:r>
            <a:rPr kumimoji="1" lang="ja-JP" altLang="ja-JP" sz="1100">
              <a:solidFill>
                <a:schemeClr val="dk1"/>
              </a:solidFill>
              <a:effectLst/>
              <a:latin typeface="+mn-lt"/>
              <a:ea typeface="+mn-ea"/>
              <a:cs typeface="+mn-cs"/>
            </a:rPr>
            <a:t>固定資産税適正評価事業が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額となったことなどが要因としてあげられる。</a:t>
          </a:r>
          <a:endParaRPr lang="ja-JP" altLang="ja-JP" sz="1400">
            <a:effectLst/>
          </a:endParaRPr>
        </a:p>
        <a:p>
          <a:r>
            <a:rPr kumimoji="1" lang="ja-JP" altLang="ja-JP" sz="1100">
              <a:solidFill>
                <a:schemeClr val="dk1"/>
              </a:solidFill>
              <a:effectLst/>
              <a:latin typeface="+mn-lt"/>
              <a:ea typeface="+mn-ea"/>
              <a:cs typeface="+mn-cs"/>
            </a:rPr>
            <a:t>　扶助費については、住民一人当たり</a:t>
          </a:r>
          <a:r>
            <a:rPr kumimoji="1" lang="en-US" altLang="ja-JP" sz="1100">
              <a:solidFill>
                <a:schemeClr val="dk1"/>
              </a:solidFill>
              <a:effectLst/>
              <a:latin typeface="+mn-lt"/>
              <a:ea typeface="+mn-ea"/>
              <a:cs typeface="+mn-cs"/>
            </a:rPr>
            <a:t>169,264</a:t>
          </a:r>
          <a:r>
            <a:rPr kumimoji="1" lang="ja-JP" altLang="ja-JP" sz="1100">
              <a:solidFill>
                <a:schemeClr val="dk1"/>
              </a:solidFill>
              <a:effectLst/>
              <a:latin typeface="+mn-lt"/>
              <a:ea typeface="+mn-ea"/>
              <a:cs typeface="+mn-cs"/>
            </a:rPr>
            <a:t>円と対前年度比</a:t>
          </a:r>
          <a:r>
            <a:rPr kumimoji="1" lang="en-US" altLang="ja-JP" sz="1100">
              <a:solidFill>
                <a:schemeClr val="dk1"/>
              </a:solidFill>
              <a:effectLst/>
              <a:latin typeface="+mn-lt"/>
              <a:ea typeface="+mn-ea"/>
              <a:cs typeface="+mn-cs"/>
            </a:rPr>
            <a:t>17,308</a:t>
          </a:r>
          <a:r>
            <a:rPr kumimoji="1" lang="ja-JP" altLang="ja-JP" sz="1100">
              <a:solidFill>
                <a:schemeClr val="dk1"/>
              </a:solidFill>
              <a:effectLst/>
              <a:latin typeface="+mn-lt"/>
              <a:ea typeface="+mn-ea"/>
              <a:cs typeface="+mn-cs"/>
            </a:rPr>
            <a:t>円の大幅</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となっている。電力・ガス・食料品等価格高騰緊急支援給付金の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額があるものの、</a:t>
          </a:r>
          <a:r>
            <a:rPr kumimoji="1" lang="ja-JP" altLang="en-US" sz="1100">
              <a:solidFill>
                <a:schemeClr val="dk1"/>
              </a:solidFill>
              <a:effectLst/>
              <a:latin typeface="+mn-lt"/>
              <a:ea typeface="+mn-ea"/>
              <a:cs typeface="+mn-cs"/>
            </a:rPr>
            <a:t>学校給食無償化事業</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により、全体として</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額となっている。</a:t>
          </a:r>
          <a:endParaRPr lang="ja-JP" altLang="ja-JP" sz="1400">
            <a:effectLst/>
          </a:endParaRPr>
        </a:p>
        <a:p>
          <a:r>
            <a:rPr kumimoji="1" lang="ja-JP" altLang="ja-JP" sz="1100">
              <a:solidFill>
                <a:schemeClr val="dk1"/>
              </a:solidFill>
              <a:effectLst/>
              <a:latin typeface="+mn-lt"/>
              <a:ea typeface="+mn-ea"/>
              <a:cs typeface="+mn-cs"/>
            </a:rPr>
            <a:t>　補助費等については、住民一人あたり</a:t>
          </a:r>
          <a:r>
            <a:rPr kumimoji="1" lang="en-US" altLang="ja-JP" sz="1100">
              <a:solidFill>
                <a:schemeClr val="dk1"/>
              </a:solidFill>
              <a:effectLst/>
              <a:latin typeface="+mn-lt"/>
              <a:ea typeface="+mn-ea"/>
              <a:cs typeface="+mn-cs"/>
            </a:rPr>
            <a:t>86,976</a:t>
          </a:r>
          <a:r>
            <a:rPr kumimoji="1" lang="ja-JP" altLang="ja-JP" sz="1100">
              <a:solidFill>
                <a:schemeClr val="dk1"/>
              </a:solidFill>
              <a:effectLst/>
              <a:latin typeface="+mn-lt"/>
              <a:ea typeface="+mn-ea"/>
              <a:cs typeface="+mn-cs"/>
            </a:rPr>
            <a:t>円と対前年比</a:t>
          </a:r>
          <a:r>
            <a:rPr kumimoji="1" lang="en-US" altLang="ja-JP" sz="1100">
              <a:solidFill>
                <a:schemeClr val="dk1"/>
              </a:solidFill>
              <a:effectLst/>
              <a:latin typeface="+mn-lt"/>
              <a:ea typeface="+mn-ea"/>
              <a:cs typeface="+mn-cs"/>
            </a:rPr>
            <a:t>13,563</a:t>
          </a:r>
          <a:r>
            <a:rPr kumimoji="1" lang="ja-JP" altLang="ja-JP" sz="1100">
              <a:solidFill>
                <a:schemeClr val="dk1"/>
              </a:solidFill>
              <a:effectLst/>
              <a:latin typeface="+mn-lt"/>
              <a:ea typeface="+mn-ea"/>
              <a:cs typeface="+mn-cs"/>
            </a:rPr>
            <a:t>円の大幅増となっている。主な要因としては、広域ごみ施設建設</a:t>
          </a:r>
          <a:r>
            <a:rPr kumimoji="1" lang="ja-JP" altLang="en-US" sz="1100">
              <a:solidFill>
                <a:schemeClr val="dk1"/>
              </a:solidFill>
              <a:effectLst/>
              <a:latin typeface="+mn-lt"/>
              <a:ea typeface="+mn-ea"/>
              <a:cs typeface="+mn-cs"/>
            </a:rPr>
            <a:t>に伴う宇佐・高田・国東広域事務組合負担金</a:t>
          </a:r>
          <a:r>
            <a:rPr kumimoji="1" lang="ja-JP" altLang="ja-JP" sz="1100">
              <a:solidFill>
                <a:schemeClr val="dk1"/>
              </a:solidFill>
              <a:effectLst/>
              <a:latin typeface="+mn-lt"/>
              <a:ea typeface="+mn-ea"/>
              <a:cs typeface="+mn-cs"/>
            </a:rPr>
            <a:t>の増額などがあげられる。</a:t>
          </a:r>
          <a:endParaRPr lang="ja-JP" altLang="ja-JP" sz="1400">
            <a:effectLst/>
          </a:endParaRPr>
        </a:p>
        <a:p>
          <a:r>
            <a:rPr kumimoji="1" lang="ja-JP" altLang="ja-JP" sz="1100">
              <a:solidFill>
                <a:schemeClr val="dk1"/>
              </a:solidFill>
              <a:effectLst/>
              <a:latin typeface="+mn-lt"/>
              <a:ea typeface="+mn-ea"/>
              <a:cs typeface="+mn-cs"/>
            </a:rPr>
            <a:t>　普通建設事業については、住民一人当たり</a:t>
          </a:r>
          <a:r>
            <a:rPr kumimoji="1" lang="en-US" altLang="ja-JP" sz="1100">
              <a:solidFill>
                <a:schemeClr val="dk1"/>
              </a:solidFill>
              <a:effectLst/>
              <a:latin typeface="+mn-lt"/>
              <a:ea typeface="+mn-ea"/>
              <a:cs typeface="+mn-cs"/>
            </a:rPr>
            <a:t>81,595</a:t>
          </a:r>
          <a:r>
            <a:rPr kumimoji="1" lang="ja-JP" altLang="ja-JP" sz="1100">
              <a:solidFill>
                <a:schemeClr val="dk1"/>
              </a:solidFill>
              <a:effectLst/>
              <a:latin typeface="+mn-lt"/>
              <a:ea typeface="+mn-ea"/>
              <a:cs typeface="+mn-cs"/>
            </a:rPr>
            <a:t>円と対前年度比</a:t>
          </a:r>
          <a:r>
            <a:rPr kumimoji="1" lang="en-US" altLang="ja-JP" sz="1100">
              <a:solidFill>
                <a:schemeClr val="dk1"/>
              </a:solidFill>
              <a:effectLst/>
              <a:latin typeface="+mn-lt"/>
              <a:ea typeface="+mn-ea"/>
              <a:cs typeface="+mn-cs"/>
            </a:rPr>
            <a:t>14,012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新規整備においては</a:t>
          </a:r>
          <a:r>
            <a:rPr kumimoji="1" lang="ja-JP" altLang="ja-JP" sz="1100">
              <a:solidFill>
                <a:schemeClr val="dk1"/>
              </a:solidFill>
              <a:effectLst/>
              <a:latin typeface="+mn-lt"/>
              <a:ea typeface="+mn-ea"/>
              <a:cs typeface="+mn-cs"/>
            </a:rPr>
            <a:t>広域ごみ施設</a:t>
          </a:r>
          <a:r>
            <a:rPr kumimoji="1" lang="ja-JP" altLang="en-US" sz="1100">
              <a:solidFill>
                <a:schemeClr val="dk1"/>
              </a:solidFill>
              <a:effectLst/>
              <a:latin typeface="+mn-lt"/>
              <a:ea typeface="+mn-ea"/>
              <a:cs typeface="+mn-cs"/>
            </a:rPr>
            <a:t>に隣接する都市公園整備事業の増など</a:t>
          </a:r>
          <a:r>
            <a:rPr kumimoji="1" lang="ja-JP" altLang="ja-JP" sz="1100">
              <a:solidFill>
                <a:schemeClr val="dk1"/>
              </a:solidFill>
              <a:effectLst/>
              <a:latin typeface="+mn-lt"/>
              <a:ea typeface="+mn-ea"/>
              <a:cs typeface="+mn-cs"/>
            </a:rPr>
            <a:t>、更新整備において</a:t>
          </a:r>
          <a:r>
            <a:rPr kumimoji="1" lang="ja-JP" altLang="en-US" sz="1100">
              <a:solidFill>
                <a:schemeClr val="dk1"/>
              </a:solidFill>
              <a:effectLst/>
              <a:latin typeface="+mn-lt"/>
              <a:ea typeface="+mn-ea"/>
              <a:cs typeface="+mn-cs"/>
            </a:rPr>
            <a:t>は公民館施設整備事業や中学校長寿命化改修事業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などがあり、全体として</a:t>
          </a:r>
          <a:r>
            <a:rPr kumimoji="1" lang="ja-JP" altLang="en-US" sz="1100">
              <a:solidFill>
                <a:schemeClr val="dk1"/>
              </a:solidFill>
              <a:effectLst/>
              <a:latin typeface="+mn-lt"/>
              <a:ea typeface="+mn-ea"/>
              <a:cs typeface="+mn-cs"/>
            </a:rPr>
            <a:t>大幅な増額となっている。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121412</xdr:rowOff>
    </xdr:from>
    <xdr:to>
      <xdr:col>24</xdr:col>
      <xdr:colOff>63500</xdr:colOff>
      <xdr:row>33</xdr:row>
      <xdr:rowOff>125527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79262"/>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125527</xdr:rowOff>
    </xdr:from>
    <xdr:to>
      <xdr:col>19</xdr:col>
      <xdr:colOff>177800</xdr:colOff>
      <xdr:row>33</xdr:row>
      <xdr:rowOff>131928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8337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64719</xdr:rowOff>
    </xdr:from>
    <xdr:to>
      <xdr:col>15</xdr:col>
      <xdr:colOff>50800</xdr:colOff>
      <xdr:row>33</xdr:row>
      <xdr:rowOff>131928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22569"/>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27229</xdr:rowOff>
    </xdr:from>
    <xdr:to>
      <xdr:col>10</xdr:col>
      <xdr:colOff>114300</xdr:colOff>
      <xdr:row>33</xdr:row>
      <xdr:rowOff>64719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85079"/>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62755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70612</xdr:rowOff>
    </xdr:from>
    <xdr:to>
      <xdr:col>24</xdr:col>
      <xdr:colOff>114300</xdr:colOff>
      <xdr:row>34</xdr:row>
      <xdr:rowOff>762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93489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7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74727</xdr:rowOff>
    </xdr:from>
    <xdr:to>
      <xdr:col>20</xdr:col>
      <xdr:colOff>38100</xdr:colOff>
      <xdr:row>34</xdr:row>
      <xdr:rowOff>4877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21404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81128</xdr:rowOff>
    </xdr:from>
    <xdr:to>
      <xdr:col>15</xdr:col>
      <xdr:colOff>101600</xdr:colOff>
      <xdr:row>34</xdr:row>
      <xdr:rowOff>11278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27805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1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13919</xdr:rowOff>
    </xdr:from>
    <xdr:to>
      <xdr:col>10</xdr:col>
      <xdr:colOff>165100</xdr:colOff>
      <xdr:row>33</xdr:row>
      <xdr:rowOff>115519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7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132046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4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147879</xdr:rowOff>
    </xdr:from>
    <xdr:to>
      <xdr:col>6</xdr:col>
      <xdr:colOff>38100</xdr:colOff>
      <xdr:row>33</xdr:row>
      <xdr:rowOff>78029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3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94556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0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147258</xdr:rowOff>
    </xdr:from>
    <xdr:to>
      <xdr:col>24</xdr:col>
      <xdr:colOff>63500</xdr:colOff>
      <xdr:row>56</xdr:row>
      <xdr:rowOff>158135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48458"/>
          <a:ext cx="838200" cy="1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123524</xdr:rowOff>
    </xdr:from>
    <xdr:to>
      <xdr:col>19</xdr:col>
      <xdr:colOff>177800</xdr:colOff>
      <xdr:row>56</xdr:row>
      <xdr:rowOff>158135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24724"/>
          <a:ext cx="889000" cy="3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13832</xdr:rowOff>
    </xdr:from>
    <xdr:to>
      <xdr:col>15</xdr:col>
      <xdr:colOff>50800</xdr:colOff>
      <xdr:row>56</xdr:row>
      <xdr:rowOff>123524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272132"/>
          <a:ext cx="889000" cy="45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13832</xdr:rowOff>
    </xdr:from>
    <xdr:to>
      <xdr:col>10</xdr:col>
      <xdr:colOff>114300</xdr:colOff>
      <xdr:row>54</xdr:row>
      <xdr:rowOff>128009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272132"/>
          <a:ext cx="889000" cy="11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96458</xdr:rowOff>
    </xdr:from>
    <xdr:to>
      <xdr:col>24</xdr:col>
      <xdr:colOff>114300</xdr:colOff>
      <xdr:row>57</xdr:row>
      <xdr:rowOff>26608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9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74885</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107335</xdr:rowOff>
    </xdr:from>
    <xdr:to>
      <xdr:col>20</xdr:col>
      <xdr:colOff>38100</xdr:colOff>
      <xdr:row>57</xdr:row>
      <xdr:rowOff>37485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0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28612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72724</xdr:rowOff>
    </xdr:from>
    <xdr:to>
      <xdr:col>15</xdr:col>
      <xdr:colOff>101600</xdr:colOff>
      <xdr:row>57</xdr:row>
      <xdr:rowOff>2874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7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19401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4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134482</xdr:rowOff>
    </xdr:from>
    <xdr:to>
      <xdr:col>10</xdr:col>
      <xdr:colOff>165100</xdr:colOff>
      <xdr:row>54</xdr:row>
      <xdr:rowOff>64632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81159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99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77209</xdr:rowOff>
    </xdr:from>
    <xdr:to>
      <xdr:col>6</xdr:col>
      <xdr:colOff>38100</xdr:colOff>
      <xdr:row>55</xdr:row>
      <xdr:rowOff>7359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3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23886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11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17235</xdr:rowOff>
    </xdr:from>
    <xdr:to>
      <xdr:col>24</xdr:col>
      <xdr:colOff>63500</xdr:colOff>
      <xdr:row>72</xdr:row>
      <xdr:rowOff>36852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190185"/>
          <a:ext cx="838200" cy="19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109340</xdr:rowOff>
    </xdr:from>
    <xdr:to>
      <xdr:col>19</xdr:col>
      <xdr:colOff>177800</xdr:colOff>
      <xdr:row>72</xdr:row>
      <xdr:rowOff>36852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282290"/>
          <a:ext cx="889000" cy="9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109340</xdr:rowOff>
    </xdr:from>
    <xdr:to>
      <xdr:col>15</xdr:col>
      <xdr:colOff>50800</xdr:colOff>
      <xdr:row>73</xdr:row>
      <xdr:rowOff>38016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282290"/>
          <a:ext cx="889000" cy="27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38016</xdr:rowOff>
    </xdr:from>
    <xdr:to>
      <xdr:col>10</xdr:col>
      <xdr:colOff>114300</xdr:colOff>
      <xdr:row>73</xdr:row>
      <xdr:rowOff>130523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553866"/>
          <a:ext cx="889000" cy="9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50007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15388</xdr:rowOff>
    </xdr:from>
    <xdr:to>
      <xdr:col>6</xdr:col>
      <xdr:colOff>38100</xdr:colOff>
      <xdr:row>76</xdr:row>
      <xdr:rowOff>116988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3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137885</xdr:rowOff>
    </xdr:from>
    <xdr:to>
      <xdr:col>24</xdr:col>
      <xdr:colOff>114300</xdr:colOff>
      <xdr:row>71</xdr:row>
      <xdr:rowOff>68035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1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90912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09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157502</xdr:rowOff>
    </xdr:from>
    <xdr:to>
      <xdr:col>20</xdr:col>
      <xdr:colOff>38100</xdr:colOff>
      <xdr:row>72</xdr:row>
      <xdr:rowOff>87652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33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104179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10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58540</xdr:rowOff>
    </xdr:from>
    <xdr:to>
      <xdr:col>15</xdr:col>
      <xdr:colOff>101600</xdr:colOff>
      <xdr:row>71</xdr:row>
      <xdr:rowOff>160140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2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5217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0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158666</xdr:rowOff>
    </xdr:from>
    <xdr:to>
      <xdr:col>10</xdr:col>
      <xdr:colOff>165100</xdr:colOff>
      <xdr:row>73</xdr:row>
      <xdr:rowOff>88816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105343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27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79723</xdr:rowOff>
    </xdr:from>
    <xdr:to>
      <xdr:col>6</xdr:col>
      <xdr:colOff>38100</xdr:colOff>
      <xdr:row>74</xdr:row>
      <xdr:rowOff>9873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5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26400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37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46489</xdr:rowOff>
    </xdr:from>
    <xdr:to>
      <xdr:col>24</xdr:col>
      <xdr:colOff>63500</xdr:colOff>
      <xdr:row>95</xdr:row>
      <xdr:rowOff>65081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162789"/>
          <a:ext cx="838200" cy="19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65081</xdr:rowOff>
    </xdr:from>
    <xdr:to>
      <xdr:col>19</xdr:col>
      <xdr:colOff>177800</xdr:colOff>
      <xdr:row>95</xdr:row>
      <xdr:rowOff>167303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52831"/>
          <a:ext cx="889000" cy="1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167303</xdr:rowOff>
    </xdr:from>
    <xdr:to>
      <xdr:col>15</xdr:col>
      <xdr:colOff>50800</xdr:colOff>
      <xdr:row>97</xdr:row>
      <xdr:rowOff>7074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55053"/>
          <a:ext cx="889000" cy="18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7074</xdr:rowOff>
    </xdr:from>
    <xdr:to>
      <xdr:col>10</xdr:col>
      <xdr:colOff>114300</xdr:colOff>
      <xdr:row>97</xdr:row>
      <xdr:rowOff>64891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37724"/>
          <a:ext cx="889000" cy="5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167139</xdr:rowOff>
    </xdr:from>
    <xdr:to>
      <xdr:col>24</xdr:col>
      <xdr:colOff>114300</xdr:colOff>
      <xdr:row>94</xdr:row>
      <xdr:rowOff>97289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18566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96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14281</xdr:rowOff>
    </xdr:from>
    <xdr:to>
      <xdr:col>20</xdr:col>
      <xdr:colOff>38100</xdr:colOff>
      <xdr:row>95</xdr:row>
      <xdr:rowOff>115881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0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132408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7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116503</xdr:rowOff>
    </xdr:from>
    <xdr:to>
      <xdr:col>15</xdr:col>
      <xdr:colOff>101600</xdr:colOff>
      <xdr:row>96</xdr:row>
      <xdr:rowOff>46653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63180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7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127724</xdr:rowOff>
    </xdr:from>
    <xdr:to>
      <xdr:col>10</xdr:col>
      <xdr:colOff>165100</xdr:colOff>
      <xdr:row>97</xdr:row>
      <xdr:rowOff>57874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49001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14091</xdr:rowOff>
    </xdr:from>
    <xdr:to>
      <xdr:col>6</xdr:col>
      <xdr:colOff>38100</xdr:colOff>
      <xdr:row>97</xdr:row>
      <xdr:rowOff>115691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106818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3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164480</xdr:rowOff>
    </xdr:from>
    <xdr:to>
      <xdr:col>55</xdr:col>
      <xdr:colOff>0</xdr:colOff>
      <xdr:row>38</xdr:row>
      <xdr:rowOff>33904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08130"/>
          <a:ext cx="8382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32989</xdr:rowOff>
    </xdr:from>
    <xdr:to>
      <xdr:col>50</xdr:col>
      <xdr:colOff>114300</xdr:colOff>
      <xdr:row>38</xdr:row>
      <xdr:rowOff>33904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4808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32989</xdr:rowOff>
    </xdr:from>
    <xdr:to>
      <xdr:col>45</xdr:col>
      <xdr:colOff>177800</xdr:colOff>
      <xdr:row>38</xdr:row>
      <xdr:rowOff>37836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48089"/>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37836</xdr:rowOff>
    </xdr:from>
    <xdr:to>
      <xdr:col>41</xdr:col>
      <xdr:colOff>50800</xdr:colOff>
      <xdr:row>38</xdr:row>
      <xdr:rowOff>55027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52936"/>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97959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116796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63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113680</xdr:rowOff>
    </xdr:from>
    <xdr:to>
      <xdr:col>55</xdr:col>
      <xdr:colOff>50800</xdr:colOff>
      <xdr:row>38</xdr:row>
      <xdr:rowOff>43830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136557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0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154554</xdr:rowOff>
    </xdr:from>
    <xdr:to>
      <xdr:col>50</xdr:col>
      <xdr:colOff>165100</xdr:colOff>
      <xdr:row>38</xdr:row>
      <xdr:rowOff>84703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982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75831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59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153639</xdr:rowOff>
    </xdr:from>
    <xdr:to>
      <xdr:col>46</xdr:col>
      <xdr:colOff>38100</xdr:colOff>
      <xdr:row>38</xdr:row>
      <xdr:rowOff>83789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74916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59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158486</xdr:rowOff>
    </xdr:from>
    <xdr:to>
      <xdr:col>41</xdr:col>
      <xdr:colOff>101600</xdr:colOff>
      <xdr:row>38</xdr:row>
      <xdr:rowOff>88636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0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105163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7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4227</xdr:rowOff>
    </xdr:from>
    <xdr:to>
      <xdr:col>36</xdr:col>
      <xdr:colOff>165100</xdr:colOff>
      <xdr:row>38</xdr:row>
      <xdr:rowOff>105827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1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122353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29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139941</xdr:rowOff>
    </xdr:from>
    <xdr:to>
      <xdr:col>55</xdr:col>
      <xdr:colOff>0</xdr:colOff>
      <xdr:row>55</xdr:row>
      <xdr:rowOff>148577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569691"/>
          <a:ext cx="838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121183</xdr:rowOff>
    </xdr:from>
    <xdr:to>
      <xdr:col>50</xdr:col>
      <xdr:colOff>114300</xdr:colOff>
      <xdr:row>55</xdr:row>
      <xdr:rowOff>148577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550933"/>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121183</xdr:rowOff>
    </xdr:from>
    <xdr:to>
      <xdr:col>45</xdr:col>
      <xdr:colOff>177800</xdr:colOff>
      <xdr:row>56</xdr:row>
      <xdr:rowOff>6147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550933"/>
          <a:ext cx="889000" cy="5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141033</xdr:rowOff>
    </xdr:from>
    <xdr:to>
      <xdr:col>41</xdr:col>
      <xdr:colOff>50800</xdr:colOff>
      <xdr:row>56</xdr:row>
      <xdr:rowOff>6147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570783"/>
          <a:ext cx="889000" cy="3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121314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40374</xdr:rowOff>
    </xdr:from>
    <xdr:to>
      <xdr:col>36</xdr:col>
      <xdr:colOff>165100</xdr:colOff>
      <xdr:row>57</xdr:row>
      <xdr:rowOff>141974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133101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89141</xdr:rowOff>
    </xdr:from>
    <xdr:to>
      <xdr:col>55</xdr:col>
      <xdr:colOff>50800</xdr:colOff>
      <xdr:row>56</xdr:row>
      <xdr:rowOff>19291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5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112018</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37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97777</xdr:rowOff>
    </xdr:from>
    <xdr:to>
      <xdr:col>50</xdr:col>
      <xdr:colOff>165100</xdr:colOff>
      <xdr:row>56</xdr:row>
      <xdr:rowOff>27927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2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44454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30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70383</xdr:rowOff>
    </xdr:from>
    <xdr:to>
      <xdr:col>46</xdr:col>
      <xdr:colOff>38100</xdr:colOff>
      <xdr:row>56</xdr:row>
      <xdr:rowOff>533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5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17060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27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126797</xdr:rowOff>
    </xdr:from>
    <xdr:to>
      <xdr:col>41</xdr:col>
      <xdr:colOff>101600</xdr:colOff>
      <xdr:row>56</xdr:row>
      <xdr:rowOff>56947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5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73474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3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90233</xdr:rowOff>
    </xdr:from>
    <xdr:to>
      <xdr:col>36</xdr:col>
      <xdr:colOff>165100</xdr:colOff>
      <xdr:row>56</xdr:row>
      <xdr:rowOff>20383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51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36910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29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58852</xdr:rowOff>
    </xdr:from>
    <xdr:to>
      <xdr:col>55</xdr:col>
      <xdr:colOff>0</xdr:colOff>
      <xdr:row>77</xdr:row>
      <xdr:rowOff>83769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260502"/>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83769</xdr:rowOff>
    </xdr:from>
    <xdr:to>
      <xdr:col>50</xdr:col>
      <xdr:colOff>114300</xdr:colOff>
      <xdr:row>77</xdr:row>
      <xdr:rowOff>146883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85419"/>
          <a:ext cx="889000" cy="6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29344</xdr:rowOff>
    </xdr:from>
    <xdr:to>
      <xdr:col>45</xdr:col>
      <xdr:colOff>177800</xdr:colOff>
      <xdr:row>77</xdr:row>
      <xdr:rowOff>146883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230994"/>
          <a:ext cx="889000" cy="1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29344</xdr:rowOff>
    </xdr:from>
    <xdr:to>
      <xdr:col>41</xdr:col>
      <xdr:colOff>50800</xdr:colOff>
      <xdr:row>78</xdr:row>
      <xdr:rowOff>19456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30994"/>
          <a:ext cx="889000" cy="16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33424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40340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8052</xdr:rowOff>
    </xdr:from>
    <xdr:to>
      <xdr:col>55</xdr:col>
      <xdr:colOff>50800</xdr:colOff>
      <xdr:row>77</xdr:row>
      <xdr:rowOff>109652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30929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32969</xdr:rowOff>
    </xdr:from>
    <xdr:to>
      <xdr:col>50</xdr:col>
      <xdr:colOff>165100</xdr:colOff>
      <xdr:row>77</xdr:row>
      <xdr:rowOff>134569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125696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96083</xdr:rowOff>
    </xdr:from>
    <xdr:to>
      <xdr:col>46</xdr:col>
      <xdr:colOff>38100</xdr:colOff>
      <xdr:row>78</xdr:row>
      <xdr:rowOff>26233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17360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39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149994</xdr:rowOff>
    </xdr:from>
    <xdr:to>
      <xdr:col>41</xdr:col>
      <xdr:colOff>101600</xdr:colOff>
      <xdr:row>77</xdr:row>
      <xdr:rowOff>80144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71271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2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140106</xdr:rowOff>
    </xdr:from>
    <xdr:to>
      <xdr:col>36</xdr:col>
      <xdr:colOff>165100</xdr:colOff>
      <xdr:row>78</xdr:row>
      <xdr:rowOff>70256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61383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3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73487</xdr:rowOff>
    </xdr:from>
    <xdr:to>
      <xdr:col>55</xdr:col>
      <xdr:colOff>0</xdr:colOff>
      <xdr:row>96</xdr:row>
      <xdr:rowOff>88331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532687"/>
          <a:ext cx="8382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88331</xdr:rowOff>
    </xdr:from>
    <xdr:to>
      <xdr:col>50</xdr:col>
      <xdr:colOff>114300</xdr:colOff>
      <xdr:row>96</xdr:row>
      <xdr:rowOff>162038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47531"/>
          <a:ext cx="889000" cy="7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111875</xdr:rowOff>
    </xdr:from>
    <xdr:to>
      <xdr:col>45</xdr:col>
      <xdr:colOff>177800</xdr:colOff>
      <xdr:row>96</xdr:row>
      <xdr:rowOff>162038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571075"/>
          <a:ext cx="889000" cy="5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111875</xdr:rowOff>
    </xdr:from>
    <xdr:to>
      <xdr:col>41</xdr:col>
      <xdr:colOff>50800</xdr:colOff>
      <xdr:row>96</xdr:row>
      <xdr:rowOff>126425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571075"/>
          <a:ext cx="889000" cy="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170401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100248</xdr:rowOff>
    </xdr:from>
    <xdr:to>
      <xdr:col>36</xdr:col>
      <xdr:colOff>165100</xdr:colOff>
      <xdr:row>97</xdr:row>
      <xdr:rowOff>30398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21525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22687</xdr:rowOff>
    </xdr:from>
    <xdr:to>
      <xdr:col>55</xdr:col>
      <xdr:colOff>50800</xdr:colOff>
      <xdr:row>96</xdr:row>
      <xdr:rowOff>124287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45564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3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37531</xdr:rowOff>
    </xdr:from>
    <xdr:to>
      <xdr:col>50</xdr:col>
      <xdr:colOff>165100</xdr:colOff>
      <xdr:row>96</xdr:row>
      <xdr:rowOff>139131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155658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7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111238</xdr:rowOff>
    </xdr:from>
    <xdr:to>
      <xdr:col>46</xdr:col>
      <xdr:colOff>38100</xdr:colOff>
      <xdr:row>97</xdr:row>
      <xdr:rowOff>41388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57915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34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61075</xdr:rowOff>
    </xdr:from>
    <xdr:to>
      <xdr:col>41</xdr:col>
      <xdr:colOff>101600</xdr:colOff>
      <xdr:row>96</xdr:row>
      <xdr:rowOff>162675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153802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1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75625</xdr:rowOff>
    </xdr:from>
    <xdr:to>
      <xdr:col>36</xdr:col>
      <xdr:colOff>165100</xdr:colOff>
      <xdr:row>97</xdr:row>
      <xdr:rowOff>5775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3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22302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31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96403</xdr:rowOff>
    </xdr:from>
    <xdr:to>
      <xdr:col>85</xdr:col>
      <xdr:colOff>127000</xdr:colOff>
      <xdr:row>36</xdr:row>
      <xdr:rowOff>134168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68603"/>
          <a:ext cx="8382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88174</xdr:rowOff>
    </xdr:from>
    <xdr:to>
      <xdr:col>81</xdr:col>
      <xdr:colOff>50800</xdr:colOff>
      <xdr:row>36</xdr:row>
      <xdr:rowOff>96403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088924"/>
          <a:ext cx="889000" cy="1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121458</xdr:rowOff>
    </xdr:from>
    <xdr:to>
      <xdr:col>76</xdr:col>
      <xdr:colOff>114300</xdr:colOff>
      <xdr:row>35</xdr:row>
      <xdr:rowOff>88174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607858"/>
          <a:ext cx="889000" cy="48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121458</xdr:rowOff>
    </xdr:from>
    <xdr:to>
      <xdr:col>71</xdr:col>
      <xdr:colOff>177800</xdr:colOff>
      <xdr:row>35</xdr:row>
      <xdr:rowOff>69611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607858"/>
          <a:ext cx="889000" cy="46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14429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5873</xdr:rowOff>
    </xdr:from>
    <xdr:to>
      <xdr:col>67</xdr:col>
      <xdr:colOff>101600</xdr:colOff>
      <xdr:row>36</xdr:row>
      <xdr:rowOff>107473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98600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83368</xdr:rowOff>
    </xdr:from>
    <xdr:to>
      <xdr:col>85</xdr:col>
      <xdr:colOff>177800</xdr:colOff>
      <xdr:row>37</xdr:row>
      <xdr:rowOff>13518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61795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45603</xdr:rowOff>
    </xdr:from>
    <xdr:to>
      <xdr:col>81</xdr:col>
      <xdr:colOff>101600</xdr:colOff>
      <xdr:row>36</xdr:row>
      <xdr:rowOff>147203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1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163730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37374</xdr:rowOff>
    </xdr:from>
    <xdr:to>
      <xdr:col>76</xdr:col>
      <xdr:colOff>165100</xdr:colOff>
      <xdr:row>35</xdr:row>
      <xdr:rowOff>138974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155501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1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70658</xdr:rowOff>
    </xdr:from>
    <xdr:to>
      <xdr:col>72</xdr:col>
      <xdr:colOff>38100</xdr:colOff>
      <xdr:row>33</xdr:row>
      <xdr:rowOff>808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55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17335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33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18811</xdr:rowOff>
    </xdr:from>
    <xdr:to>
      <xdr:col>67</xdr:col>
      <xdr:colOff>101600</xdr:colOff>
      <xdr:row>35</xdr:row>
      <xdr:rowOff>120411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1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136938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79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99378</xdr:rowOff>
    </xdr:from>
    <xdr:to>
      <xdr:col>85</xdr:col>
      <xdr:colOff>127000</xdr:colOff>
      <xdr:row>57</xdr:row>
      <xdr:rowOff>82944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00578"/>
          <a:ext cx="838200" cy="1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82944</xdr:rowOff>
    </xdr:from>
    <xdr:to>
      <xdr:col>81</xdr:col>
      <xdr:colOff>50800</xdr:colOff>
      <xdr:row>57</xdr:row>
      <xdr:rowOff>85751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55594"/>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85751</xdr:rowOff>
    </xdr:from>
    <xdr:to>
      <xdr:col>76</xdr:col>
      <xdr:colOff>114300</xdr:colOff>
      <xdr:row>58</xdr:row>
      <xdr:rowOff>25095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58401"/>
          <a:ext cx="889000" cy="1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4102</xdr:rowOff>
    </xdr:from>
    <xdr:to>
      <xdr:col>71</xdr:col>
      <xdr:colOff>177800</xdr:colOff>
      <xdr:row>58</xdr:row>
      <xdr:rowOff>25095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48202"/>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106253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38329</xdr:rowOff>
    </xdr:from>
    <xdr:to>
      <xdr:col>67</xdr:col>
      <xdr:colOff>101600</xdr:colOff>
      <xdr:row>57</xdr:row>
      <xdr:rowOff>139929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156456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48578</xdr:rowOff>
    </xdr:from>
    <xdr:to>
      <xdr:col>85</xdr:col>
      <xdr:colOff>177800</xdr:colOff>
      <xdr:row>56</xdr:row>
      <xdr:rowOff>150178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71455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32144</xdr:rowOff>
    </xdr:from>
    <xdr:to>
      <xdr:col>81</xdr:col>
      <xdr:colOff>101600</xdr:colOff>
      <xdr:row>57</xdr:row>
      <xdr:rowOff>133744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0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150271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8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34951</xdr:rowOff>
    </xdr:from>
    <xdr:to>
      <xdr:col>76</xdr:col>
      <xdr:colOff>165100</xdr:colOff>
      <xdr:row>57</xdr:row>
      <xdr:rowOff>136551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0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153078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8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145745</xdr:rowOff>
    </xdr:from>
    <xdr:to>
      <xdr:col>72</xdr:col>
      <xdr:colOff>38100</xdr:colOff>
      <xdr:row>58</xdr:row>
      <xdr:rowOff>75895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67022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124752</xdr:rowOff>
    </xdr:from>
    <xdr:to>
      <xdr:col>67</xdr:col>
      <xdr:colOff>101600</xdr:colOff>
      <xdr:row>58</xdr:row>
      <xdr:rowOff>54902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9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46029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120749</xdr:rowOff>
    </xdr:from>
    <xdr:to>
      <xdr:col>85</xdr:col>
      <xdr:colOff>127000</xdr:colOff>
      <xdr:row>78</xdr:row>
      <xdr:rowOff>50705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22399"/>
          <a:ext cx="838200" cy="10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50705</xdr:rowOff>
    </xdr:from>
    <xdr:to>
      <xdr:col>81</xdr:col>
      <xdr:colOff>50800</xdr:colOff>
      <xdr:row>78</xdr:row>
      <xdr:rowOff>107170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423805"/>
          <a:ext cx="8890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58981</xdr:rowOff>
    </xdr:from>
    <xdr:to>
      <xdr:col>76</xdr:col>
      <xdr:colOff>114300</xdr:colOff>
      <xdr:row>78</xdr:row>
      <xdr:rowOff>107170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32081"/>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58981</xdr:rowOff>
    </xdr:from>
    <xdr:to>
      <xdr:col>71</xdr:col>
      <xdr:colOff>177800</xdr:colOff>
      <xdr:row>78</xdr:row>
      <xdr:rowOff>106690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32081"/>
          <a:ext cx="8890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28925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82979</xdr:rowOff>
    </xdr:from>
    <xdr:to>
      <xdr:col>67</xdr:col>
      <xdr:colOff>101600</xdr:colOff>
      <xdr:row>78</xdr:row>
      <xdr:rowOff>13129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29656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05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69949</xdr:rowOff>
    </xdr:from>
    <xdr:to>
      <xdr:col>85</xdr:col>
      <xdr:colOff>177800</xdr:colOff>
      <xdr:row>78</xdr:row>
      <xdr:rowOff>99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7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92826</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2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171355</xdr:rowOff>
    </xdr:from>
    <xdr:to>
      <xdr:col>81</xdr:col>
      <xdr:colOff>101600</xdr:colOff>
      <xdr:row>78</xdr:row>
      <xdr:rowOff>101505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118032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14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56370</xdr:rowOff>
    </xdr:from>
    <xdr:to>
      <xdr:col>76</xdr:col>
      <xdr:colOff>165100</xdr:colOff>
      <xdr:row>78</xdr:row>
      <xdr:rowOff>157970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149097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2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8181</xdr:rowOff>
    </xdr:from>
    <xdr:to>
      <xdr:col>72</xdr:col>
      <xdr:colOff>38100</xdr:colOff>
      <xdr:row>78</xdr:row>
      <xdr:rowOff>109781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100908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7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55890</xdr:rowOff>
    </xdr:from>
    <xdr:to>
      <xdr:col>67</xdr:col>
      <xdr:colOff>101600</xdr:colOff>
      <xdr:row>78</xdr:row>
      <xdr:rowOff>157490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2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148617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2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30479</xdr:rowOff>
    </xdr:from>
    <xdr:to>
      <xdr:col>85</xdr:col>
      <xdr:colOff>127000</xdr:colOff>
      <xdr:row>94</xdr:row>
      <xdr:rowOff>75219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146779"/>
          <a:ext cx="8382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30479</xdr:rowOff>
    </xdr:from>
    <xdr:to>
      <xdr:col>81</xdr:col>
      <xdr:colOff>50800</xdr:colOff>
      <xdr:row>94</xdr:row>
      <xdr:rowOff>42790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146779"/>
          <a:ext cx="8890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37271</xdr:rowOff>
    </xdr:from>
    <xdr:to>
      <xdr:col>76</xdr:col>
      <xdr:colOff>114300</xdr:colOff>
      <xdr:row>94</xdr:row>
      <xdr:rowOff>42790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153571"/>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37271</xdr:rowOff>
    </xdr:from>
    <xdr:to>
      <xdr:col>71</xdr:col>
      <xdr:colOff>177800</xdr:colOff>
      <xdr:row>94</xdr:row>
      <xdr:rowOff>83513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153571"/>
          <a:ext cx="8890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14491</xdr:rowOff>
    </xdr:from>
    <xdr:to>
      <xdr:col>67</xdr:col>
      <xdr:colOff>101600</xdr:colOff>
      <xdr:row>94</xdr:row>
      <xdr:rowOff>116091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132618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59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24419</xdr:rowOff>
    </xdr:from>
    <xdr:to>
      <xdr:col>85</xdr:col>
      <xdr:colOff>177800</xdr:colOff>
      <xdr:row>94</xdr:row>
      <xdr:rowOff>126019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47296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151129</xdr:rowOff>
    </xdr:from>
    <xdr:to>
      <xdr:col>81</xdr:col>
      <xdr:colOff>101600</xdr:colOff>
      <xdr:row>94</xdr:row>
      <xdr:rowOff>81279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0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97806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163440</xdr:rowOff>
    </xdr:from>
    <xdr:to>
      <xdr:col>76</xdr:col>
      <xdr:colOff>165100</xdr:colOff>
      <xdr:row>94</xdr:row>
      <xdr:rowOff>93590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110117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157921</xdr:rowOff>
    </xdr:from>
    <xdr:to>
      <xdr:col>72</xdr:col>
      <xdr:colOff>38100</xdr:colOff>
      <xdr:row>94</xdr:row>
      <xdr:rowOff>88071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104598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87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32713</xdr:rowOff>
    </xdr:from>
    <xdr:to>
      <xdr:col>67</xdr:col>
      <xdr:colOff>101600</xdr:colOff>
      <xdr:row>94</xdr:row>
      <xdr:rowOff>134313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4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125440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4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26113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28765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総務費の住民一人当たりの費用は</a:t>
          </a:r>
          <a:r>
            <a:rPr kumimoji="1" lang="en-US" altLang="ja-JP" sz="1100">
              <a:solidFill>
                <a:schemeClr val="dk1"/>
              </a:solidFill>
              <a:effectLst/>
              <a:latin typeface="+mn-lt"/>
              <a:ea typeface="+mn-ea"/>
              <a:cs typeface="+mn-cs"/>
            </a:rPr>
            <a:t>73,347</a:t>
          </a:r>
          <a:r>
            <a:rPr kumimoji="1" lang="ja-JP" altLang="ja-JP" sz="1100">
              <a:solidFill>
                <a:schemeClr val="dk1"/>
              </a:solidFill>
              <a:effectLst/>
              <a:latin typeface="+mn-lt"/>
              <a:ea typeface="+mn-ea"/>
              <a:cs typeface="+mn-cs"/>
            </a:rPr>
            <a:t>円と対前年度比で</a:t>
          </a:r>
          <a:r>
            <a:rPr kumimoji="1" lang="en-US" altLang="ja-JP" sz="1100">
              <a:solidFill>
                <a:schemeClr val="dk1"/>
              </a:solidFill>
              <a:effectLst/>
              <a:latin typeface="+mn-lt"/>
              <a:ea typeface="+mn-ea"/>
              <a:cs typeface="+mn-cs"/>
            </a:rPr>
            <a:t>2,379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となっている。主な要因としては、</a:t>
          </a:r>
          <a:r>
            <a:rPr kumimoji="1" lang="ja-JP" altLang="en-US" sz="1100">
              <a:solidFill>
                <a:schemeClr val="dk1"/>
              </a:solidFill>
              <a:effectLst/>
              <a:latin typeface="+mn-lt"/>
              <a:ea typeface="+mn-ea"/>
              <a:cs typeface="+mn-cs"/>
            </a:rPr>
            <a:t>公共施設整備基金費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額などがある一方、</a:t>
          </a:r>
          <a:r>
            <a:rPr kumimoji="1" lang="ja-JP" altLang="en-US" sz="1100">
              <a:solidFill>
                <a:schemeClr val="dk1"/>
              </a:solidFill>
              <a:effectLst/>
              <a:latin typeface="+mn-lt"/>
              <a:ea typeface="+mn-ea"/>
              <a:cs typeface="+mn-cs"/>
            </a:rPr>
            <a:t>宇佐市地域振興基金費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減債基金費</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　民生費の住民一人当たりの費用は</a:t>
          </a:r>
          <a:r>
            <a:rPr kumimoji="1" lang="en-US" altLang="ja-JP" sz="1100">
              <a:solidFill>
                <a:schemeClr val="dk1"/>
              </a:solidFill>
              <a:effectLst/>
              <a:latin typeface="+mn-lt"/>
              <a:ea typeface="+mn-ea"/>
              <a:cs typeface="+mn-cs"/>
            </a:rPr>
            <a:t>253,500</a:t>
          </a:r>
          <a:r>
            <a:rPr kumimoji="1" lang="ja-JP" altLang="ja-JP" sz="1100">
              <a:solidFill>
                <a:schemeClr val="dk1"/>
              </a:solidFill>
              <a:effectLst/>
              <a:latin typeface="+mn-lt"/>
              <a:ea typeface="+mn-ea"/>
              <a:cs typeface="+mn-cs"/>
            </a:rPr>
            <a:t>円と対前年度比で</a:t>
          </a:r>
          <a:r>
            <a:rPr kumimoji="1" lang="en-US" altLang="ja-JP" sz="1100">
              <a:solidFill>
                <a:schemeClr val="dk1"/>
              </a:solidFill>
              <a:effectLst/>
              <a:latin typeface="+mn-lt"/>
              <a:ea typeface="+mn-ea"/>
              <a:cs typeface="+mn-cs"/>
            </a:rPr>
            <a:t>17,552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となっている。主な要因としては、</a:t>
          </a:r>
          <a:r>
            <a:rPr kumimoji="1" lang="ja-JP" altLang="en-US" sz="1100">
              <a:solidFill>
                <a:schemeClr val="dk1"/>
              </a:solidFill>
              <a:effectLst/>
              <a:latin typeface="+mn-lt"/>
              <a:ea typeface="+mn-ea"/>
              <a:cs typeface="+mn-cs"/>
            </a:rPr>
            <a:t>子ども・子育て応援基金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がある一方、</a:t>
          </a:r>
          <a:r>
            <a:rPr kumimoji="1" lang="ja-JP" altLang="en-US" sz="1100">
              <a:solidFill>
                <a:schemeClr val="dk1"/>
              </a:solidFill>
              <a:effectLst/>
              <a:latin typeface="+mn-lt"/>
              <a:ea typeface="+mn-ea"/>
              <a:cs typeface="+mn-cs"/>
            </a:rPr>
            <a:t>物価高騰</a:t>
          </a:r>
          <a:r>
            <a:rPr kumimoji="1" lang="ja-JP" altLang="ja-JP" sz="1100">
              <a:solidFill>
                <a:schemeClr val="dk1"/>
              </a:solidFill>
              <a:effectLst/>
              <a:latin typeface="+mn-lt"/>
              <a:ea typeface="+mn-ea"/>
              <a:cs typeface="+mn-cs"/>
            </a:rPr>
            <a:t>に対する</a:t>
          </a:r>
          <a:r>
            <a:rPr kumimoji="1" lang="ja-JP" altLang="en-US" sz="1100">
              <a:solidFill>
                <a:schemeClr val="dk1"/>
              </a:solidFill>
              <a:effectLst/>
              <a:latin typeface="+mn-lt"/>
              <a:ea typeface="+mn-ea"/>
              <a:cs typeface="+mn-cs"/>
            </a:rPr>
            <a:t>物価高騰追加支援給付金事業</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　衛生費の住民一人当たりの費用は</a:t>
          </a:r>
          <a:r>
            <a:rPr kumimoji="1" lang="en-US" altLang="ja-JP" sz="1100">
              <a:solidFill>
                <a:schemeClr val="dk1"/>
              </a:solidFill>
              <a:effectLst/>
              <a:latin typeface="+mn-lt"/>
              <a:ea typeface="+mn-ea"/>
              <a:cs typeface="+mn-cs"/>
            </a:rPr>
            <a:t>64,893</a:t>
          </a:r>
          <a:r>
            <a:rPr kumimoji="1" lang="ja-JP" altLang="ja-JP" sz="1100">
              <a:solidFill>
                <a:schemeClr val="dk1"/>
              </a:solidFill>
              <a:effectLst/>
              <a:latin typeface="+mn-lt"/>
              <a:ea typeface="+mn-ea"/>
              <a:cs typeface="+mn-cs"/>
            </a:rPr>
            <a:t>円と対前年度比</a:t>
          </a:r>
          <a:r>
            <a:rPr kumimoji="1" lang="en-US" altLang="ja-JP" sz="1100">
              <a:solidFill>
                <a:schemeClr val="dk1"/>
              </a:solidFill>
              <a:effectLst/>
              <a:latin typeface="+mn-lt"/>
              <a:ea typeface="+mn-ea"/>
              <a:cs typeface="+mn-cs"/>
            </a:rPr>
            <a:t>9,976</a:t>
          </a:r>
          <a:r>
            <a:rPr kumimoji="1" lang="ja-JP" altLang="ja-JP" sz="1100">
              <a:solidFill>
                <a:schemeClr val="dk1"/>
              </a:solidFill>
              <a:effectLst/>
              <a:latin typeface="+mn-lt"/>
              <a:ea typeface="+mn-ea"/>
              <a:cs typeface="+mn-cs"/>
            </a:rPr>
            <a:t>円の増となっている。主な要因としては、上水道事業費の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ある一方、</a:t>
          </a:r>
          <a:r>
            <a:rPr kumimoji="1" lang="ja-JP" altLang="ja-JP" sz="1100">
              <a:solidFill>
                <a:schemeClr val="dk1"/>
              </a:solidFill>
              <a:effectLst/>
              <a:latin typeface="+mn-lt"/>
              <a:ea typeface="+mn-ea"/>
              <a:cs typeface="+mn-cs"/>
            </a:rPr>
            <a:t>広域ごみ施設建設</a:t>
          </a:r>
          <a:r>
            <a:rPr kumimoji="1" lang="ja-JP" altLang="en-US" sz="1100">
              <a:solidFill>
                <a:schemeClr val="dk1"/>
              </a:solidFill>
              <a:effectLst/>
              <a:latin typeface="+mn-lt"/>
              <a:ea typeface="+mn-ea"/>
              <a:cs typeface="+mn-cs"/>
            </a:rPr>
            <a:t>に伴う宇佐・高田・国東広域事務組合負担金などの増が</a:t>
          </a:r>
          <a:r>
            <a:rPr kumimoji="1" lang="ja-JP" altLang="ja-JP" sz="1100">
              <a:solidFill>
                <a:schemeClr val="dk1"/>
              </a:solidFill>
              <a:effectLst/>
              <a:latin typeface="+mn-lt"/>
              <a:ea typeface="+mn-ea"/>
              <a:cs typeface="+mn-cs"/>
            </a:rPr>
            <a:t>あげられる。</a:t>
          </a:r>
          <a:endParaRPr lang="ja-JP" altLang="ja-JP" sz="1400">
            <a:effectLst/>
          </a:endParaRPr>
        </a:p>
        <a:p>
          <a:r>
            <a:rPr kumimoji="1" lang="ja-JP" altLang="ja-JP" sz="1100">
              <a:solidFill>
                <a:schemeClr val="dk1"/>
              </a:solidFill>
              <a:effectLst/>
              <a:latin typeface="+mn-lt"/>
              <a:ea typeface="+mn-ea"/>
              <a:cs typeface="+mn-cs"/>
            </a:rPr>
            <a:t>　土木費の住民一人当たりの費用は</a:t>
          </a:r>
          <a:r>
            <a:rPr kumimoji="1" lang="en-US" altLang="ja-JP" sz="1100">
              <a:solidFill>
                <a:schemeClr val="dk1"/>
              </a:solidFill>
              <a:effectLst/>
              <a:latin typeface="+mn-lt"/>
              <a:ea typeface="+mn-ea"/>
              <a:cs typeface="+mn-cs"/>
            </a:rPr>
            <a:t>53,055</a:t>
          </a:r>
          <a:r>
            <a:rPr kumimoji="1" lang="ja-JP" altLang="ja-JP" sz="1100">
              <a:solidFill>
                <a:schemeClr val="dk1"/>
              </a:solidFill>
              <a:effectLst/>
              <a:latin typeface="+mn-lt"/>
              <a:ea typeface="+mn-ea"/>
              <a:cs typeface="+mn-cs"/>
            </a:rPr>
            <a:t>円と対前年度比</a:t>
          </a:r>
          <a:r>
            <a:rPr kumimoji="1" lang="en-US" altLang="ja-JP" sz="1100">
              <a:solidFill>
                <a:schemeClr val="dk1"/>
              </a:solidFill>
              <a:effectLst/>
              <a:latin typeface="+mn-lt"/>
              <a:ea typeface="+mn-ea"/>
              <a:cs typeface="+mn-cs"/>
            </a:rPr>
            <a:t>909</a:t>
          </a:r>
          <a:r>
            <a:rPr kumimoji="1" lang="ja-JP" altLang="ja-JP" sz="1100">
              <a:solidFill>
                <a:schemeClr val="dk1"/>
              </a:solidFill>
              <a:effectLst/>
              <a:latin typeface="+mn-lt"/>
              <a:ea typeface="+mn-ea"/>
              <a:cs typeface="+mn-cs"/>
            </a:rPr>
            <a:t>円の増となっている。主な要因としては、国道沿線地域複合施設整備事業</a:t>
          </a:r>
          <a:r>
            <a:rPr kumimoji="1" lang="ja-JP" altLang="en-US" sz="1100">
              <a:solidFill>
                <a:schemeClr val="dk1"/>
              </a:solidFill>
              <a:effectLst/>
              <a:latin typeface="+mn-lt"/>
              <a:ea typeface="+mn-ea"/>
              <a:cs typeface="+mn-cs"/>
            </a:rPr>
            <a:t>の減がある一方、</a:t>
          </a:r>
          <a:r>
            <a:rPr kumimoji="1" lang="ja-JP" altLang="ja-JP" sz="1100">
              <a:solidFill>
                <a:schemeClr val="dk1"/>
              </a:solidFill>
              <a:effectLst/>
              <a:latin typeface="+mn-lt"/>
              <a:ea typeface="+mn-ea"/>
              <a:cs typeface="+mn-cs"/>
            </a:rPr>
            <a:t>広域ごみ施設</a:t>
          </a:r>
          <a:r>
            <a:rPr kumimoji="1" lang="ja-JP" altLang="en-US" sz="1100">
              <a:solidFill>
                <a:schemeClr val="dk1"/>
              </a:solidFill>
              <a:effectLst/>
              <a:latin typeface="+mn-lt"/>
              <a:ea typeface="+mn-ea"/>
              <a:cs typeface="+mn-cs"/>
            </a:rPr>
            <a:t>に隣接する都市公園整備事業</a:t>
          </a:r>
          <a:r>
            <a:rPr kumimoji="1" lang="ja-JP" altLang="ja-JP" sz="1100">
              <a:solidFill>
                <a:schemeClr val="dk1"/>
              </a:solidFill>
              <a:effectLst/>
              <a:latin typeface="+mn-lt"/>
              <a:ea typeface="+mn-ea"/>
              <a:cs typeface="+mn-cs"/>
            </a:rPr>
            <a:t>の増があげられる。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費の住民一人当たりの費用は</a:t>
          </a:r>
          <a:r>
            <a:rPr kumimoji="1" lang="en-US" altLang="ja-JP" sz="1100">
              <a:solidFill>
                <a:schemeClr val="dk1"/>
              </a:solidFill>
              <a:effectLst/>
              <a:latin typeface="+mn-lt"/>
              <a:ea typeface="+mn-ea"/>
              <a:cs typeface="+mn-cs"/>
            </a:rPr>
            <a:t>66,175</a:t>
          </a:r>
          <a:r>
            <a:rPr kumimoji="1" lang="ja-JP" altLang="ja-JP" sz="1100">
              <a:solidFill>
                <a:schemeClr val="dk1"/>
              </a:solidFill>
              <a:effectLst/>
              <a:latin typeface="+mn-lt"/>
              <a:ea typeface="+mn-ea"/>
              <a:cs typeface="+mn-cs"/>
            </a:rPr>
            <a:t>円と対前年度比</a:t>
          </a:r>
          <a:r>
            <a:rPr kumimoji="1" lang="en-US" altLang="ja-JP" sz="1100">
              <a:solidFill>
                <a:schemeClr val="dk1"/>
              </a:solidFill>
              <a:effectLst/>
              <a:latin typeface="+mn-lt"/>
              <a:ea typeface="+mn-ea"/>
              <a:cs typeface="+mn-cs"/>
            </a:rPr>
            <a:t>12,206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となっている。主な要因としては、</a:t>
          </a:r>
          <a:r>
            <a:rPr kumimoji="1" lang="ja-JP" altLang="en-US" sz="1100">
              <a:solidFill>
                <a:schemeClr val="dk1"/>
              </a:solidFill>
              <a:effectLst/>
              <a:latin typeface="+mn-lt"/>
              <a:ea typeface="+mn-ea"/>
              <a:cs typeface="+mn-cs"/>
            </a:rPr>
            <a:t>西部中学校長寿命化改修事業や長洲公民館施設整備事業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大分県宇佐市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実質収支額は継続して黒字を確保している。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年度まで実質単年度収支は赤字であったが、令和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年度は黒字に転じ、令和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は再度赤字に転じている。</a:t>
          </a:r>
          <a:endParaRPr lang="ja-JP" altLang="ja-JP" sz="1400">
            <a:effectLst/>
          </a:endParaRPr>
        </a:p>
        <a:p>
          <a:r>
            <a:rPr kumimoji="1" lang="ja-JP" altLang="ja-JP" sz="1100">
              <a:solidFill>
                <a:schemeClr val="dk1"/>
              </a:solidFill>
              <a:effectLst/>
              <a:latin typeface="+mn-lt"/>
              <a:ea typeface="+mn-ea"/>
              <a:cs typeface="+mn-cs"/>
            </a:rPr>
            <a:t>　主な要因としては、積立金取崩し額の抑制に伴う形式収支の減により実質収支が減少し、実質単年度収支が減少したことがあげられる。</a:t>
          </a:r>
          <a:endParaRPr lang="ja-JP" altLang="ja-JP">
            <a:effectLst/>
          </a:endParaRPr>
        </a:p>
        <a:p>
          <a:r>
            <a:rPr kumimoji="1" lang="ja-JP" altLang="ja-JP" sz="1100">
              <a:solidFill>
                <a:schemeClr val="dk1"/>
              </a:solidFill>
              <a:effectLst/>
              <a:latin typeface="+mn-lt"/>
              <a:ea typeface="+mn-ea"/>
              <a:cs typeface="+mn-cs"/>
            </a:rPr>
            <a:t>　今後について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、大型事業についても適正に実施し、健全な行財政運営に努める必要がある。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大分県宇佐市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全会計を対象とした標準財政規模に対する実質赤字の比率を示す連結実質赤字比率について、分母を示す標準財政規模は</a:t>
          </a:r>
          <a:r>
            <a:rPr kumimoji="1" lang="en-US" altLang="ja-JP" sz="1100">
              <a:solidFill>
                <a:schemeClr val="dk1"/>
              </a:solidFill>
              <a:effectLst/>
              <a:latin typeface="+mn-lt"/>
              <a:ea typeface="+mn-ea"/>
              <a:cs typeface="+mn-cs"/>
            </a:rPr>
            <a:t>16,424</a:t>
          </a:r>
          <a:r>
            <a:rPr kumimoji="1" lang="ja-JP" altLang="ja-JP" sz="1100">
              <a:solidFill>
                <a:schemeClr val="dk1"/>
              </a:solidFill>
              <a:effectLst/>
              <a:latin typeface="+mn-lt"/>
              <a:ea typeface="+mn-ea"/>
              <a:cs typeface="+mn-cs"/>
            </a:rPr>
            <a:t>百万円と対前年度比較で</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となっている。一方、分子を示す全会計の実質収支額（資金不足・剰余額）の合計は</a:t>
          </a:r>
          <a:r>
            <a:rPr kumimoji="1" lang="en-US" altLang="ja-JP" sz="1100">
              <a:solidFill>
                <a:schemeClr val="dk1"/>
              </a:solidFill>
              <a:effectLst/>
              <a:latin typeface="+mn-lt"/>
              <a:ea typeface="+mn-ea"/>
              <a:cs typeface="+mn-cs"/>
            </a:rPr>
            <a:t>3,177</a:t>
          </a:r>
          <a:r>
            <a:rPr kumimoji="1" lang="ja-JP" altLang="ja-JP" sz="1100">
              <a:solidFill>
                <a:schemeClr val="dk1"/>
              </a:solidFill>
              <a:effectLst/>
              <a:latin typeface="+mn-lt"/>
              <a:ea typeface="+mn-ea"/>
              <a:cs typeface="+mn-cs"/>
            </a:rPr>
            <a:t>百万円で対前年度比較は</a:t>
          </a:r>
          <a:r>
            <a:rPr kumimoji="1" lang="en-US" altLang="ja-JP" sz="1100">
              <a:solidFill>
                <a:schemeClr val="dk1"/>
              </a:solidFill>
              <a:effectLst/>
              <a:latin typeface="+mn-lt"/>
              <a:ea typeface="+mn-ea"/>
              <a:cs typeface="+mn-cs"/>
            </a:rPr>
            <a:t>499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となっている。前年度より</a:t>
          </a:r>
          <a:r>
            <a:rPr kumimoji="1" lang="ja-JP" altLang="en-US" sz="1100">
              <a:solidFill>
                <a:schemeClr val="dk1"/>
              </a:solidFill>
              <a:effectLst/>
              <a:latin typeface="+mn-lt"/>
              <a:ea typeface="+mn-ea"/>
              <a:cs typeface="+mn-cs"/>
            </a:rPr>
            <a:t>下水道事業会計を除くすべての会計において、悪化</a:t>
          </a:r>
          <a:r>
            <a:rPr kumimoji="1" lang="ja-JP" altLang="ja-JP" sz="1100">
              <a:solidFill>
                <a:schemeClr val="dk1"/>
              </a:solidFill>
              <a:effectLst/>
              <a:latin typeface="+mn-lt"/>
              <a:ea typeface="+mn-ea"/>
              <a:cs typeface="+mn-cs"/>
            </a:rPr>
            <a:t>が見られた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、連結実質赤字比率は△</a:t>
          </a:r>
          <a:r>
            <a:rPr kumimoji="1" lang="en-US" altLang="ja-JP" sz="1100">
              <a:solidFill>
                <a:schemeClr val="dk1"/>
              </a:solidFill>
              <a:effectLst/>
              <a:latin typeface="+mn-lt"/>
              <a:ea typeface="+mn-ea"/>
              <a:cs typeface="+mn-cs"/>
            </a:rPr>
            <a:t>19.34</a:t>
          </a:r>
          <a:r>
            <a:rPr kumimoji="1" lang="ja-JP" altLang="ja-JP" sz="1100">
              <a:solidFill>
                <a:schemeClr val="dk1"/>
              </a:solidFill>
              <a:effectLst/>
              <a:latin typeface="+mn-lt"/>
              <a:ea typeface="+mn-ea"/>
              <a:cs typeface="+mn-cs"/>
            </a:rPr>
            <a:t>％と黒字であることから前年度に引き続き早期健全化基準に該当しない。</a:t>
          </a:r>
          <a:endParaRPr lang="ja-JP" altLang="ja-JP" sz="1400">
            <a:effectLst/>
          </a:endParaRPr>
        </a:p>
        <a:p>
          <a:r>
            <a:rPr kumimoji="1" lang="ja-JP" altLang="ja-JP" sz="1100">
              <a:solidFill>
                <a:schemeClr val="dk1"/>
              </a:solidFill>
              <a:effectLst/>
              <a:latin typeface="+mn-lt"/>
              <a:ea typeface="+mn-ea"/>
              <a:cs typeface="+mn-cs"/>
            </a:rPr>
            <a:t>　しかし、保険事業の高齢化の進行による介護保険給付の増嵩など、事業費が増加する要因が多く存在していることから、使用料や保険料の見直しを含め、バランスのとれた計画に基づいた事業運営が必要である。</a:t>
          </a:r>
          <a:endParaRPr lang="ja-JP" altLang="ja-JP" sz="1400">
            <a:effectLst/>
          </a:endParaRPr>
        </a:p>
        <a:p>
          <a:r>
            <a:rPr kumimoji="1" lang="ja-JP" altLang="ja-JP" sz="1100">
              <a:solidFill>
                <a:schemeClr val="dk1"/>
              </a:solidFill>
              <a:effectLst/>
              <a:latin typeface="+mn-lt"/>
              <a:ea typeface="+mn-ea"/>
              <a:cs typeface="+mn-cs"/>
            </a:rPr>
            <a:t>　また、一般会計においても合併特例措置の終了に伴い普通交付税の逓減などの影響で財政調整基金をはじめとする各種基金の活用による財政運営が求められるため、慎重な財政運営が必要である。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sasv015.usa.local\public\01&#32207;&#21209;&#37096;\0103&#20225;&#30011;&#36001;&#25919;&#35506;\010301&#36001;&#25919;&#20418;\&#9660;&#27770;&#31639;&#38306;&#20418;\R5KT\&#12295;&#20196;&#21644;5&#24180;&#24230;&#12288;&#36001;&#25919;&#29366;&#27841;&#36039;&#26009;&#38598;&#65288;R7.3&#26376;&#38915;&#65289;\20250903%20%20%20%20&#20196;&#21644;5&#24180;&#24230;&#36001;&#25919;&#29366;&#27841;&#36039;&#26009;&#38598;&#12398;&#36861;&#21152;&#20316;&#25104;&#21450;&#12403;&#25552;&#20986;&#12395;&#12388;&#12356;&#12390;\04&#30476;&#22238;&#31572;\&#12304;&#36001;&#25919;&#29366;&#27841;&#36039;&#26009;&#38598;&#12305;_442119_&#23431;&#20304;&#24066;_2023(2&#22238;&#30446;).xlsx" TargetMode="External"/><Relationship Id="rId1" Type="http://schemas.openxmlformats.org/officeDocument/2006/relationships/externalLinkPath" Target="/01&#32207;&#21209;&#37096;/0103&#20225;&#30011;&#36001;&#25919;&#35506;/010301&#36001;&#25919;&#20418;/&#9660;&#27770;&#31639;&#38306;&#20418;/R5KT/&#12295;&#20196;&#21644;5&#24180;&#24230;&#12288;&#36001;&#25919;&#29366;&#27841;&#36039;&#26009;&#38598;&#65288;R7.3&#26376;&#38915;&#65289;/20250903%20%20%20%20&#20196;&#21644;5&#24180;&#24230;&#36001;&#25919;&#29366;&#27841;&#36039;&#26009;&#38598;&#12398;&#36861;&#21152;&#20316;&#25104;&#21450;&#12403;&#25552;&#20986;&#12395;&#12388;&#12356;&#12390;/04&#30476;&#22238;&#31572;/&#12304;&#36001;&#25919;&#29366;&#27841;&#36039;&#26009;&#38598;&#12305;_442119_&#23431;&#2030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14.6</v>
          </cell>
          <cell r="BX51">
            <v>15.8</v>
          </cell>
          <cell r="CF51">
            <v>12.1</v>
          </cell>
          <cell r="CN51">
            <v>13.3</v>
          </cell>
          <cell r="CV51">
            <v>20.7</v>
          </cell>
        </row>
        <row r="53">
          <cell r="BP53">
            <v>69.5</v>
          </cell>
          <cell r="BX53">
            <v>70.599999999999994</v>
          </cell>
          <cell r="CF53">
            <v>71.599999999999994</v>
          </cell>
          <cell r="CN53">
            <v>73</v>
          </cell>
          <cell r="CV53">
            <v>74.3</v>
          </cell>
        </row>
        <row r="55">
          <cell r="AN55" t="str">
            <v>類似団体内平均値</v>
          </cell>
          <cell r="BP55">
            <v>22.7</v>
          </cell>
          <cell r="BX55">
            <v>27.8</v>
          </cell>
          <cell r="CF55">
            <v>18</v>
          </cell>
          <cell r="CN55">
            <v>12.7</v>
          </cell>
          <cell r="CV55">
            <v>10</v>
          </cell>
        </row>
        <row r="57">
          <cell r="BP57">
            <v>60.6</v>
          </cell>
          <cell r="BX57">
            <v>62</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cell r="BP73">
            <v>14.6</v>
          </cell>
          <cell r="BX73">
            <v>15.8</v>
          </cell>
          <cell r="CF73">
            <v>12.1</v>
          </cell>
          <cell r="CN73">
            <v>13.3</v>
          </cell>
          <cell r="CV73">
            <v>20.7</v>
          </cell>
        </row>
        <row r="75">
          <cell r="BP75">
            <v>6.1</v>
          </cell>
          <cell r="BX75">
            <v>6.4</v>
          </cell>
          <cell r="CF75">
            <v>6.7</v>
          </cell>
          <cell r="CN75">
            <v>6.9</v>
          </cell>
          <cell r="CV75">
            <v>6.9</v>
          </cell>
        </row>
        <row r="77">
          <cell r="AN77" t="str">
            <v>類似団体内平均値</v>
          </cell>
          <cell r="BP77">
            <v>22.7</v>
          </cell>
          <cell r="BX77">
            <v>27.8</v>
          </cell>
          <cell r="CF77">
            <v>18</v>
          </cell>
          <cell r="CN77">
            <v>12.7</v>
          </cell>
          <cell r="CV77">
            <v>10</v>
          </cell>
        </row>
        <row r="79">
          <cell r="BP79">
            <v>7.7</v>
          </cell>
          <cell r="BX79">
            <v>7.5</v>
          </cell>
          <cell r="CF79">
            <v>6.6</v>
          </cell>
          <cell r="CN79">
            <v>6.6</v>
          </cell>
          <cell r="CV79">
            <v>6.7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36238042</v>
      </c>
      <c r="BO4" s="358"/>
      <c r="BP4" s="358"/>
      <c r="BQ4" s="358"/>
      <c r="BR4" s="358"/>
      <c r="BS4" s="358"/>
      <c r="BT4" s="358"/>
      <c r="BU4" s="359"/>
      <c r="BV4" s="357">
        <v>34824617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7.7</v>
      </c>
      <c r="CU4" s="364"/>
      <c r="CV4" s="364"/>
      <c r="CW4" s="364"/>
      <c r="CX4" s="364"/>
      <c r="CY4" s="364"/>
      <c r="CZ4" s="364"/>
      <c r="DA4" s="365"/>
      <c r="DB4" s="363">
        <v>10</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34817659</v>
      </c>
      <c r="BO5" s="395"/>
      <c r="BP5" s="395"/>
      <c r="BQ5" s="395"/>
      <c r="BR5" s="395"/>
      <c r="BS5" s="395"/>
      <c r="BT5" s="395"/>
      <c r="BU5" s="396"/>
      <c r="BV5" s="394">
        <v>32772574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96.8</v>
      </c>
      <c r="CU5" s="392"/>
      <c r="CV5" s="392"/>
      <c r="CW5" s="392"/>
      <c r="CX5" s="392"/>
      <c r="CY5" s="392"/>
      <c r="CZ5" s="392"/>
      <c r="DA5" s="393"/>
      <c r="DB5" s="391">
        <v>94.7</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1420383</v>
      </c>
      <c r="BO6" s="395"/>
      <c r="BP6" s="395"/>
      <c r="BQ6" s="395"/>
      <c r="BR6" s="395"/>
      <c r="BS6" s="395"/>
      <c r="BT6" s="395"/>
      <c r="BU6" s="396"/>
      <c r="BV6" s="394">
        <v>2052043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97.4</v>
      </c>
      <c r="CU6" s="432"/>
      <c r="CV6" s="432"/>
      <c r="CW6" s="432"/>
      <c r="CX6" s="432"/>
      <c r="CY6" s="432"/>
      <c r="CZ6" s="432"/>
      <c r="DA6" s="433"/>
      <c r="DB6" s="431">
        <v>95.9</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160802</v>
      </c>
      <c r="BO7" s="395"/>
      <c r="BP7" s="395"/>
      <c r="BQ7" s="395"/>
      <c r="BR7" s="395"/>
      <c r="BS7" s="395"/>
      <c r="BT7" s="395"/>
      <c r="BU7" s="396"/>
      <c r="BV7" s="394">
        <v>410180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16424362</v>
      </c>
      <c r="CU7" s="395"/>
      <c r="CV7" s="395"/>
      <c r="CW7" s="395"/>
      <c r="CX7" s="395"/>
      <c r="CY7" s="395"/>
      <c r="CZ7" s="395"/>
      <c r="DA7" s="396"/>
      <c r="DB7" s="394">
        <v>16370375</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1259581</v>
      </c>
      <c r="BO8" s="395"/>
      <c r="BP8" s="395"/>
      <c r="BQ8" s="395"/>
      <c r="BR8" s="395"/>
      <c r="BS8" s="395"/>
      <c r="BT8" s="395"/>
      <c r="BU8" s="396"/>
      <c r="BV8" s="394">
        <v>1641863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0.42</v>
      </c>
      <c r="CU8" s="435"/>
      <c r="CV8" s="435"/>
      <c r="CW8" s="435"/>
      <c r="CX8" s="435"/>
      <c r="CY8" s="435"/>
      <c r="CZ8" s="435"/>
      <c r="DA8" s="436"/>
      <c r="DB8" s="434">
        <v>0.42</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52771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-382282</v>
      </c>
      <c r="BO9" s="395"/>
      <c r="BP9" s="395"/>
      <c r="BQ9" s="395"/>
      <c r="BR9" s="395"/>
      <c r="BS9" s="395"/>
      <c r="BT9" s="395"/>
      <c r="BU9" s="396"/>
      <c r="BV9" s="394">
        <v>256570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12.7</v>
      </c>
      <c r="CU9" s="392"/>
      <c r="CV9" s="392"/>
      <c r="CW9" s="392"/>
      <c r="CX9" s="392"/>
      <c r="CY9" s="392"/>
      <c r="CZ9" s="392"/>
      <c r="DA9" s="393"/>
      <c r="DB9" s="391">
        <v>13.7</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56258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12973</v>
      </c>
      <c r="BO10" s="395"/>
      <c r="BP10" s="395"/>
      <c r="BQ10" s="395"/>
      <c r="BR10" s="395"/>
      <c r="BS10" s="395"/>
      <c r="BT10" s="395"/>
      <c r="BU10" s="396"/>
      <c r="BV10" s="394">
        <v>13410</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7734</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52745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782614</v>
      </c>
      <c r="BO12" s="395"/>
      <c r="BP12" s="395"/>
      <c r="BQ12" s="395"/>
      <c r="BR12" s="395"/>
      <c r="BS12" s="395"/>
      <c r="BT12" s="395"/>
      <c r="BU12" s="396"/>
      <c r="BV12" s="394">
        <v>860208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51641</v>
      </c>
      <c r="S13" s="479"/>
      <c r="T13" s="479"/>
      <c r="U13" s="479"/>
      <c r="V13" s="480"/>
      <c r="W13" s="410" t="s">
        <v>131</v>
      </c>
      <c r="X13" s="411"/>
      <c r="Y13" s="411"/>
      <c r="Z13" s="411"/>
      <c r="AA13" s="411"/>
      <c r="AB13" s="401"/>
      <c r="AC13" s="445">
        <v>2231</v>
      </c>
      <c r="AD13" s="446"/>
      <c r="AE13" s="446"/>
      <c r="AF13" s="446"/>
      <c r="AG13" s="488"/>
      <c r="AH13" s="445">
        <v>2891</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-1151923</v>
      </c>
      <c r="BO13" s="395"/>
      <c r="BP13" s="395"/>
      <c r="BQ13" s="395"/>
      <c r="BR13" s="395"/>
      <c r="BS13" s="395"/>
      <c r="BT13" s="395"/>
      <c r="BU13" s="396"/>
      <c r="BV13" s="394">
        <v>-582494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6.9</v>
      </c>
      <c r="CU13" s="392"/>
      <c r="CV13" s="392"/>
      <c r="CW13" s="392"/>
      <c r="CX13" s="392"/>
      <c r="CY13" s="392"/>
      <c r="CZ13" s="392"/>
      <c r="DA13" s="393"/>
      <c r="DB13" s="391">
        <v>6.9</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53395</v>
      </c>
      <c r="S14" s="479"/>
      <c r="T14" s="479"/>
      <c r="U14" s="479"/>
      <c r="V14" s="480"/>
      <c r="W14" s="384"/>
      <c r="X14" s="385"/>
      <c r="Y14" s="385"/>
      <c r="Z14" s="385"/>
      <c r="AA14" s="385"/>
      <c r="AB14" s="374"/>
      <c r="AC14" s="481">
        <v>9.5</v>
      </c>
      <c r="AD14" s="482"/>
      <c r="AE14" s="482"/>
      <c r="AF14" s="482"/>
      <c r="AG14" s="483"/>
      <c r="AH14" s="481">
        <v>11.2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20.7</v>
      </c>
      <c r="CU14" s="493"/>
      <c r="CV14" s="493"/>
      <c r="CW14" s="493"/>
      <c r="CX14" s="493"/>
      <c r="CY14" s="493"/>
      <c r="CZ14" s="493"/>
      <c r="DA14" s="494"/>
      <c r="DB14" s="492">
        <v>13.3</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52515</v>
      </c>
      <c r="S15" s="479"/>
      <c r="T15" s="479"/>
      <c r="U15" s="479"/>
      <c r="V15" s="480"/>
      <c r="W15" s="410" t="s">
        <v>137</v>
      </c>
      <c r="X15" s="411"/>
      <c r="Y15" s="411"/>
      <c r="Z15" s="411"/>
      <c r="AA15" s="411"/>
      <c r="AB15" s="401"/>
      <c r="AC15" s="445">
        <v>7193</v>
      </c>
      <c r="AD15" s="446"/>
      <c r="AE15" s="446"/>
      <c r="AF15" s="446"/>
      <c r="AG15" s="488"/>
      <c r="AH15" s="445">
        <v>7793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6330569</v>
      </c>
      <c r="BO15" s="358"/>
      <c r="BP15" s="358"/>
      <c r="BQ15" s="358"/>
      <c r="BR15" s="358"/>
      <c r="BS15" s="358"/>
      <c r="BT15" s="358"/>
      <c r="BU15" s="359"/>
      <c r="BV15" s="357">
        <v>6104081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30.7</v>
      </c>
      <c r="AD16" s="482"/>
      <c r="AE16" s="482"/>
      <c r="AF16" s="482"/>
      <c r="AG16" s="483"/>
      <c r="AH16" s="481">
        <v>30.2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14730500</v>
      </c>
      <c r="BO16" s="395"/>
      <c r="BP16" s="395"/>
      <c r="BQ16" s="395"/>
      <c r="BR16" s="395"/>
      <c r="BS16" s="395"/>
      <c r="BT16" s="395"/>
      <c r="BU16" s="396"/>
      <c r="BV16" s="394">
        <v>14600281</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13980</v>
      </c>
      <c r="AD17" s="446"/>
      <c r="AE17" s="446"/>
      <c r="AF17" s="446"/>
      <c r="AG17" s="488"/>
      <c r="AH17" s="445">
        <v>15082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7930304</v>
      </c>
      <c r="BO17" s="395"/>
      <c r="BP17" s="395"/>
      <c r="BQ17" s="395"/>
      <c r="BR17" s="395"/>
      <c r="BS17" s="395"/>
      <c r="BT17" s="395"/>
      <c r="BU17" s="396"/>
      <c r="BV17" s="394">
        <v>7661170</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439.05</v>
      </c>
      <c r="M18" s="518"/>
      <c r="N18" s="518"/>
      <c r="O18" s="518"/>
      <c r="P18" s="518"/>
      <c r="Q18" s="518"/>
      <c r="R18" s="519"/>
      <c r="S18" s="519"/>
      <c r="T18" s="519"/>
      <c r="U18" s="519"/>
      <c r="V18" s="520"/>
      <c r="W18" s="412"/>
      <c r="X18" s="413"/>
      <c r="Y18" s="413"/>
      <c r="Z18" s="413"/>
      <c r="AA18" s="413"/>
      <c r="AB18" s="404"/>
      <c r="AC18" s="521">
        <v>59.7</v>
      </c>
      <c r="AD18" s="522"/>
      <c r="AE18" s="522"/>
      <c r="AF18" s="522"/>
      <c r="AG18" s="523"/>
      <c r="AH18" s="521">
        <v>58.5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16115626</v>
      </c>
      <c r="BO18" s="395"/>
      <c r="BP18" s="395"/>
      <c r="BQ18" s="395"/>
      <c r="BR18" s="395"/>
      <c r="BS18" s="395"/>
      <c r="BT18" s="395"/>
      <c r="BU18" s="396"/>
      <c r="BV18" s="394">
        <v>15781218</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120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22159229</v>
      </c>
      <c r="BO19" s="395"/>
      <c r="BP19" s="395"/>
      <c r="BQ19" s="395"/>
      <c r="BR19" s="395"/>
      <c r="BS19" s="395"/>
      <c r="BT19" s="395"/>
      <c r="BU19" s="396"/>
      <c r="BV19" s="394">
        <v>21733109</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21984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28253590</v>
      </c>
      <c r="BO22" s="358"/>
      <c r="BP22" s="358"/>
      <c r="BQ22" s="358"/>
      <c r="BR22" s="358"/>
      <c r="BS22" s="358"/>
      <c r="BT22" s="358"/>
      <c r="BU22" s="359"/>
      <c r="BV22" s="357">
        <v>28041597</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18688439</v>
      </c>
      <c r="BO23" s="395"/>
      <c r="BP23" s="395"/>
      <c r="BQ23" s="395"/>
      <c r="BR23" s="395"/>
      <c r="BS23" s="395"/>
      <c r="BT23" s="395"/>
      <c r="BU23" s="396"/>
      <c r="BV23" s="394">
        <v>17665822</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8100</v>
      </c>
      <c r="R24" s="446"/>
      <c r="S24" s="446"/>
      <c r="T24" s="446"/>
      <c r="U24" s="446"/>
      <c r="V24" s="488"/>
      <c r="W24" s="540"/>
      <c r="X24" s="541"/>
      <c r="Y24" s="542"/>
      <c r="Z24" s="444" t="s">
        <v>162</v>
      </c>
      <c r="AA24" s="424"/>
      <c r="AB24" s="424"/>
      <c r="AC24" s="424"/>
      <c r="AD24" s="424"/>
      <c r="AE24" s="424"/>
      <c r="AF24" s="424"/>
      <c r="AG24" s="425"/>
      <c r="AH24" s="445">
        <v>593</v>
      </c>
      <c r="AI24" s="446"/>
      <c r="AJ24" s="446"/>
      <c r="AK24" s="446"/>
      <c r="AL24" s="488"/>
      <c r="AM24" s="445">
        <v>1910646</v>
      </c>
      <c r="AN24" s="446"/>
      <c r="AO24" s="446"/>
      <c r="AP24" s="446"/>
      <c r="AQ24" s="446"/>
      <c r="AR24" s="488"/>
      <c r="AS24" s="445">
        <v>3222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19841788</v>
      </c>
      <c r="BO24" s="395"/>
      <c r="BP24" s="395"/>
      <c r="BQ24" s="395"/>
      <c r="BR24" s="395"/>
      <c r="BS24" s="395"/>
      <c r="BT24" s="395"/>
      <c r="BU24" s="396"/>
      <c r="BV24" s="394">
        <v>18753108</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6500</v>
      </c>
      <c r="R25" s="446"/>
      <c r="S25" s="446"/>
      <c r="T25" s="446"/>
      <c r="U25" s="446"/>
      <c r="V25" s="488"/>
      <c r="W25" s="540"/>
      <c r="X25" s="541"/>
      <c r="Y25" s="542"/>
      <c r="Z25" s="444" t="s">
        <v>165</v>
      </c>
      <c r="AA25" s="424"/>
      <c r="AB25" s="424"/>
      <c r="AC25" s="424"/>
      <c r="AD25" s="424"/>
      <c r="AE25" s="424"/>
      <c r="AF25" s="424"/>
      <c r="AG25" s="425"/>
      <c r="AH25" s="445">
        <v>91</v>
      </c>
      <c r="AI25" s="446"/>
      <c r="AJ25" s="446"/>
      <c r="AK25" s="446"/>
      <c r="AL25" s="488"/>
      <c r="AM25" s="445">
        <v>283465</v>
      </c>
      <c r="AN25" s="446"/>
      <c r="AO25" s="446"/>
      <c r="AP25" s="446"/>
      <c r="AQ25" s="446"/>
      <c r="AR25" s="488"/>
      <c r="AS25" s="445">
        <v>3115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6029215</v>
      </c>
      <c r="BO25" s="358"/>
      <c r="BP25" s="358"/>
      <c r="BQ25" s="358"/>
      <c r="BR25" s="358"/>
      <c r="BS25" s="358"/>
      <c r="BT25" s="358"/>
      <c r="BU25" s="359"/>
      <c r="BV25" s="357">
        <v>5257136</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5600</v>
      </c>
      <c r="R26" s="446"/>
      <c r="S26" s="446"/>
      <c r="T26" s="446"/>
      <c r="U26" s="446"/>
      <c r="V26" s="488"/>
      <c r="W26" s="540"/>
      <c r="X26" s="541"/>
      <c r="Y26" s="542"/>
      <c r="Z26" s="444" t="s">
        <v>168</v>
      </c>
      <c r="AA26" s="546"/>
      <c r="AB26" s="546"/>
      <c r="AC26" s="546"/>
      <c r="AD26" s="546"/>
      <c r="AE26" s="546"/>
      <c r="AF26" s="546"/>
      <c r="AG26" s="547"/>
      <c r="AH26" s="445">
        <v>32</v>
      </c>
      <c r="AI26" s="446"/>
      <c r="AJ26" s="446"/>
      <c r="AK26" s="446"/>
      <c r="AL26" s="488"/>
      <c r="AM26" s="445">
        <v>112896</v>
      </c>
      <c r="AN26" s="446"/>
      <c r="AO26" s="446"/>
      <c r="AP26" s="446"/>
      <c r="AQ26" s="446"/>
      <c r="AR26" s="488"/>
      <c r="AS26" s="445">
        <v>3528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4150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18990</v>
      </c>
      <c r="AN27" s="446"/>
      <c r="AO27" s="446"/>
      <c r="AP27" s="446"/>
      <c r="AQ27" s="446"/>
      <c r="AR27" s="488"/>
      <c r="AS27" s="445">
        <v>3798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366933</v>
      </c>
      <c r="BO27" s="514"/>
      <c r="BP27" s="514"/>
      <c r="BQ27" s="514"/>
      <c r="BR27" s="514"/>
      <c r="BS27" s="514"/>
      <c r="BT27" s="514"/>
      <c r="BU27" s="515"/>
      <c r="BV27" s="513">
        <v>366902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3750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3107793</v>
      </c>
      <c r="BO28" s="358"/>
      <c r="BP28" s="358"/>
      <c r="BQ28" s="358"/>
      <c r="BR28" s="358"/>
      <c r="BS28" s="358"/>
      <c r="BT28" s="358"/>
      <c r="BU28" s="359"/>
      <c r="BV28" s="357">
        <v>3327434</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21</v>
      </c>
      <c r="M29" s="446"/>
      <c r="N29" s="446"/>
      <c r="O29" s="446"/>
      <c r="P29" s="488"/>
      <c r="Q29" s="445">
        <v>3550</v>
      </c>
      <c r="R29" s="446"/>
      <c r="S29" s="446"/>
      <c r="T29" s="446"/>
      <c r="U29" s="446"/>
      <c r="V29" s="488"/>
      <c r="W29" s="543"/>
      <c r="X29" s="544"/>
      <c r="Y29" s="545"/>
      <c r="Z29" s="444" t="s">
        <v>177</v>
      </c>
      <c r="AA29" s="424"/>
      <c r="AB29" s="424"/>
      <c r="AC29" s="424"/>
      <c r="AD29" s="424"/>
      <c r="AE29" s="424"/>
      <c r="AF29" s="424"/>
      <c r="AG29" s="425"/>
      <c r="AH29" s="445">
        <v>598</v>
      </c>
      <c r="AI29" s="446"/>
      <c r="AJ29" s="446"/>
      <c r="AK29" s="446"/>
      <c r="AL29" s="488"/>
      <c r="AM29" s="445">
        <v>1929636</v>
      </c>
      <c r="AN29" s="446"/>
      <c r="AO29" s="446"/>
      <c r="AP29" s="446"/>
      <c r="AQ29" s="446"/>
      <c r="AR29" s="488"/>
      <c r="AS29" s="445">
        <v>3227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1642420</v>
      </c>
      <c r="BO29" s="395"/>
      <c r="BP29" s="395"/>
      <c r="BQ29" s="395"/>
      <c r="BR29" s="395"/>
      <c r="BS29" s="395"/>
      <c r="BT29" s="395"/>
      <c r="BU29" s="396"/>
      <c r="BV29" s="394">
        <v>1814189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6303156</v>
      </c>
      <c r="BO30" s="514"/>
      <c r="BP30" s="514"/>
      <c r="BQ30" s="514"/>
      <c r="BR30" s="514"/>
      <c r="BS30" s="514"/>
      <c r="BT30" s="514"/>
      <c r="BU30" s="515"/>
      <c r="BV30" s="513">
        <v>6515930</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大分県消防補償等組合</v>
      </c>
      <c r="BZ34" s="585"/>
      <c r="CA34" s="585"/>
      <c r="CB34" s="585"/>
      <c r="CC34" s="585"/>
      <c r="CD34" s="585"/>
      <c r="CE34" s="585"/>
      <c r="CF34" s="585"/>
      <c r="CG34" s="585"/>
      <c r="CH34" s="585"/>
      <c r="CI34" s="585"/>
      <c r="CJ34" s="585"/>
      <c r="CK34" s="585"/>
      <c r="CL34" s="585"/>
      <c r="CM34" s="585"/>
      <c r="CN34" s="175"/>
      <c r="CO34" s="584">
        <f>IF(CQ34="","",MAX(C34:D43,U34:V43,AM34:AN43,BE34:BF43,BW34:BX43)+1)</f>
        <v>13</v>
      </c>
      <c r="CP34" s="584"/>
      <c r="CQ34" s="585" t="str">
        <f>IF('各会計、関係団体の財政状況及び健全化判断比率'!BS7="","",'各会計、関係団体の財政状況及び健全化判断比率'!BS7)</f>
        <v>宇佐市土地開発公社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大分県交通災害共済組合（交通災害共済事業会計）</v>
      </c>
      <c r="BZ35" s="585"/>
      <c r="CA35" s="585"/>
      <c r="CB35" s="585"/>
      <c r="CC35" s="585"/>
      <c r="CD35" s="585"/>
      <c r="CE35" s="585"/>
      <c r="CF35" s="585"/>
      <c r="CG35" s="585"/>
      <c r="CH35" s="585"/>
      <c r="CI35" s="585"/>
      <c r="CJ35" s="585"/>
      <c r="CK35" s="585"/>
      <c r="CL35" s="585"/>
      <c r="CM35" s="585"/>
      <c r="CN35" s="175"/>
      <c r="CO35" s="584">
        <f t="shared" ref="CO35:CO43" si="3">IF(CQ35="","",CO34+1)</f>
        <v>14</v>
      </c>
      <c r="CP35" s="584"/>
      <c r="CQ35" s="585" t="str">
        <f>IF('各会計、関係団体の財政状況及び健全化判断比率'!BS8="","",'各会計、関係団体の財政状況及び健全化判断比率'!BS8)</f>
        <v>あじむ農業公社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大分県市町村会館管理組合</v>
      </c>
      <c r="BZ36" s="585"/>
      <c r="CA36" s="585"/>
      <c r="CB36" s="585"/>
      <c r="CC36" s="585"/>
      <c r="CD36" s="585"/>
      <c r="CE36" s="585"/>
      <c r="CF36" s="585"/>
      <c r="CG36" s="585"/>
      <c r="CH36" s="585"/>
      <c r="CI36" s="585"/>
      <c r="CJ36" s="585"/>
      <c r="CK36" s="585"/>
      <c r="CL36" s="585"/>
      <c r="CM36" s="585"/>
      <c r="CN36" s="175"/>
      <c r="CO36" s="584">
        <f t="shared" si="3"/>
        <v>15</v>
      </c>
      <c r="CP36" s="584"/>
      <c r="CQ36" s="585" t="str">
        <f>IF('各会計、関係団体の財政状況及び健全化判断比率'!BS9="","",'各会計、関係団体の財政状況及び健全化判断比率'!BS9)</f>
        <v>朝霧の庄</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大分県後期高齢者医療広域連合（普通会計）</v>
      </c>
      <c r="BZ37" s="585"/>
      <c r="CA37" s="585"/>
      <c r="CB37" s="585"/>
      <c r="CC37" s="585"/>
      <c r="CD37" s="585"/>
      <c r="CE37" s="585"/>
      <c r="CF37" s="585"/>
      <c r="CG37" s="585"/>
      <c r="CH37" s="585"/>
      <c r="CI37" s="585"/>
      <c r="CJ37" s="585"/>
      <c r="CK37" s="585"/>
      <c r="CL37" s="585"/>
      <c r="CM37" s="585"/>
      <c r="CN37" s="175"/>
      <c r="CO37" s="584">
        <f t="shared" si="3"/>
        <v>16</v>
      </c>
      <c r="CP37" s="584"/>
      <c r="CQ37" s="585" t="str">
        <f>IF('各会計、関係団体の財政状況及び健全化判断比率'!BS10="","",'各会計、関係団体の財政状況及び健全化判断比率'!BS10)</f>
        <v>宇佐八幡駐車場</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大分県後期高齢者医療広域連合（後期高齢者医療事業会計）</v>
      </c>
      <c r="BZ38" s="585"/>
      <c r="CA38" s="585"/>
      <c r="CB38" s="585"/>
      <c r="CC38" s="585"/>
      <c r="CD38" s="585"/>
      <c r="CE38" s="585"/>
      <c r="CF38" s="585"/>
      <c r="CG38" s="585"/>
      <c r="CH38" s="585"/>
      <c r="CI38" s="585"/>
      <c r="CJ38" s="585"/>
      <c r="CK38" s="585"/>
      <c r="CL38" s="585"/>
      <c r="CM38" s="585"/>
      <c r="CN38" s="175"/>
      <c r="CO38" s="584">
        <f t="shared" si="3"/>
        <v>17</v>
      </c>
      <c r="CP38" s="584"/>
      <c r="CQ38" s="585" t="str">
        <f>IF('各会計、関係団体の財政状況及び健全化判断比率'!BS11="","",'各会計、関係団体の財政状況及び健全化判断比率'!BS11)</f>
        <v>グリーンパークホテルうさ</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宇佐・高田・国東広域事務組合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8HxMxms+euxsulOfvd0NEFdFkSJj8M+7jbMaVNYsPbtes2L71rCswCUWr6GBApuMZndNAITKkZ99MZQ2XYSSUA==" saltValue="xUDtmsfkSJDDzkXiMoRS0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533</v>
      </c>
      <c r="D34" s="1136"/>
      <c r="E34" s="1137"/>
      <c r="F34" s="32">
        <v>7.59</v>
      </c>
      <c r="G34" s="33">
        <v>5.71</v>
      </c>
      <c r="H34" s="33">
        <v>8.15</v>
      </c>
      <c r="I34" s="33">
        <v>10.02</v>
      </c>
      <c r="J34" s="34">
        <v>7.66</v>
      </c>
      <c r="K34" s="22"/>
      <c r="L34" s="22"/>
      <c r="M34" s="22"/>
      <c r="N34" s="22"/>
      <c r="O34" s="22"/>
      <c r="P34" s="22"/>
    </row>
    <row r="35" spans="1:16" ht="39" customHeight="1" x14ac:dyDescent="0.2">
      <c r="A35" s="22"/>
      <c r="B35" s="35"/>
      <c r="C35" s="1132" t="s">
        <v>534</v>
      </c>
      <c r="D35" s="1132"/>
      <c r="E35" s="1133"/>
      <c r="F35" s="36">
        <v>8.92</v>
      </c>
      <c r="G35" s="37">
        <v>8.16</v>
      </c>
      <c r="H35" s="37">
        <v>7.64</v>
      </c>
      <c r="I35" s="37">
        <v>7.7</v>
      </c>
      <c r="J35" s="38">
        <v>7.42</v>
      </c>
      <c r="K35" s="22"/>
      <c r="L35" s="22"/>
      <c r="M35" s="22"/>
      <c r="N35" s="22"/>
      <c r="O35" s="22"/>
      <c r="P35" s="22"/>
    </row>
    <row r="36" spans="1:16" ht="39" customHeight="1" x14ac:dyDescent="0.2">
      <c r="A36" s="22"/>
      <c r="B36" s="35"/>
      <c r="C36" s="1132" t="s">
        <v>535</v>
      </c>
      <c r="D36" s="1132"/>
      <c r="E36" s="1133"/>
      <c r="F36" s="36">
        <v>1.1599999999999999</v>
      </c>
      <c r="G36" s="37">
        <v>1.08</v>
      </c>
      <c r="H36" s="37">
        <v>1.92</v>
      </c>
      <c r="I36" s="37">
        <v>2.6</v>
      </c>
      <c r="J36" s="38">
        <v>2.34</v>
      </c>
      <c r="K36" s="22"/>
      <c r="L36" s="22"/>
      <c r="M36" s="22"/>
      <c r="N36" s="22"/>
      <c r="O36" s="22"/>
      <c r="P36" s="22"/>
    </row>
    <row r="37" spans="1:16" ht="39" customHeight="1" x14ac:dyDescent="0.2">
      <c r="A37" s="22"/>
      <c r="B37" s="35"/>
      <c r="C37" s="1132" t="s">
        <v>536</v>
      </c>
      <c r="D37" s="1132"/>
      <c r="E37" s="1133"/>
      <c r="F37" s="36" t="s">
        <v>486</v>
      </c>
      <c r="G37" s="37">
        <v>0.24</v>
      </c>
      <c r="H37" s="37">
        <v>0.01</v>
      </c>
      <c r="I37" s="37">
        <v>0.49</v>
      </c>
      <c r="J37" s="38">
        <v>1.49</v>
      </c>
      <c r="K37" s="22"/>
      <c r="L37" s="22"/>
      <c r="M37" s="22"/>
      <c r="N37" s="22"/>
      <c r="O37" s="22"/>
      <c r="P37" s="22"/>
    </row>
    <row r="38" spans="1:16" ht="39" customHeight="1" x14ac:dyDescent="0.2">
      <c r="A38" s="22"/>
      <c r="B38" s="35"/>
      <c r="C38" s="1132" t="s">
        <v>537</v>
      </c>
      <c r="D38" s="1132"/>
      <c r="E38" s="1133"/>
      <c r="F38" s="36">
        <v>0.22</v>
      </c>
      <c r="G38" s="37">
        <v>0.56999999999999995</v>
      </c>
      <c r="H38" s="37">
        <v>1.78</v>
      </c>
      <c r="I38" s="37">
        <v>1.61</v>
      </c>
      <c r="J38" s="38">
        <v>0.4</v>
      </c>
      <c r="K38" s="22"/>
      <c r="L38" s="22"/>
      <c r="M38" s="22"/>
      <c r="N38" s="22"/>
      <c r="O38" s="22"/>
      <c r="P38" s="22"/>
    </row>
    <row r="39" spans="1:16" ht="39" customHeight="1" x14ac:dyDescent="0.2">
      <c r="A39" s="22"/>
      <c r="B39" s="35"/>
      <c r="C39" s="1132" t="s">
        <v>538</v>
      </c>
      <c r="D39" s="1132"/>
      <c r="E39" s="1133"/>
      <c r="F39" s="36">
        <v>0.01</v>
      </c>
      <c r="G39" s="37">
        <v>0.01</v>
      </c>
      <c r="H39" s="37">
        <v>0.01</v>
      </c>
      <c r="I39" s="37">
        <v>0.01</v>
      </c>
      <c r="J39" s="38">
        <v>0.01</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540</v>
      </c>
      <c r="D43" s="1134"/>
      <c r="E43" s="1135"/>
      <c r="F43" s="41">
        <v>0.55000000000000004</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ceUS8jwcHJRS3nHx5dBMxDe6SWyfcvaRn1HeNjsj4JrGliu8/LY6ny6WbZzLOFQ+yi4NfyDJSksnOw6ufxJOw==" saltValue="ebXanSu8IRmH7uA5IhwB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5" zoomScale="70" zoomScaleNormal="70" zoomScaleSheetLayoutView="55" workbookViewId="0">
      <selection activeCell="R59" sqref="R59"/>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2996</v>
      </c>
      <c r="L45" s="58">
        <v>3106</v>
      </c>
      <c r="M45" s="58">
        <v>3040</v>
      </c>
      <c r="N45" s="58">
        <v>3038</v>
      </c>
      <c r="O45" s="59">
        <v>2854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638</v>
      </c>
      <c r="L48" s="62">
        <v>735</v>
      </c>
      <c r="M48" s="62">
        <v>704</v>
      </c>
      <c r="N48" s="62">
        <v>732</v>
      </c>
      <c r="O48" s="63">
        <v>694</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486</v>
      </c>
      <c r="L49" s="62" t="s">
        <v>486</v>
      </c>
      <c r="M49" s="62" t="s">
        <v>486</v>
      </c>
      <c r="N49" s="62" t="s">
        <v>486</v>
      </c>
      <c r="O49" s="63" t="s">
        <v>486</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2742</v>
      </c>
      <c r="L52" s="62">
        <v>2905</v>
      </c>
      <c r="M52" s="62">
        <v>2796</v>
      </c>
      <c r="N52" s="62">
        <v>2755</v>
      </c>
      <c r="O52" s="63">
        <v>2587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892</v>
      </c>
      <c r="L53" s="67">
        <v>936</v>
      </c>
      <c r="M53" s="67">
        <v>948</v>
      </c>
      <c r="N53" s="67">
        <v>1015</v>
      </c>
      <c r="O53" s="68">
        <v>961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gHQjGDsvO+97JUN7RgVk/H/fwDNoLpelz96X/udiLr7Vvo/KONqgifkGRqEyVhqAERNsKieMn1D16j3E9verA==" saltValue="tDZOt+NkmxqRnT2cpp6t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42">
        <v>29426</v>
      </c>
      <c r="J41" s="343">
        <v>29544</v>
      </c>
      <c r="K41" s="343">
        <v>29102</v>
      </c>
      <c r="L41" s="343">
        <v>28050</v>
      </c>
      <c r="M41" s="344">
        <v>28245</v>
      </c>
    </row>
    <row r="42" spans="2:13" ht="27.75" customHeight="1" x14ac:dyDescent="0.2">
      <c r="B42" s="1171"/>
      <c r="C42" s="1172"/>
      <c r="D42" s="104"/>
      <c r="E42" s="1177" t="s">
        <v>32</v>
      </c>
      <c r="F42" s="1177"/>
      <c r="G42" s="1177"/>
      <c r="H42" s="1178"/>
      <c r="I42" s="345" t="s">
        <v>486</v>
      </c>
      <c r="J42" s="346" t="s">
        <v>486</v>
      </c>
      <c r="K42" s="346" t="s">
        <v>486</v>
      </c>
      <c r="L42" s="346" t="s">
        <v>486</v>
      </c>
      <c r="M42" s="347" t="s">
        <v>486</v>
      </c>
    </row>
    <row r="43" spans="2:13" ht="27.75" customHeight="1" x14ac:dyDescent="0.2">
      <c r="B43" s="1171"/>
      <c r="C43" s="1172"/>
      <c r="D43" s="104"/>
      <c r="E43" s="1177" t="s">
        <v>33</v>
      </c>
      <c r="F43" s="1177"/>
      <c r="G43" s="1177"/>
      <c r="H43" s="1178"/>
      <c r="I43" s="345">
        <v>8952</v>
      </c>
      <c r="J43" s="346">
        <v>8356</v>
      </c>
      <c r="K43" s="346">
        <v>7531</v>
      </c>
      <c r="L43" s="346">
        <v>7271</v>
      </c>
      <c r="M43" s="347">
        <v>7215</v>
      </c>
    </row>
    <row r="44" spans="2:13" ht="27.75" customHeight="1" x14ac:dyDescent="0.2">
      <c r="B44" s="1171"/>
      <c r="C44" s="1172"/>
      <c r="D44" s="104"/>
      <c r="E44" s="1177" t="s">
        <v>34</v>
      </c>
      <c r="F44" s="1177"/>
      <c r="G44" s="1177"/>
      <c r="H44" s="1178"/>
      <c r="I44" s="345" t="s">
        <v>486</v>
      </c>
      <c r="J44" s="346" t="s">
        <v>486</v>
      </c>
      <c r="K44" s="346" t="s">
        <v>486</v>
      </c>
      <c r="L44" s="346" t="s">
        <v>486</v>
      </c>
      <c r="M44" s="347" t="s">
        <v>486</v>
      </c>
    </row>
    <row r="45" spans="2:13" ht="27.75" customHeight="1" x14ac:dyDescent="0.2">
      <c r="B45" s="1171"/>
      <c r="C45" s="1172"/>
      <c r="D45" s="104"/>
      <c r="E45" s="1177" t="s">
        <v>35</v>
      </c>
      <c r="F45" s="1177"/>
      <c r="G45" s="1177"/>
      <c r="H45" s="1178"/>
      <c r="I45" s="345">
        <v>5693</v>
      </c>
      <c r="J45" s="346">
        <v>5608</v>
      </c>
      <c r="K45" s="346">
        <v>5541</v>
      </c>
      <c r="L45" s="346">
        <v>5126</v>
      </c>
      <c r="M45" s="347">
        <v>5574</v>
      </c>
    </row>
    <row r="46" spans="2:13" ht="27.75" customHeight="1" x14ac:dyDescent="0.2">
      <c r="B46" s="1171"/>
      <c r="C46" s="1172"/>
      <c r="D46" s="105"/>
      <c r="E46" s="1177" t="s">
        <v>36</v>
      </c>
      <c r="F46" s="1177"/>
      <c r="G46" s="1177"/>
      <c r="H46" s="1178"/>
      <c r="I46" s="345">
        <v>354</v>
      </c>
      <c r="J46" s="346">
        <v>318</v>
      </c>
      <c r="K46" s="346">
        <v>319</v>
      </c>
      <c r="L46" s="346">
        <v>310</v>
      </c>
      <c r="M46" s="347">
        <v>316</v>
      </c>
    </row>
    <row r="47" spans="2:13" ht="27.75" customHeight="1" x14ac:dyDescent="0.2">
      <c r="B47" s="1171"/>
      <c r="C47" s="1172"/>
      <c r="D47" s="106"/>
      <c r="E47" s="1179" t="s">
        <v>37</v>
      </c>
      <c r="F47" s="1180"/>
      <c r="G47" s="1180"/>
      <c r="H47" s="1181"/>
      <c r="I47" s="345" t="s">
        <v>486</v>
      </c>
      <c r="J47" s="346" t="s">
        <v>486</v>
      </c>
      <c r="K47" s="346" t="s">
        <v>486</v>
      </c>
      <c r="L47" s="346" t="s">
        <v>486</v>
      </c>
      <c r="M47" s="347" t="s">
        <v>486</v>
      </c>
    </row>
    <row r="48" spans="2:13" ht="27.75" customHeight="1" x14ac:dyDescent="0.2">
      <c r="B48" s="1171"/>
      <c r="C48" s="1172"/>
      <c r="D48" s="104"/>
      <c r="E48" s="1177" t="s">
        <v>38</v>
      </c>
      <c r="F48" s="1177"/>
      <c r="G48" s="1177"/>
      <c r="H48" s="1178"/>
      <c r="I48" s="345" t="s">
        <v>486</v>
      </c>
      <c r="J48" s="346" t="s">
        <v>486</v>
      </c>
      <c r="K48" s="346" t="s">
        <v>486</v>
      </c>
      <c r="L48" s="346" t="s">
        <v>486</v>
      </c>
      <c r="M48" s="347" t="s">
        <v>486</v>
      </c>
    </row>
    <row r="49" spans="2:13" ht="27.75" customHeight="1" x14ac:dyDescent="0.2">
      <c r="B49" s="1173"/>
      <c r="C49" s="1174"/>
      <c r="D49" s="104"/>
      <c r="E49" s="1177" t="s">
        <v>39</v>
      </c>
      <c r="F49" s="1177"/>
      <c r="G49" s="1177"/>
      <c r="H49" s="1178"/>
      <c r="I49" s="345" t="s">
        <v>486</v>
      </c>
      <c r="J49" s="346" t="s">
        <v>486</v>
      </c>
      <c r="K49" s="346" t="s">
        <v>486</v>
      </c>
      <c r="L49" s="346" t="s">
        <v>486</v>
      </c>
      <c r="M49" s="347" t="s">
        <v>486</v>
      </c>
    </row>
    <row r="50" spans="2:13" ht="27.75" customHeight="1" x14ac:dyDescent="0.2">
      <c r="B50" s="1182" t="s">
        <v>40</v>
      </c>
      <c r="C50" s="1183"/>
      <c r="D50" s="107"/>
      <c r="E50" s="1177" t="s">
        <v>41</v>
      </c>
      <c r="F50" s="1177"/>
      <c r="G50" s="1177"/>
      <c r="H50" s="1178"/>
      <c r="I50" s="345">
        <v>12287</v>
      </c>
      <c r="J50" s="346">
        <v>11475</v>
      </c>
      <c r="K50" s="346">
        <v>11511</v>
      </c>
      <c r="L50" s="346">
        <v>10593</v>
      </c>
      <c r="M50" s="347">
        <v>10018</v>
      </c>
    </row>
    <row r="51" spans="2:13" ht="27.75" customHeight="1" x14ac:dyDescent="0.2">
      <c r="B51" s="1171"/>
      <c r="C51" s="1172"/>
      <c r="D51" s="104"/>
      <c r="E51" s="1177" t="s">
        <v>42</v>
      </c>
      <c r="F51" s="1177"/>
      <c r="G51" s="1177"/>
      <c r="H51" s="1178"/>
      <c r="I51" s="345">
        <v>1683</v>
      </c>
      <c r="J51" s="346">
        <v>1481</v>
      </c>
      <c r="K51" s="346">
        <v>1401</v>
      </c>
      <c r="L51" s="346">
        <v>1433</v>
      </c>
      <c r="M51" s="347">
        <v>1356</v>
      </c>
    </row>
    <row r="52" spans="2:13" ht="27.75" customHeight="1" x14ac:dyDescent="0.2">
      <c r="B52" s="1173"/>
      <c r="C52" s="1174"/>
      <c r="D52" s="104"/>
      <c r="E52" s="1177" t="s">
        <v>43</v>
      </c>
      <c r="F52" s="1177"/>
      <c r="G52" s="1177"/>
      <c r="H52" s="1178"/>
      <c r="I52" s="345">
        <v>28505</v>
      </c>
      <c r="J52" s="346">
        <v>28695</v>
      </c>
      <c r="K52" s="346">
        <v>27840</v>
      </c>
      <c r="L52" s="346">
        <v>26887</v>
      </c>
      <c r="M52" s="347">
        <v>27067</v>
      </c>
    </row>
    <row r="53" spans="2:13" ht="27.75" customHeight="1" thickBot="1" x14ac:dyDescent="0.25">
      <c r="B53" s="1184" t="s">
        <v>19</v>
      </c>
      <c r="C53" s="1185"/>
      <c r="D53" s="108"/>
      <c r="E53" s="1186" t="s">
        <v>44</v>
      </c>
      <c r="F53" s="1186"/>
      <c r="G53" s="1186"/>
      <c r="H53" s="1187"/>
      <c r="I53" s="348">
        <v>1950</v>
      </c>
      <c r="J53" s="349">
        <v>2175</v>
      </c>
      <c r="K53" s="349">
        <v>1741</v>
      </c>
      <c r="L53" s="349">
        <v>1844</v>
      </c>
      <c r="M53" s="350">
        <v>2910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F+89CP9KLEqCJMNCN1v9dMc+dbHlbUzziuYfcwFIQcKfAF5vPvmCWa5rbHi9Qvhq6eeiBp7P+mafwWBEqsPdJw==" saltValue="EIf72JHPoq155pDDJ/cI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abSelected="1" zoomScale="55" zoomScaleNormal="55" zoomScaleSheetLayoutView="100" workbookViewId="0">
      <selection activeCell="F58" sqref="F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120">
        <v>3704</v>
      </c>
      <c r="G55" s="120">
        <v>3327</v>
      </c>
      <c r="H55" s="121">
        <v>3108</v>
      </c>
    </row>
    <row r="56" spans="2:8" ht="52.5" customHeight="1" x14ac:dyDescent="0.2">
      <c r="B56" s="122"/>
      <c r="C56" s="1198" t="s">
        <v>47</v>
      </c>
      <c r="D56" s="1198"/>
      <c r="E56" s="1199"/>
      <c r="F56" s="123">
        <v>2136</v>
      </c>
      <c r="G56" s="123">
        <v>1814</v>
      </c>
      <c r="H56" s="124">
        <v>1642</v>
      </c>
    </row>
    <row r="57" spans="2:8" ht="53.25" customHeight="1" x14ac:dyDescent="0.2">
      <c r="B57" s="122"/>
      <c r="C57" s="1200" t="s">
        <v>48</v>
      </c>
      <c r="D57" s="1200"/>
      <c r="E57" s="1201"/>
      <c r="F57" s="125">
        <v>6974</v>
      </c>
      <c r="G57" s="125">
        <v>6516</v>
      </c>
      <c r="H57" s="126">
        <v>6303</v>
      </c>
    </row>
    <row r="58" spans="2:8" ht="45.75" customHeight="1" x14ac:dyDescent="0.2">
      <c r="B58" s="127"/>
      <c r="C58" s="1188" t="s">
        <v>565</v>
      </c>
      <c r="D58" s="1189"/>
      <c r="E58" s="1190"/>
      <c r="F58" s="128">
        <v>1318</v>
      </c>
      <c r="G58" s="128">
        <v>1079</v>
      </c>
      <c r="H58" s="129">
        <v>1050</v>
      </c>
    </row>
    <row r="59" spans="2:8" ht="45.75" customHeight="1" x14ac:dyDescent="0.2">
      <c r="B59" s="127"/>
      <c r="C59" s="1188" t="s">
        <v>561</v>
      </c>
      <c r="D59" s="1189"/>
      <c r="E59" s="1190"/>
      <c r="F59" s="128">
        <v>1032</v>
      </c>
      <c r="G59" s="128">
        <v>1065</v>
      </c>
      <c r="H59" s="129">
        <v>998</v>
      </c>
    </row>
    <row r="60" spans="2:8" ht="45.75" customHeight="1" x14ac:dyDescent="0.2">
      <c r="B60" s="127"/>
      <c r="C60" s="1188" t="s">
        <v>562</v>
      </c>
      <c r="D60" s="1189"/>
      <c r="E60" s="1190"/>
      <c r="F60" s="128">
        <v>856</v>
      </c>
      <c r="G60" s="128">
        <v>829</v>
      </c>
      <c r="H60" s="129">
        <v>799</v>
      </c>
    </row>
    <row r="61" spans="2:8" ht="45.75" customHeight="1" x14ac:dyDescent="0.2">
      <c r="B61" s="127"/>
      <c r="C61" s="1188" t="s">
        <v>563</v>
      </c>
      <c r="D61" s="1189"/>
      <c r="E61" s="1190"/>
      <c r="F61" s="128">
        <v>789</v>
      </c>
      <c r="G61" s="128">
        <v>791</v>
      </c>
      <c r="H61" s="129">
        <v>794</v>
      </c>
    </row>
    <row r="62" spans="2:8" ht="45.75" customHeight="1" thickBot="1" x14ac:dyDescent="0.25">
      <c r="B62" s="130"/>
      <c r="C62" s="1191" t="s">
        <v>564</v>
      </c>
      <c r="D62" s="1192"/>
      <c r="E62" s="1193"/>
      <c r="F62" s="131">
        <v>660</v>
      </c>
      <c r="G62" s="131">
        <v>657</v>
      </c>
      <c r="H62" s="132">
        <v>655</v>
      </c>
    </row>
    <row r="63" spans="2:8" ht="52.5" customHeight="1" thickBot="1" x14ac:dyDescent="0.25">
      <c r="B63" s="133"/>
      <c r="C63" s="1194" t="s">
        <v>49</v>
      </c>
      <c r="D63" s="1194"/>
      <c r="E63" s="1195"/>
      <c r="F63" s="134">
        <v>12814</v>
      </c>
      <c r="G63" s="134">
        <v>11658</v>
      </c>
      <c r="H63" s="135">
        <v>11053</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g3KozCjtzT72GxaQ47YiLeEtbBCttNjzyrbBtovjnK4NyAG7EbMkyKa4M565oS7guquTWzYYjwWII/pIHqICEA==" saltValue="uKYiqQyu7vtN61Q/CANt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ADCD4-A73A-4A9E-B919-5C9BCE5D5073}">
  <sheetPr>
    <pageSetUpPr fitToPage="1"/>
  </sheetPr>
  <dimension ref="A1:DE85"/>
  <sheetViews>
    <sheetView showGridLines="0" zoomScaleNormal="100" zoomScaleSheetLayoutView="55" workbookViewId="0">
      <selection activeCell="AN43" sqref="AN43:DC47"/>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567</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568</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569</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570</v>
      </c>
      <c r="AO51" s="1230"/>
      <c r="AP51" s="1230"/>
      <c r="AQ51" s="1230"/>
      <c r="AR51" s="1230"/>
      <c r="AS51" s="1230"/>
      <c r="AT51" s="1230"/>
      <c r="AU51" s="1230"/>
      <c r="AV51" s="1230"/>
      <c r="AW51" s="1230"/>
      <c r="AX51" s="1230"/>
      <c r="AY51" s="1230"/>
      <c r="AZ51" s="1230"/>
      <c r="BA51" s="1230"/>
      <c r="BB51" s="1230" t="s">
        <v>571</v>
      </c>
      <c r="BC51" s="1230"/>
      <c r="BD51" s="1230"/>
      <c r="BE51" s="1230"/>
      <c r="BF51" s="1230"/>
      <c r="BG51" s="1230"/>
      <c r="BH51" s="1230"/>
      <c r="BI51" s="1230"/>
      <c r="BJ51" s="1230"/>
      <c r="BK51" s="1230"/>
      <c r="BL51" s="1230"/>
      <c r="BM51" s="1230"/>
      <c r="BN51" s="1230"/>
      <c r="BO51" s="1230"/>
      <c r="BP51" s="1231">
        <v>14.6</v>
      </c>
      <c r="BQ51" s="1231"/>
      <c r="BR51" s="1231"/>
      <c r="BS51" s="1231"/>
      <c r="BT51" s="1231"/>
      <c r="BU51" s="1231"/>
      <c r="BV51" s="1231"/>
      <c r="BW51" s="1231"/>
      <c r="BX51" s="1231">
        <v>15.8</v>
      </c>
      <c r="BY51" s="1231"/>
      <c r="BZ51" s="1231"/>
      <c r="CA51" s="1231"/>
      <c r="CB51" s="1231"/>
      <c r="CC51" s="1231"/>
      <c r="CD51" s="1231"/>
      <c r="CE51" s="1231"/>
      <c r="CF51" s="1231">
        <v>12.1</v>
      </c>
      <c r="CG51" s="1231"/>
      <c r="CH51" s="1231"/>
      <c r="CI51" s="1231"/>
      <c r="CJ51" s="1231"/>
      <c r="CK51" s="1231"/>
      <c r="CL51" s="1231"/>
      <c r="CM51" s="1231"/>
      <c r="CN51" s="1231">
        <v>13.3</v>
      </c>
      <c r="CO51" s="1231"/>
      <c r="CP51" s="1231"/>
      <c r="CQ51" s="1231"/>
      <c r="CR51" s="1231"/>
      <c r="CS51" s="1231"/>
      <c r="CT51" s="1231"/>
      <c r="CU51" s="1231"/>
      <c r="CV51" s="1231">
        <v>20.7</v>
      </c>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572</v>
      </c>
      <c r="BC53" s="1230"/>
      <c r="BD53" s="1230"/>
      <c r="BE53" s="1230"/>
      <c r="BF53" s="1230"/>
      <c r="BG53" s="1230"/>
      <c r="BH53" s="1230"/>
      <c r="BI53" s="1230"/>
      <c r="BJ53" s="1230"/>
      <c r="BK53" s="1230"/>
      <c r="BL53" s="1230"/>
      <c r="BM53" s="1230"/>
      <c r="BN53" s="1230"/>
      <c r="BO53" s="1230"/>
      <c r="BP53" s="1231">
        <v>69.5</v>
      </c>
      <c r="BQ53" s="1231"/>
      <c r="BR53" s="1231"/>
      <c r="BS53" s="1231"/>
      <c r="BT53" s="1231"/>
      <c r="BU53" s="1231"/>
      <c r="BV53" s="1231"/>
      <c r="BW53" s="1231"/>
      <c r="BX53" s="1231">
        <v>70.599999999999994</v>
      </c>
      <c r="BY53" s="1231"/>
      <c r="BZ53" s="1231"/>
      <c r="CA53" s="1231"/>
      <c r="CB53" s="1231"/>
      <c r="CC53" s="1231"/>
      <c r="CD53" s="1231"/>
      <c r="CE53" s="1231"/>
      <c r="CF53" s="1231">
        <v>71.599999999999994</v>
      </c>
      <c r="CG53" s="1231"/>
      <c r="CH53" s="1231"/>
      <c r="CI53" s="1231"/>
      <c r="CJ53" s="1231"/>
      <c r="CK53" s="1231"/>
      <c r="CL53" s="1231"/>
      <c r="CM53" s="1231"/>
      <c r="CN53" s="1231">
        <v>73</v>
      </c>
      <c r="CO53" s="1231"/>
      <c r="CP53" s="1231"/>
      <c r="CQ53" s="1231"/>
      <c r="CR53" s="1231"/>
      <c r="CS53" s="1231"/>
      <c r="CT53" s="1231"/>
      <c r="CU53" s="1231"/>
      <c r="CV53" s="1231">
        <v>74.3</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573</v>
      </c>
      <c r="AO55" s="1226"/>
      <c r="AP55" s="1226"/>
      <c r="AQ55" s="1226"/>
      <c r="AR55" s="1226"/>
      <c r="AS55" s="1226"/>
      <c r="AT55" s="1226"/>
      <c r="AU55" s="1226"/>
      <c r="AV55" s="1226"/>
      <c r="AW55" s="1226"/>
      <c r="AX55" s="1226"/>
      <c r="AY55" s="1226"/>
      <c r="AZ55" s="1226"/>
      <c r="BA55" s="1226"/>
      <c r="BB55" s="1230" t="s">
        <v>571</v>
      </c>
      <c r="BC55" s="1230"/>
      <c r="BD55" s="1230"/>
      <c r="BE55" s="1230"/>
      <c r="BF55" s="1230"/>
      <c r="BG55" s="1230"/>
      <c r="BH55" s="1230"/>
      <c r="BI55" s="1230"/>
      <c r="BJ55" s="1230"/>
      <c r="BK55" s="1230"/>
      <c r="BL55" s="1230"/>
      <c r="BM55" s="1230"/>
      <c r="BN55" s="1230"/>
      <c r="BO55" s="1230"/>
      <c r="BP55" s="1231">
        <v>22.7</v>
      </c>
      <c r="BQ55" s="1231"/>
      <c r="BR55" s="1231"/>
      <c r="BS55" s="1231"/>
      <c r="BT55" s="1231"/>
      <c r="BU55" s="1231"/>
      <c r="BV55" s="1231"/>
      <c r="BW55" s="1231"/>
      <c r="BX55" s="1231">
        <v>27.8</v>
      </c>
      <c r="BY55" s="1231"/>
      <c r="BZ55" s="1231"/>
      <c r="CA55" s="1231"/>
      <c r="CB55" s="1231"/>
      <c r="CC55" s="1231"/>
      <c r="CD55" s="1231"/>
      <c r="CE55" s="1231"/>
      <c r="CF55" s="1231">
        <v>18</v>
      </c>
      <c r="CG55" s="1231"/>
      <c r="CH55" s="1231"/>
      <c r="CI55" s="1231"/>
      <c r="CJ55" s="1231"/>
      <c r="CK55" s="1231"/>
      <c r="CL55" s="1231"/>
      <c r="CM55" s="1231"/>
      <c r="CN55" s="1231">
        <v>12.7</v>
      </c>
      <c r="CO55" s="1231"/>
      <c r="CP55" s="1231"/>
      <c r="CQ55" s="1231"/>
      <c r="CR55" s="1231"/>
      <c r="CS55" s="1231"/>
      <c r="CT55" s="1231"/>
      <c r="CU55" s="1231"/>
      <c r="CV55" s="1231">
        <v>10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572</v>
      </c>
      <c r="BC57" s="1230"/>
      <c r="BD57" s="1230"/>
      <c r="BE57" s="1230"/>
      <c r="BF57" s="1230"/>
      <c r="BG57" s="1230"/>
      <c r="BH57" s="1230"/>
      <c r="BI57" s="1230"/>
      <c r="BJ57" s="1230"/>
      <c r="BK57" s="1230"/>
      <c r="BL57" s="1230"/>
      <c r="BM57" s="1230"/>
      <c r="BN57" s="1230"/>
      <c r="BO57" s="1230"/>
      <c r="BP57" s="1231">
        <v>60.6</v>
      </c>
      <c r="BQ57" s="1231"/>
      <c r="BR57" s="1231"/>
      <c r="BS57" s="1231"/>
      <c r="BT57" s="1231"/>
      <c r="BU57" s="1231"/>
      <c r="BV57" s="1231"/>
      <c r="BW57" s="1231"/>
      <c r="BX57" s="1231">
        <v>62</v>
      </c>
      <c r="BY57" s="1231"/>
      <c r="BZ57" s="1231"/>
      <c r="CA57" s="1231"/>
      <c r="CB57" s="1231"/>
      <c r="CC57" s="1231"/>
      <c r="CD57" s="1231"/>
      <c r="CE57" s="1231"/>
      <c r="CF57" s="1231">
        <v>62.2</v>
      </c>
      <c r="CG57" s="1231"/>
      <c r="CH57" s="1231"/>
      <c r="CI57" s="1231"/>
      <c r="CJ57" s="1231"/>
      <c r="CK57" s="1231"/>
      <c r="CL57" s="1231"/>
      <c r="CM57" s="1231"/>
      <c r="CN57" s="1231">
        <v>63.2</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574</v>
      </c>
    </row>
    <row r="64" spans="1:109" ht="13.2" x14ac:dyDescent="0.2">
      <c r="B64" s="259"/>
      <c r="G64" s="1208"/>
      <c r="I64" s="1240"/>
      <c r="J64" s="1240"/>
      <c r="K64" s="1240"/>
      <c r="L64" s="1240"/>
      <c r="M64" s="1240"/>
      <c r="N64" s="1241"/>
      <c r="AM64" s="1208"/>
      <c r="AN64" s="1208" t="s">
        <v>567</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42" t="s">
        <v>575</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3"/>
      <c r="I70" s="1243"/>
      <c r="J70" s="1244"/>
      <c r="K70" s="1244"/>
      <c r="L70" s="1245"/>
      <c r="M70" s="1244"/>
      <c r="N70" s="1245"/>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6"/>
      <c r="I71" s="1247"/>
      <c r="J71" s="1244"/>
      <c r="K71" s="1244"/>
      <c r="L71" s="1245"/>
      <c r="M71" s="1244"/>
      <c r="N71" s="1245"/>
      <c r="AM71" s="1246"/>
      <c r="AN71" s="255" t="s">
        <v>569</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ht="13.2" x14ac:dyDescent="0.2">
      <c r="B73" s="259"/>
      <c r="G73" s="1227"/>
      <c r="H73" s="1227"/>
      <c r="I73" s="1227"/>
      <c r="J73" s="1227"/>
      <c r="K73" s="1248"/>
      <c r="L73" s="1248"/>
      <c r="M73" s="1248"/>
      <c r="N73" s="1248"/>
      <c r="AM73" s="1219"/>
      <c r="AN73" s="1230" t="s">
        <v>570</v>
      </c>
      <c r="AO73" s="1230"/>
      <c r="AP73" s="1230"/>
      <c r="AQ73" s="1230"/>
      <c r="AR73" s="1230"/>
      <c r="AS73" s="1230"/>
      <c r="AT73" s="1230"/>
      <c r="AU73" s="1230"/>
      <c r="AV73" s="1230"/>
      <c r="AW73" s="1230"/>
      <c r="AX73" s="1230"/>
      <c r="AY73" s="1230"/>
      <c r="AZ73" s="1230"/>
      <c r="BA73" s="1230"/>
      <c r="BB73" s="1230" t="s">
        <v>571</v>
      </c>
      <c r="BC73" s="1230"/>
      <c r="BD73" s="1230"/>
      <c r="BE73" s="1230"/>
      <c r="BF73" s="1230"/>
      <c r="BG73" s="1230"/>
      <c r="BH73" s="1230"/>
      <c r="BI73" s="1230"/>
      <c r="BJ73" s="1230"/>
      <c r="BK73" s="1230"/>
      <c r="BL73" s="1230"/>
      <c r="BM73" s="1230"/>
      <c r="BN73" s="1230"/>
      <c r="BO73" s="1230"/>
      <c r="BP73" s="1231">
        <v>14.6</v>
      </c>
      <c r="BQ73" s="1231"/>
      <c r="BR73" s="1231"/>
      <c r="BS73" s="1231"/>
      <c r="BT73" s="1231"/>
      <c r="BU73" s="1231"/>
      <c r="BV73" s="1231"/>
      <c r="BW73" s="1231"/>
      <c r="BX73" s="1231">
        <v>15.8</v>
      </c>
      <c r="BY73" s="1231"/>
      <c r="BZ73" s="1231"/>
      <c r="CA73" s="1231"/>
      <c r="CB73" s="1231"/>
      <c r="CC73" s="1231"/>
      <c r="CD73" s="1231"/>
      <c r="CE73" s="1231"/>
      <c r="CF73" s="1231">
        <v>12.1</v>
      </c>
      <c r="CG73" s="1231"/>
      <c r="CH73" s="1231"/>
      <c r="CI73" s="1231"/>
      <c r="CJ73" s="1231"/>
      <c r="CK73" s="1231"/>
      <c r="CL73" s="1231"/>
      <c r="CM73" s="1231"/>
      <c r="CN73" s="1231">
        <v>13.3</v>
      </c>
      <c r="CO73" s="1231"/>
      <c r="CP73" s="1231"/>
      <c r="CQ73" s="1231"/>
      <c r="CR73" s="1231"/>
      <c r="CS73" s="1231"/>
      <c r="CT73" s="1231"/>
      <c r="CU73" s="1231"/>
      <c r="CV73" s="1231">
        <v>20.7</v>
      </c>
      <c r="CW73" s="1231"/>
      <c r="CX73" s="1231"/>
      <c r="CY73" s="1231"/>
      <c r="CZ73" s="1231"/>
      <c r="DA73" s="1231"/>
      <c r="DB73" s="1231"/>
      <c r="DC73" s="1231"/>
    </row>
    <row r="74" spans="2:107" ht="13.2" x14ac:dyDescent="0.2">
      <c r="B74" s="259"/>
      <c r="G74" s="1227"/>
      <c r="H74" s="1227"/>
      <c r="I74" s="1227"/>
      <c r="J74" s="1227"/>
      <c r="K74" s="1248"/>
      <c r="L74" s="1248"/>
      <c r="M74" s="1248"/>
      <c r="N74" s="1248"/>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576</v>
      </c>
      <c r="BC75" s="1230"/>
      <c r="BD75" s="1230"/>
      <c r="BE75" s="1230"/>
      <c r="BF75" s="1230"/>
      <c r="BG75" s="1230"/>
      <c r="BH75" s="1230"/>
      <c r="BI75" s="1230"/>
      <c r="BJ75" s="1230"/>
      <c r="BK75" s="1230"/>
      <c r="BL75" s="1230"/>
      <c r="BM75" s="1230"/>
      <c r="BN75" s="1230"/>
      <c r="BO75" s="1230"/>
      <c r="BP75" s="1231">
        <v>6.1</v>
      </c>
      <c r="BQ75" s="1231"/>
      <c r="BR75" s="1231"/>
      <c r="BS75" s="1231"/>
      <c r="BT75" s="1231"/>
      <c r="BU75" s="1231"/>
      <c r="BV75" s="1231"/>
      <c r="BW75" s="1231"/>
      <c r="BX75" s="1231">
        <v>6.4</v>
      </c>
      <c r="BY75" s="1231"/>
      <c r="BZ75" s="1231"/>
      <c r="CA75" s="1231"/>
      <c r="CB75" s="1231"/>
      <c r="CC75" s="1231"/>
      <c r="CD75" s="1231"/>
      <c r="CE75" s="1231"/>
      <c r="CF75" s="1231">
        <v>6.7</v>
      </c>
      <c r="CG75" s="1231"/>
      <c r="CH75" s="1231"/>
      <c r="CI75" s="1231"/>
      <c r="CJ75" s="1231"/>
      <c r="CK75" s="1231"/>
      <c r="CL75" s="1231"/>
      <c r="CM75" s="1231"/>
      <c r="CN75" s="1231">
        <v>6.9</v>
      </c>
      <c r="CO75" s="1231"/>
      <c r="CP75" s="1231"/>
      <c r="CQ75" s="1231"/>
      <c r="CR75" s="1231"/>
      <c r="CS75" s="1231"/>
      <c r="CT75" s="1231"/>
      <c r="CU75" s="1231"/>
      <c r="CV75" s="1231">
        <v>6.9</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8"/>
      <c r="L77" s="1248"/>
      <c r="M77" s="1248"/>
      <c r="N77" s="1248"/>
      <c r="AN77" s="1226" t="s">
        <v>573</v>
      </c>
      <c r="AO77" s="1226"/>
      <c r="AP77" s="1226"/>
      <c r="AQ77" s="1226"/>
      <c r="AR77" s="1226"/>
      <c r="AS77" s="1226"/>
      <c r="AT77" s="1226"/>
      <c r="AU77" s="1226"/>
      <c r="AV77" s="1226"/>
      <c r="AW77" s="1226"/>
      <c r="AX77" s="1226"/>
      <c r="AY77" s="1226"/>
      <c r="AZ77" s="1226"/>
      <c r="BA77" s="1226"/>
      <c r="BB77" s="1230" t="s">
        <v>571</v>
      </c>
      <c r="BC77" s="1230"/>
      <c r="BD77" s="1230"/>
      <c r="BE77" s="1230"/>
      <c r="BF77" s="1230"/>
      <c r="BG77" s="1230"/>
      <c r="BH77" s="1230"/>
      <c r="BI77" s="1230"/>
      <c r="BJ77" s="1230"/>
      <c r="BK77" s="1230"/>
      <c r="BL77" s="1230"/>
      <c r="BM77" s="1230"/>
      <c r="BN77" s="1230"/>
      <c r="BO77" s="1230"/>
      <c r="BP77" s="1231">
        <v>22.7</v>
      </c>
      <c r="BQ77" s="1231"/>
      <c r="BR77" s="1231"/>
      <c r="BS77" s="1231"/>
      <c r="BT77" s="1231"/>
      <c r="BU77" s="1231"/>
      <c r="BV77" s="1231"/>
      <c r="BW77" s="1231"/>
      <c r="BX77" s="1231">
        <v>27.8</v>
      </c>
      <c r="BY77" s="1231"/>
      <c r="BZ77" s="1231"/>
      <c r="CA77" s="1231"/>
      <c r="CB77" s="1231"/>
      <c r="CC77" s="1231"/>
      <c r="CD77" s="1231"/>
      <c r="CE77" s="1231"/>
      <c r="CF77" s="1231">
        <v>18</v>
      </c>
      <c r="CG77" s="1231"/>
      <c r="CH77" s="1231"/>
      <c r="CI77" s="1231"/>
      <c r="CJ77" s="1231"/>
      <c r="CK77" s="1231"/>
      <c r="CL77" s="1231"/>
      <c r="CM77" s="1231"/>
      <c r="CN77" s="1231">
        <v>12.7</v>
      </c>
      <c r="CO77" s="1231"/>
      <c r="CP77" s="1231"/>
      <c r="CQ77" s="1231"/>
      <c r="CR77" s="1231"/>
      <c r="CS77" s="1231"/>
      <c r="CT77" s="1231"/>
      <c r="CU77" s="1231"/>
      <c r="CV77" s="1231">
        <v>10</v>
      </c>
      <c r="CW77" s="1231"/>
      <c r="CX77" s="1231"/>
      <c r="CY77" s="1231"/>
      <c r="CZ77" s="1231"/>
      <c r="DA77" s="1231"/>
      <c r="DB77" s="1231"/>
      <c r="DC77" s="1231"/>
    </row>
    <row r="78" spans="2:107" ht="13.2" x14ac:dyDescent="0.2">
      <c r="B78" s="259"/>
      <c r="G78" s="1220"/>
      <c r="H78" s="1220"/>
      <c r="I78" s="1220"/>
      <c r="J78" s="1220"/>
      <c r="K78" s="1248"/>
      <c r="L78" s="1248"/>
      <c r="M78" s="1248"/>
      <c r="N78" s="1248"/>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9"/>
      <c r="L79" s="1249"/>
      <c r="M79" s="1249"/>
      <c r="N79" s="1249"/>
      <c r="AN79" s="1226"/>
      <c r="AO79" s="1226"/>
      <c r="AP79" s="1226"/>
      <c r="AQ79" s="1226"/>
      <c r="AR79" s="1226"/>
      <c r="AS79" s="1226"/>
      <c r="AT79" s="1226"/>
      <c r="AU79" s="1226"/>
      <c r="AV79" s="1226"/>
      <c r="AW79" s="1226"/>
      <c r="AX79" s="1226"/>
      <c r="AY79" s="1226"/>
      <c r="AZ79" s="1226"/>
      <c r="BA79" s="1226"/>
      <c r="BB79" s="1230" t="s">
        <v>576</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7.5</v>
      </c>
      <c r="BY79" s="1231"/>
      <c r="BZ79" s="1231"/>
      <c r="CA79" s="1231"/>
      <c r="CB79" s="1231"/>
      <c r="CC79" s="1231"/>
      <c r="CD79" s="1231"/>
      <c r="CE79" s="1231"/>
      <c r="CF79" s="1231">
        <v>6.6</v>
      </c>
      <c r="CG79" s="1231"/>
      <c r="CH79" s="1231"/>
      <c r="CI79" s="1231"/>
      <c r="CJ79" s="1231"/>
      <c r="CK79" s="1231"/>
      <c r="CL79" s="1231"/>
      <c r="CM79" s="1231"/>
      <c r="CN79" s="1231">
        <v>6.6</v>
      </c>
      <c r="CO79" s="1231"/>
      <c r="CP79" s="1231"/>
      <c r="CQ79" s="1231"/>
      <c r="CR79" s="1231"/>
      <c r="CS79" s="1231"/>
      <c r="CT79" s="1231"/>
      <c r="CU79" s="1231"/>
      <c r="CV79" s="1231">
        <v>6.7</v>
      </c>
      <c r="CW79" s="1231"/>
      <c r="CX79" s="1231"/>
      <c r="CY79" s="1231"/>
      <c r="CZ79" s="1231"/>
      <c r="DA79" s="1231"/>
      <c r="DB79" s="1231"/>
      <c r="DC79" s="1231"/>
    </row>
    <row r="80" spans="2:107" ht="13.2" x14ac:dyDescent="0.2">
      <c r="B80" s="259"/>
      <c r="G80" s="1220"/>
      <c r="H80" s="1220"/>
      <c r="I80" s="1233"/>
      <c r="J80" s="1233"/>
      <c r="K80" s="1249"/>
      <c r="L80" s="1249"/>
      <c r="M80" s="1249"/>
      <c r="N80" s="1249"/>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HX1qTfL98nw4kp9PjiNqARA5G+RZ4YtEj9fh6Y1OXYyKhsssSz7KSMUBMUAzPTpZjjM8OdpcgQ+s4V5Kg7BNyw==" saltValue="3Oca3WhcwZHB/4ddGcj+X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BDB08-6B98-4FD9-8478-34E50E59F96F}">
  <sheetPr>
    <pageSetUpPr fitToPage="1"/>
  </sheetPr>
  <dimension ref="A1:DR125"/>
  <sheetViews>
    <sheetView showGridLines="0" topLeftCell="J112" zoomScaleNormal="100" zoomScaleSheetLayoutView="70" workbookViewId="0">
      <selection activeCell="AN43" sqref="AN43:DC4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Xm+hQEI4Qpa90dUuNYb3qZE2KgCgRnoLvhKp26GQ37X2fbfmjqD/DJZDeKF5G0KplKxwyouQuJQSoo+DA90LBA==" saltValue="Xf1XIwwx/M/qESRsHTJDz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2E1B7-F264-4E64-8276-8B5348AD31A2}">
  <sheetPr>
    <pageSetUpPr fitToPage="1"/>
  </sheetPr>
  <dimension ref="A1:DR125"/>
  <sheetViews>
    <sheetView showGridLines="0" zoomScaleNormal="100" zoomScaleSheetLayoutView="55" workbookViewId="0">
      <selection activeCell="AN43" sqref="AN43:DC4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swRTEwU9zAsmcYFktlHuqXfjZ6mxXlFSEe1NtfUdS6DQhum3Yif7aTFG6yHVlZfb/llYLmCB1pLF2muceHTOg==" saltValue="7TuOfqrxM7j7gaL456hHh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173256</v>
      </c>
      <c r="E3" s="154"/>
      <c r="F3" s="155">
        <v>70166</v>
      </c>
      <c r="G3" s="156"/>
      <c r="H3" s="157"/>
    </row>
    <row r="4" spans="1:8" x14ac:dyDescent="0.2">
      <c r="A4" s="158"/>
      <c r="B4" s="159"/>
      <c r="C4" s="160"/>
      <c r="D4" s="161">
        <v>117204</v>
      </c>
      <c r="E4" s="162"/>
      <c r="F4" s="163">
        <v>36115</v>
      </c>
      <c r="G4" s="164"/>
      <c r="H4" s="165"/>
    </row>
    <row r="5" spans="1:8" x14ac:dyDescent="0.2">
      <c r="A5" s="146" t="s">
        <v>518</v>
      </c>
      <c r="B5" s="151"/>
      <c r="C5" s="152"/>
      <c r="D5" s="153">
        <v>93819</v>
      </c>
      <c r="E5" s="154"/>
      <c r="F5" s="155">
        <v>70329</v>
      </c>
      <c r="G5" s="156"/>
      <c r="H5" s="157"/>
    </row>
    <row r="6" spans="1:8" x14ac:dyDescent="0.2">
      <c r="A6" s="158"/>
      <c r="B6" s="159"/>
      <c r="C6" s="160"/>
      <c r="D6" s="161">
        <v>45363</v>
      </c>
      <c r="E6" s="162"/>
      <c r="F6" s="163">
        <v>39403</v>
      </c>
      <c r="G6" s="164"/>
      <c r="H6" s="165"/>
    </row>
    <row r="7" spans="1:8" x14ac:dyDescent="0.2">
      <c r="A7" s="146" t="s">
        <v>519</v>
      </c>
      <c r="B7" s="151"/>
      <c r="C7" s="152"/>
      <c r="D7" s="153">
        <v>75623</v>
      </c>
      <c r="E7" s="154"/>
      <c r="F7" s="155">
        <v>54225</v>
      </c>
      <c r="G7" s="156"/>
      <c r="H7" s="157"/>
    </row>
    <row r="8" spans="1:8" x14ac:dyDescent="0.2">
      <c r="A8" s="158"/>
      <c r="B8" s="159"/>
      <c r="C8" s="160"/>
      <c r="D8" s="161">
        <v>31398</v>
      </c>
      <c r="E8" s="162"/>
      <c r="F8" s="163">
        <v>27337</v>
      </c>
      <c r="G8" s="164"/>
      <c r="H8" s="165"/>
    </row>
    <row r="9" spans="1:8" x14ac:dyDescent="0.2">
      <c r="A9" s="146" t="s">
        <v>520</v>
      </c>
      <c r="B9" s="151"/>
      <c r="C9" s="152"/>
      <c r="D9" s="153">
        <v>67583</v>
      </c>
      <c r="E9" s="154"/>
      <c r="F9" s="155">
        <v>54016</v>
      </c>
      <c r="G9" s="156"/>
      <c r="H9" s="157"/>
    </row>
    <row r="10" spans="1:8" x14ac:dyDescent="0.2">
      <c r="A10" s="158"/>
      <c r="B10" s="159"/>
      <c r="C10" s="160"/>
      <c r="D10" s="161">
        <v>25808</v>
      </c>
      <c r="E10" s="162"/>
      <c r="F10" s="163">
        <v>28078</v>
      </c>
      <c r="G10" s="164"/>
      <c r="H10" s="165"/>
    </row>
    <row r="11" spans="1:8" x14ac:dyDescent="0.2">
      <c r="A11" s="146" t="s">
        <v>521</v>
      </c>
      <c r="B11" s="151"/>
      <c r="C11" s="152"/>
      <c r="D11" s="153">
        <v>81595</v>
      </c>
      <c r="E11" s="154"/>
      <c r="F11" s="155">
        <v>52786</v>
      </c>
      <c r="G11" s="156"/>
      <c r="H11" s="157"/>
    </row>
    <row r="12" spans="1:8" x14ac:dyDescent="0.2">
      <c r="A12" s="158"/>
      <c r="B12" s="159"/>
      <c r="C12" s="166"/>
      <c r="D12" s="161">
        <v>27939</v>
      </c>
      <c r="E12" s="162"/>
      <c r="F12" s="163">
        <v>28742</v>
      </c>
      <c r="G12" s="164"/>
      <c r="H12" s="165"/>
    </row>
    <row r="13" spans="1:8" x14ac:dyDescent="0.2">
      <c r="A13" s="146"/>
      <c r="B13" s="151"/>
      <c r="C13" s="152"/>
      <c r="D13" s="153">
        <v>98375</v>
      </c>
      <c r="E13" s="154"/>
      <c r="F13" s="155">
        <v>60304</v>
      </c>
      <c r="G13" s="167"/>
      <c r="H13" s="157"/>
    </row>
    <row r="14" spans="1:8" x14ac:dyDescent="0.2">
      <c r="A14" s="158"/>
      <c r="B14" s="159"/>
      <c r="C14" s="160"/>
      <c r="D14" s="161">
        <v>49542</v>
      </c>
      <c r="E14" s="162"/>
      <c r="F14" s="163">
        <v>31935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7.59</v>
      </c>
      <c r="C19" s="168">
        <f>ROUND(VALUE(SUBSTITUTE(実質収支比率等に係る経年分析!G$48,"▲","-")),2)</f>
        <v>5.72</v>
      </c>
      <c r="D19" s="168">
        <f>ROUND(VALUE(SUBSTITUTE(実質収支比率等に係る経年分析!H$48,"▲","-")),2)</f>
        <v>8.16</v>
      </c>
      <c r="E19" s="168">
        <f>ROUND(VALUE(SUBSTITUTE(実質収支比率等に係る経年分析!I$48,"▲","-")),2)</f>
        <v>10.029999999999999</v>
      </c>
      <c r="F19" s="168">
        <f>ROUND(VALUE(SUBSTITUTE(実質収支比率等に係る経年分析!J$48,"▲","-")),2)</f>
        <v>7.67</v>
      </c>
    </row>
    <row r="20" spans="1:11" x14ac:dyDescent="0.2">
      <c r="A20" s="168" t="s">
        <v>53</v>
      </c>
      <c r="B20" s="168">
        <f>ROUND(VALUE(SUBSTITUTE(実質収支比率等に係る経年分析!F$47,"▲","-")),2)</f>
        <v>23.32</v>
      </c>
      <c r="C20" s="168">
        <f>ROUND(VALUE(SUBSTITUTE(実質収支比率等に係る経年分析!G$47,"▲","-")),2)</f>
        <v>22.41</v>
      </c>
      <c r="D20" s="168">
        <f>ROUND(VALUE(SUBSTITUTE(実質収支比率等に係る経年分析!H$47,"▲","-")),2)</f>
        <v>21.81</v>
      </c>
      <c r="E20" s="168">
        <f>ROUND(VALUE(SUBSTITUTE(実質収支比率等に係る経年分析!I$47,"▲","-")),2)</f>
        <v>20.329999999999998</v>
      </c>
      <c r="F20" s="168">
        <f>ROUND(VALUE(SUBSTITUTE(実質収支比率等に係る経年分析!J$47,"▲","-")),2)</f>
        <v>18.920000000000002</v>
      </c>
    </row>
    <row r="21" spans="1:11" x14ac:dyDescent="0.2">
      <c r="A21" s="168" t="s">
        <v>54</v>
      </c>
      <c r="B21" s="168">
        <f>IF(ISNUMBER(VALUE(SUBSTITUTE(実質収支比率等に係る経年分析!F$49,"▲","-"))),ROUND(VALUE(SUBSTITUTE(実質収支比率等に係る経年分析!F$49,"▲","-")),2),NA())</f>
        <v>-7.13</v>
      </c>
      <c r="C21" s="168">
        <f>IF(ISNUMBER(VALUE(SUBSTITUTE(実質収支比率等に係る経年分析!G$49,"▲","-"))),ROUND(VALUE(SUBSTITUTE(実質収支比率等に係る経年分析!G$49,"▲","-")),2),NA())</f>
        <v>-4.2300000000000004</v>
      </c>
      <c r="D21" s="168">
        <f>IF(ISNUMBER(VALUE(SUBSTITUTE(実質収支比率等に係る経年分析!H$49,"▲","-"))),ROUND(VALUE(SUBSTITUTE(実質収支比率等に係る経年分析!H$49,"▲","-")),2),NA())</f>
        <v>0.85</v>
      </c>
      <c r="E21" s="168">
        <f>IF(ISNUMBER(VALUE(SUBSTITUTE(実質収支比率等に係る経年分析!I$49,"▲","-"))),ROUND(VALUE(SUBSTITUTE(実質収支比率等に係る経年分析!I$49,"▲","-")),2),NA())</f>
        <v>-3.56</v>
      </c>
      <c r="F21" s="168">
        <f>IF(ISNUMBER(VALUE(SUBSTITUTE(実質収支比率等に係る経年分析!J$49,"▲","-"))),ROUND(VALUE(SUBSTITUTE(実質収支比率等に係る経年分析!J$49,"▲","-")),2),NA())</f>
        <v>-7.01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0.55000000000000004</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0.56999999999999995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1.78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1.61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1.49</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1.1599999999999999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1.92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2.34</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8.16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7.64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7.42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5.71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8.15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7.66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2742</v>
      </c>
      <c r="E42" s="170"/>
      <c r="F42" s="170"/>
      <c r="G42" s="170">
        <f>'実質公債費比率（分子）の構造'!L$52</f>
        <v>2905</v>
      </c>
      <c r="H42" s="170"/>
      <c r="I42" s="170"/>
      <c r="J42" s="170">
        <f>'実質公債費比率（分子）の構造'!M$52</f>
        <v>2796</v>
      </c>
      <c r="K42" s="170"/>
      <c r="L42" s="170"/>
      <c r="M42" s="170">
        <f>'実質公債費比率（分子）の構造'!N$52</f>
        <v>2755</v>
      </c>
      <c r="N42" s="170"/>
      <c r="O42" s="170"/>
      <c r="P42" s="170">
        <f>'実質公債費比率（分子）の構造'!O$52</f>
        <v>2587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638</v>
      </c>
      <c r="C46" s="170"/>
      <c r="D46" s="170"/>
      <c r="E46" s="170">
        <f>'実質公債費比率（分子）の構造'!L$48</f>
        <v>735</v>
      </c>
      <c r="F46" s="170"/>
      <c r="G46" s="170"/>
      <c r="H46" s="170">
        <f>'実質公債費比率（分子）の構造'!M$48</f>
        <v>704</v>
      </c>
      <c r="I46" s="170"/>
      <c r="J46" s="170"/>
      <c r="K46" s="170">
        <f>'実質公債費比率（分子）の構造'!N$48</f>
        <v>732</v>
      </c>
      <c r="L46" s="170"/>
      <c r="M46" s="170"/>
      <c r="N46" s="170">
        <f>'実質公債費比率（分子）の構造'!O$48</f>
        <v>694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2996</v>
      </c>
      <c r="C49" s="170"/>
      <c r="D49" s="170"/>
      <c r="E49" s="170">
        <f>'実質公債費比率（分子）の構造'!L$45</f>
        <v>3106</v>
      </c>
      <c r="F49" s="170"/>
      <c r="G49" s="170"/>
      <c r="H49" s="170">
        <f>'実質公債費比率（分子）の構造'!M$45</f>
        <v>3040</v>
      </c>
      <c r="I49" s="170"/>
      <c r="J49" s="170"/>
      <c r="K49" s="170">
        <f>'実質公債費比率（分子）の構造'!N$45</f>
        <v>3038</v>
      </c>
      <c r="L49" s="170"/>
      <c r="M49" s="170"/>
      <c r="N49" s="170">
        <f>'実質公債費比率（分子）の構造'!O$45</f>
        <v>2854</v>
      </c>
      <c r="O49" s="170"/>
      <c r="P49" s="170"/>
    </row>
    <row r="50" spans="1:16" x14ac:dyDescent="0.2">
      <c r="A50" s="170" t="s">
        <v>67</v>
      </c>
      <c r="B50" s="170" t="e">
        <f>NA()</f>
        <v>#N/A</v>
      </c>
      <c r="C50" s="170">
        <f>IF(ISNUMBER('実質公債費比率（分子）の構造'!K$53),'実質公債費比率（分子）の構造'!K$53,NA())</f>
        <v>892</v>
      </c>
      <c r="D50" s="170" t="e">
        <f>NA()</f>
        <v>#N/A</v>
      </c>
      <c r="E50" s="170" t="e">
        <f>NA()</f>
        <v>#N/A</v>
      </c>
      <c r="F50" s="170">
        <f>IF(ISNUMBER('実質公債費比率（分子）の構造'!L$53),'実質公債費比率（分子）の構造'!L$53,NA())</f>
        <v>936</v>
      </c>
      <c r="G50" s="170" t="e">
        <f>NA()</f>
        <v>#N/A</v>
      </c>
      <c r="H50" s="170" t="e">
        <f>NA()</f>
        <v>#N/A</v>
      </c>
      <c r="I50" s="170">
        <f>IF(ISNUMBER('実質公債費比率（分子）の構造'!M$53),'実質公債費比率（分子）の構造'!M$53,NA())</f>
        <v>948</v>
      </c>
      <c r="J50" s="170" t="e">
        <f>NA()</f>
        <v>#N/A</v>
      </c>
      <c r="K50" s="170" t="e">
        <f>NA()</f>
        <v>#N/A</v>
      </c>
      <c r="L50" s="170">
        <f>IF(ISNUMBER('実質公債費比率（分子）の構造'!N$53),'実質公債費比率（分子）の構造'!N$53,NA())</f>
        <v>1015</v>
      </c>
      <c r="M50" s="170" t="e">
        <f>NA()</f>
        <v>#N/A</v>
      </c>
      <c r="N50" s="170" t="e">
        <f>NA()</f>
        <v>#N/A</v>
      </c>
      <c r="O50" s="170">
        <f>IF(ISNUMBER('実質公債費比率（分子）の構造'!O$53),'実質公債費比率（分子）の構造'!O$53,NA())</f>
        <v>961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28505</v>
      </c>
      <c r="E56" s="169"/>
      <c r="F56" s="169"/>
      <c r="G56" s="169">
        <f>'将来負担比率（分子）の構造'!J$52</f>
        <v>28695</v>
      </c>
      <c r="H56" s="169"/>
      <c r="I56" s="169"/>
      <c r="J56" s="169">
        <f>'将来負担比率（分子）の構造'!K$52</f>
        <v>27840</v>
      </c>
      <c r="K56" s="169"/>
      <c r="L56" s="169"/>
      <c r="M56" s="169">
        <f>'将来負担比率（分子）の構造'!L$52</f>
        <v>26887</v>
      </c>
      <c r="N56" s="169"/>
      <c r="O56" s="169"/>
      <c r="P56" s="169">
        <f>'将来負担比率（分子）の構造'!M$52</f>
        <v>27067</v>
      </c>
    </row>
    <row r="57" spans="1:16" x14ac:dyDescent="0.2">
      <c r="A57" s="169" t="s">
        <v>42</v>
      </c>
      <c r="B57" s="169"/>
      <c r="C57" s="169"/>
      <c r="D57" s="169">
        <f>'将来負担比率（分子）の構造'!I$51</f>
        <v>1683</v>
      </c>
      <c r="E57" s="169"/>
      <c r="F57" s="169"/>
      <c r="G57" s="169">
        <f>'将来負担比率（分子）の構造'!J$51</f>
        <v>1481</v>
      </c>
      <c r="H57" s="169"/>
      <c r="I57" s="169"/>
      <c r="J57" s="169">
        <f>'将来負担比率（分子）の構造'!K$51</f>
        <v>1401</v>
      </c>
      <c r="K57" s="169"/>
      <c r="L57" s="169"/>
      <c r="M57" s="169">
        <f>'将来負担比率（分子）の構造'!L$51</f>
        <v>1433</v>
      </c>
      <c r="N57" s="169"/>
      <c r="O57" s="169"/>
      <c r="P57" s="169">
        <f>'将来負担比率（分子）の構造'!M$51</f>
        <v>1356</v>
      </c>
    </row>
    <row r="58" spans="1:16" x14ac:dyDescent="0.2">
      <c r="A58" s="169" t="s">
        <v>41</v>
      </c>
      <c r="B58" s="169"/>
      <c r="C58" s="169"/>
      <c r="D58" s="169">
        <f>'将来負担比率（分子）の構造'!I$50</f>
        <v>12287</v>
      </c>
      <c r="E58" s="169"/>
      <c r="F58" s="169"/>
      <c r="G58" s="169">
        <f>'将来負担比率（分子）の構造'!J$50</f>
        <v>11475</v>
      </c>
      <c r="H58" s="169"/>
      <c r="I58" s="169"/>
      <c r="J58" s="169">
        <f>'将来負担比率（分子）の構造'!K$50</f>
        <v>11511</v>
      </c>
      <c r="K58" s="169"/>
      <c r="L58" s="169"/>
      <c r="M58" s="169">
        <f>'将来負担比率（分子）の構造'!L$50</f>
        <v>10593</v>
      </c>
      <c r="N58" s="169"/>
      <c r="O58" s="169"/>
      <c r="P58" s="169">
        <f>'将来負担比率（分子）の構造'!M$50</f>
        <v>10018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354</v>
      </c>
      <c r="C61" s="169"/>
      <c r="D61" s="169"/>
      <c r="E61" s="169">
        <f>'将来負担比率（分子）の構造'!J$46</f>
        <v>318</v>
      </c>
      <c r="F61" s="169"/>
      <c r="G61" s="169"/>
      <c r="H61" s="169">
        <f>'将来負担比率（分子）の構造'!K$46</f>
        <v>319</v>
      </c>
      <c r="I61" s="169"/>
      <c r="J61" s="169"/>
      <c r="K61" s="169">
        <f>'将来負担比率（分子）の構造'!L$46</f>
        <v>310</v>
      </c>
      <c r="L61" s="169"/>
      <c r="M61" s="169"/>
      <c r="N61" s="169">
        <f>'将来負担比率（分子）の構造'!M$46</f>
        <v>316</v>
      </c>
      <c r="O61" s="169"/>
      <c r="P61" s="169"/>
    </row>
    <row r="62" spans="1:16" x14ac:dyDescent="0.2">
      <c r="A62" s="169" t="s">
        <v>35</v>
      </c>
      <c r="B62" s="169">
        <f>'将来負担比率（分子）の構造'!I$45</f>
        <v>5693</v>
      </c>
      <c r="C62" s="169"/>
      <c r="D62" s="169"/>
      <c r="E62" s="169">
        <f>'将来負担比率（分子）の構造'!J$45</f>
        <v>5608</v>
      </c>
      <c r="F62" s="169"/>
      <c r="G62" s="169"/>
      <c r="H62" s="169">
        <f>'将来負担比率（分子）の構造'!K$45</f>
        <v>5541</v>
      </c>
      <c r="I62" s="169"/>
      <c r="J62" s="169"/>
      <c r="K62" s="169">
        <f>'将来負担比率（分子）の構造'!L$45</f>
        <v>5126</v>
      </c>
      <c r="L62" s="169"/>
      <c r="M62" s="169"/>
      <c r="N62" s="169">
        <f>'将来負担比率（分子）の構造'!M$45</f>
        <v>5574</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8952</v>
      </c>
      <c r="C64" s="169"/>
      <c r="D64" s="169"/>
      <c r="E64" s="169">
        <f>'将来負担比率（分子）の構造'!J$43</f>
        <v>8356</v>
      </c>
      <c r="F64" s="169"/>
      <c r="G64" s="169"/>
      <c r="H64" s="169">
        <f>'将来負担比率（分子）の構造'!K$43</f>
        <v>7531</v>
      </c>
      <c r="I64" s="169"/>
      <c r="J64" s="169"/>
      <c r="K64" s="169">
        <f>'将来負担比率（分子）の構造'!L$43</f>
        <v>7271</v>
      </c>
      <c r="L64" s="169"/>
      <c r="M64" s="169"/>
      <c r="N64" s="169">
        <f>'将来負担比率（分子）の構造'!M$43</f>
        <v>7215</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29426</v>
      </c>
      <c r="C66" s="169"/>
      <c r="D66" s="169"/>
      <c r="E66" s="169">
        <f>'将来負担比率（分子）の構造'!J$41</f>
        <v>29544</v>
      </c>
      <c r="F66" s="169"/>
      <c r="G66" s="169"/>
      <c r="H66" s="169">
        <f>'将来負担比率（分子）の構造'!K$41</f>
        <v>29102</v>
      </c>
      <c r="I66" s="169"/>
      <c r="J66" s="169"/>
      <c r="K66" s="169">
        <f>'将来負担比率（分子）の構造'!L$41</f>
        <v>28050</v>
      </c>
      <c r="L66" s="169"/>
      <c r="M66" s="169"/>
      <c r="N66" s="169">
        <f>'将来負担比率（分子）の構造'!M$41</f>
        <v>28245</v>
      </c>
      <c r="O66" s="169"/>
      <c r="P66" s="169"/>
    </row>
    <row r="67" spans="1:16" x14ac:dyDescent="0.2">
      <c r="A67" s="169" t="s">
        <v>71</v>
      </c>
      <c r="B67" s="169" t="e">
        <f>NA()</f>
        <v>#N/A</v>
      </c>
      <c r="C67" s="169">
        <f>IF(ISNUMBER('将来負担比率（分子）の構造'!I$53), IF('将来負担比率（分子）の構造'!I$53 &lt; 0, 0, '将来負担比率（分子）の構造'!I$53), NA())</f>
        <v>1950</v>
      </c>
      <c r="D67" s="169" t="e">
        <f>NA()</f>
        <v>#N/A</v>
      </c>
      <c r="E67" s="169" t="e">
        <f>NA()</f>
        <v>#N/A</v>
      </c>
      <c r="F67" s="169">
        <f>IF(ISNUMBER('将来負担比率（分子）の構造'!J$53), IF('将来負担比率（分子）の構造'!J$53 &lt; 0, 0, '将来負担比率（分子）の構造'!J$53), NA())</f>
        <v>2175</v>
      </c>
      <c r="G67" s="169" t="e">
        <f>NA()</f>
        <v>#N/A</v>
      </c>
      <c r="H67" s="169" t="e">
        <f>NA()</f>
        <v>#N/A</v>
      </c>
      <c r="I67" s="169">
        <f>IF(ISNUMBER('将来負担比率（分子）の構造'!K$53), IF('将来負担比率（分子）の構造'!K$53 &lt; 0, 0, '将来負担比率（分子）の構造'!K$53), NA())</f>
        <v>1741</v>
      </c>
      <c r="J67" s="169" t="e">
        <f>NA()</f>
        <v>#N/A</v>
      </c>
      <c r="K67" s="169" t="e">
        <f>NA()</f>
        <v>#N/A</v>
      </c>
      <c r="L67" s="169">
        <f>IF(ISNUMBER('将来負担比率（分子）の構造'!L$53), IF('将来負担比率（分子）の構造'!L$53 &lt; 0, 0, '将来負担比率（分子）の構造'!L$53), NA())</f>
        <v>1844</v>
      </c>
      <c r="M67" s="169" t="e">
        <f>NA()</f>
        <v>#N/A</v>
      </c>
      <c r="N67" s="169" t="e">
        <f>NA()</f>
        <v>#N/A</v>
      </c>
      <c r="O67" s="169">
        <f>IF(ISNUMBER('将来負担比率（分子）の構造'!M$53), IF('将来負担比率（分子）の構造'!M$53 &lt; 0, 0, '将来負担比率（分子）の構造'!M$53), NA())</f>
        <v>2910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3704</v>
      </c>
      <c r="C72" s="173">
        <f>基金残高に係る経年分析!G55</f>
        <v>3327</v>
      </c>
      <c r="D72" s="173">
        <f>基金残高に係る経年分析!H55</f>
        <v>3108</v>
      </c>
    </row>
    <row r="73" spans="1:16" x14ac:dyDescent="0.2">
      <c r="A73" s="172" t="s">
        <v>74</v>
      </c>
      <c r="B73" s="173">
        <f>基金残高に係る経年分析!F56</f>
        <v>2136</v>
      </c>
      <c r="C73" s="173">
        <f>基金残高に係る経年分析!G56</f>
        <v>1814</v>
      </c>
      <c r="D73" s="173">
        <f>基金残高に係る経年分析!H56</f>
        <v>1642</v>
      </c>
    </row>
    <row r="74" spans="1:16" x14ac:dyDescent="0.2">
      <c r="A74" s="172" t="s">
        <v>75</v>
      </c>
      <c r="B74" s="173">
        <f>基金残高に係る経年分析!F57</f>
        <v>6974</v>
      </c>
      <c r="C74" s="173">
        <f>基金残高に係る経年分析!G57</f>
        <v>6516</v>
      </c>
      <c r="D74" s="173">
        <f>基金残高に係る経年分析!H57</f>
        <v>6303</v>
      </c>
    </row>
  </sheetData>
  <sheetProtection algorithmName="SHA-512" hashValue="GMu2BGBUUaS8cxbCWH/HCGuIC74gOzj5eb5Xz/L/HRkv0pEa+MMcLpMk8iq/LI3ugzUgmSuF6RI9/ptW6yo1Sg==" saltValue="M3LlINx5yYiMcixwg2OQ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6329273</v>
      </c>
      <c r="S5" s="600"/>
      <c r="T5" s="600"/>
      <c r="U5" s="600"/>
      <c r="V5" s="600"/>
      <c r="W5" s="600"/>
      <c r="X5" s="600"/>
      <c r="Y5" s="601"/>
      <c r="Z5" s="602">
        <v>17.5</v>
      </c>
      <c r="AA5" s="602"/>
      <c r="AB5" s="602"/>
      <c r="AC5" s="602"/>
      <c r="AD5" s="603">
        <v>6186598</v>
      </c>
      <c r="AE5" s="603"/>
      <c r="AF5" s="603"/>
      <c r="AG5" s="603"/>
      <c r="AH5" s="603"/>
      <c r="AI5" s="603"/>
      <c r="AJ5" s="603"/>
      <c r="AK5" s="603"/>
      <c r="AL5" s="604">
        <v>37.4</v>
      </c>
      <c r="AM5" s="605"/>
      <c r="AN5" s="605"/>
      <c r="AO5" s="606"/>
      <c r="AP5" s="596" t="s">
        <v>216</v>
      </c>
      <c r="AQ5" s="597"/>
      <c r="AR5" s="597"/>
      <c r="AS5" s="597"/>
      <c r="AT5" s="597"/>
      <c r="AU5" s="597"/>
      <c r="AV5" s="597"/>
      <c r="AW5" s="597"/>
      <c r="AX5" s="597"/>
      <c r="AY5" s="597"/>
      <c r="AZ5" s="597"/>
      <c r="BA5" s="597"/>
      <c r="BB5" s="597"/>
      <c r="BC5" s="597"/>
      <c r="BD5" s="597"/>
      <c r="BE5" s="597"/>
      <c r="BF5" s="598"/>
      <c r="BG5" s="610">
        <v>6186598</v>
      </c>
      <c r="BH5" s="611"/>
      <c r="BI5" s="611"/>
      <c r="BJ5" s="611"/>
      <c r="BK5" s="611"/>
      <c r="BL5" s="611"/>
      <c r="BM5" s="611"/>
      <c r="BN5" s="612"/>
      <c r="BO5" s="613">
        <v>97.7</v>
      </c>
      <c r="BP5" s="613"/>
      <c r="BQ5" s="613"/>
      <c r="BR5" s="613"/>
      <c r="BS5" s="614">
        <v>93468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339136</v>
      </c>
      <c r="S6" s="611"/>
      <c r="T6" s="611"/>
      <c r="U6" s="611"/>
      <c r="V6" s="611"/>
      <c r="W6" s="611"/>
      <c r="X6" s="611"/>
      <c r="Y6" s="612"/>
      <c r="Z6" s="613">
        <v>0.9</v>
      </c>
      <c r="AA6" s="613"/>
      <c r="AB6" s="613"/>
      <c r="AC6" s="613"/>
      <c r="AD6" s="614">
        <v>339136</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6186598</v>
      </c>
      <c r="BH6" s="611"/>
      <c r="BI6" s="611"/>
      <c r="BJ6" s="611"/>
      <c r="BK6" s="611"/>
      <c r="BL6" s="611"/>
      <c r="BM6" s="611"/>
      <c r="BN6" s="612"/>
      <c r="BO6" s="613">
        <v>97.7</v>
      </c>
      <c r="BP6" s="613"/>
      <c r="BQ6" s="613"/>
      <c r="BR6" s="613"/>
      <c r="BS6" s="614">
        <v>93468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206482</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206482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1811</v>
      </c>
      <c r="S7" s="611"/>
      <c r="T7" s="611"/>
      <c r="U7" s="611"/>
      <c r="V7" s="611"/>
      <c r="W7" s="611"/>
      <c r="X7" s="611"/>
      <c r="Y7" s="612"/>
      <c r="Z7" s="613">
        <v>0</v>
      </c>
      <c r="AA7" s="613"/>
      <c r="AB7" s="613"/>
      <c r="AC7" s="613"/>
      <c r="AD7" s="614">
        <v>1811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2660292</v>
      </c>
      <c r="BH7" s="611"/>
      <c r="BI7" s="611"/>
      <c r="BJ7" s="611"/>
      <c r="BK7" s="611"/>
      <c r="BL7" s="611"/>
      <c r="BM7" s="611"/>
      <c r="BN7" s="612"/>
      <c r="BO7" s="613">
        <v>42</v>
      </c>
      <c r="BP7" s="613"/>
      <c r="BQ7" s="613"/>
      <c r="BR7" s="613"/>
      <c r="BS7" s="614">
        <v>93468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3868694</v>
      </c>
      <c r="CS7" s="611"/>
      <c r="CT7" s="611"/>
      <c r="CU7" s="611"/>
      <c r="CV7" s="611"/>
      <c r="CW7" s="611"/>
      <c r="CX7" s="611"/>
      <c r="CY7" s="612"/>
      <c r="CZ7" s="613">
        <v>11.1</v>
      </c>
      <c r="DA7" s="613"/>
      <c r="DB7" s="613"/>
      <c r="DC7" s="613"/>
      <c r="DD7" s="619">
        <v>121567</v>
      </c>
      <c r="DE7" s="611"/>
      <c r="DF7" s="611"/>
      <c r="DG7" s="611"/>
      <c r="DH7" s="611"/>
      <c r="DI7" s="611"/>
      <c r="DJ7" s="611"/>
      <c r="DK7" s="611"/>
      <c r="DL7" s="611"/>
      <c r="DM7" s="611"/>
      <c r="DN7" s="611"/>
      <c r="DO7" s="611"/>
      <c r="DP7" s="612"/>
      <c r="DQ7" s="619">
        <v>3026640</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24399</v>
      </c>
      <c r="S8" s="611"/>
      <c r="T8" s="611"/>
      <c r="U8" s="611"/>
      <c r="V8" s="611"/>
      <c r="W8" s="611"/>
      <c r="X8" s="611"/>
      <c r="Y8" s="612"/>
      <c r="Z8" s="613">
        <v>0.1</v>
      </c>
      <c r="AA8" s="613"/>
      <c r="AB8" s="613"/>
      <c r="AC8" s="613"/>
      <c r="AD8" s="614">
        <v>24399</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88463</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13370876</v>
      </c>
      <c r="CS8" s="611"/>
      <c r="CT8" s="611"/>
      <c r="CU8" s="611"/>
      <c r="CV8" s="611"/>
      <c r="CW8" s="611"/>
      <c r="CX8" s="611"/>
      <c r="CY8" s="612"/>
      <c r="CZ8" s="613">
        <v>38.4</v>
      </c>
      <c r="DA8" s="613"/>
      <c r="DB8" s="613"/>
      <c r="DC8" s="613"/>
      <c r="DD8" s="619">
        <v>388422</v>
      </c>
      <c r="DE8" s="611"/>
      <c r="DF8" s="611"/>
      <c r="DG8" s="611"/>
      <c r="DH8" s="611"/>
      <c r="DI8" s="611"/>
      <c r="DJ8" s="611"/>
      <c r="DK8" s="611"/>
      <c r="DL8" s="611"/>
      <c r="DM8" s="611"/>
      <c r="DN8" s="611"/>
      <c r="DO8" s="611"/>
      <c r="DP8" s="612"/>
      <c r="DQ8" s="619">
        <v>6990896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26300</v>
      </c>
      <c r="S9" s="611"/>
      <c r="T9" s="611"/>
      <c r="U9" s="611"/>
      <c r="V9" s="611"/>
      <c r="W9" s="611"/>
      <c r="X9" s="611"/>
      <c r="Y9" s="612"/>
      <c r="Z9" s="613">
        <v>0.1</v>
      </c>
      <c r="AA9" s="613"/>
      <c r="AB9" s="613"/>
      <c r="AC9" s="613"/>
      <c r="AD9" s="614">
        <v>26300</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2119646</v>
      </c>
      <c r="BH9" s="611"/>
      <c r="BI9" s="611"/>
      <c r="BJ9" s="611"/>
      <c r="BK9" s="611"/>
      <c r="BL9" s="611"/>
      <c r="BM9" s="611"/>
      <c r="BN9" s="612"/>
      <c r="BO9" s="613">
        <v>33.5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3422799</v>
      </c>
      <c r="CS9" s="611"/>
      <c r="CT9" s="611"/>
      <c r="CU9" s="611"/>
      <c r="CV9" s="611"/>
      <c r="CW9" s="611"/>
      <c r="CX9" s="611"/>
      <c r="CY9" s="612"/>
      <c r="CZ9" s="613">
        <v>9.8000000000000007</v>
      </c>
      <c r="DA9" s="613"/>
      <c r="DB9" s="613"/>
      <c r="DC9" s="613"/>
      <c r="DD9" s="619">
        <v>151115</v>
      </c>
      <c r="DE9" s="611"/>
      <c r="DF9" s="611"/>
      <c r="DG9" s="611"/>
      <c r="DH9" s="611"/>
      <c r="DI9" s="611"/>
      <c r="DJ9" s="611"/>
      <c r="DK9" s="611"/>
      <c r="DL9" s="611"/>
      <c r="DM9" s="611"/>
      <c r="DN9" s="611"/>
      <c r="DO9" s="611"/>
      <c r="DP9" s="612"/>
      <c r="DQ9" s="619">
        <v>1799208</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124936</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84582</v>
      </c>
      <c r="CS10" s="611"/>
      <c r="CT10" s="611"/>
      <c r="CU10" s="611"/>
      <c r="CV10" s="611"/>
      <c r="CW10" s="611"/>
      <c r="CX10" s="611"/>
      <c r="CY10" s="612"/>
      <c r="CZ10" s="613">
        <v>0.2</v>
      </c>
      <c r="DA10" s="613"/>
      <c r="DB10" s="613"/>
      <c r="DC10" s="613"/>
      <c r="DD10" s="619">
        <v>22469</v>
      </c>
      <c r="DE10" s="611"/>
      <c r="DF10" s="611"/>
      <c r="DG10" s="611"/>
      <c r="DH10" s="611"/>
      <c r="DI10" s="611"/>
      <c r="DJ10" s="611"/>
      <c r="DK10" s="611"/>
      <c r="DL10" s="611"/>
      <c r="DM10" s="611"/>
      <c r="DN10" s="611"/>
      <c r="DO10" s="611"/>
      <c r="DP10" s="612"/>
      <c r="DQ10" s="619">
        <v>57604</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1304379</v>
      </c>
      <c r="S11" s="611"/>
      <c r="T11" s="611"/>
      <c r="U11" s="611"/>
      <c r="V11" s="611"/>
      <c r="W11" s="611"/>
      <c r="X11" s="611"/>
      <c r="Y11" s="612"/>
      <c r="Z11" s="615">
        <v>3.6</v>
      </c>
      <c r="AA11" s="616"/>
      <c r="AB11" s="616"/>
      <c r="AC11" s="622"/>
      <c r="AD11" s="619">
        <v>1304379</v>
      </c>
      <c r="AE11" s="611"/>
      <c r="AF11" s="611"/>
      <c r="AG11" s="611"/>
      <c r="AH11" s="611"/>
      <c r="AI11" s="611"/>
      <c r="AJ11" s="611"/>
      <c r="AK11" s="612"/>
      <c r="AL11" s="615">
        <v>7.9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327247</v>
      </c>
      <c r="BH11" s="611"/>
      <c r="BI11" s="611"/>
      <c r="BJ11" s="611"/>
      <c r="BK11" s="611"/>
      <c r="BL11" s="611"/>
      <c r="BM11" s="611"/>
      <c r="BN11" s="612"/>
      <c r="BO11" s="613">
        <v>5.2</v>
      </c>
      <c r="BP11" s="613"/>
      <c r="BQ11" s="613"/>
      <c r="BR11" s="613"/>
      <c r="BS11" s="614">
        <v>93468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2451632</v>
      </c>
      <c r="CS11" s="611"/>
      <c r="CT11" s="611"/>
      <c r="CU11" s="611"/>
      <c r="CV11" s="611"/>
      <c r="CW11" s="611"/>
      <c r="CX11" s="611"/>
      <c r="CY11" s="612"/>
      <c r="CZ11" s="613">
        <v>7</v>
      </c>
      <c r="DA11" s="613"/>
      <c r="DB11" s="613"/>
      <c r="DC11" s="613"/>
      <c r="DD11" s="619">
        <v>670902</v>
      </c>
      <c r="DE11" s="611"/>
      <c r="DF11" s="611"/>
      <c r="DG11" s="611"/>
      <c r="DH11" s="611"/>
      <c r="DI11" s="611"/>
      <c r="DJ11" s="611"/>
      <c r="DK11" s="611"/>
      <c r="DL11" s="611"/>
      <c r="DM11" s="611"/>
      <c r="DN11" s="611"/>
      <c r="DO11" s="611"/>
      <c r="DP11" s="612"/>
      <c r="DQ11" s="619">
        <v>1195148</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201</v>
      </c>
      <c r="S12" s="611"/>
      <c r="T12" s="611"/>
      <c r="U12" s="611"/>
      <c r="V12" s="611"/>
      <c r="W12" s="611"/>
      <c r="X12" s="611"/>
      <c r="Y12" s="612"/>
      <c r="Z12" s="613">
        <v>0</v>
      </c>
      <c r="AA12" s="613"/>
      <c r="AB12" s="613"/>
      <c r="AC12" s="613"/>
      <c r="AD12" s="614">
        <v>201</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2867763</v>
      </c>
      <c r="BH12" s="611"/>
      <c r="BI12" s="611"/>
      <c r="BJ12" s="611"/>
      <c r="BK12" s="611"/>
      <c r="BL12" s="611"/>
      <c r="BM12" s="611"/>
      <c r="BN12" s="612"/>
      <c r="BO12" s="613">
        <v>45.3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909531</v>
      </c>
      <c r="CS12" s="611"/>
      <c r="CT12" s="611"/>
      <c r="CU12" s="611"/>
      <c r="CV12" s="611"/>
      <c r="CW12" s="611"/>
      <c r="CX12" s="611"/>
      <c r="CY12" s="612"/>
      <c r="CZ12" s="613">
        <v>2.6</v>
      </c>
      <c r="DA12" s="613"/>
      <c r="DB12" s="613"/>
      <c r="DC12" s="613"/>
      <c r="DD12" s="619">
        <v>23255</v>
      </c>
      <c r="DE12" s="611"/>
      <c r="DF12" s="611"/>
      <c r="DG12" s="611"/>
      <c r="DH12" s="611"/>
      <c r="DI12" s="611"/>
      <c r="DJ12" s="611"/>
      <c r="DK12" s="611"/>
      <c r="DL12" s="611"/>
      <c r="DM12" s="611"/>
      <c r="DN12" s="611"/>
      <c r="DO12" s="611"/>
      <c r="DP12" s="612"/>
      <c r="DQ12" s="619">
        <v>473588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2860919</v>
      </c>
      <c r="BH13" s="611"/>
      <c r="BI13" s="611"/>
      <c r="BJ13" s="611"/>
      <c r="BK13" s="611"/>
      <c r="BL13" s="611"/>
      <c r="BM13" s="611"/>
      <c r="BN13" s="612"/>
      <c r="BO13" s="613">
        <v>45.2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2798410</v>
      </c>
      <c r="CS13" s="611"/>
      <c r="CT13" s="611"/>
      <c r="CU13" s="611"/>
      <c r="CV13" s="611"/>
      <c r="CW13" s="611"/>
      <c r="CX13" s="611"/>
      <c r="CY13" s="612"/>
      <c r="CZ13" s="613">
        <v>8</v>
      </c>
      <c r="DA13" s="613"/>
      <c r="DB13" s="613"/>
      <c r="DC13" s="613"/>
      <c r="DD13" s="619">
        <v>1699867</v>
      </c>
      <c r="DE13" s="611"/>
      <c r="DF13" s="611"/>
      <c r="DG13" s="611"/>
      <c r="DH13" s="611"/>
      <c r="DI13" s="611"/>
      <c r="DJ13" s="611"/>
      <c r="DK13" s="611"/>
      <c r="DL13" s="611"/>
      <c r="DM13" s="611"/>
      <c r="DN13" s="611"/>
      <c r="DO13" s="611"/>
      <c r="DP13" s="612"/>
      <c r="DQ13" s="619">
        <v>1131404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1546</v>
      </c>
      <c r="S14" s="611"/>
      <c r="T14" s="611"/>
      <c r="U14" s="611"/>
      <c r="V14" s="611"/>
      <c r="W14" s="611"/>
      <c r="X14" s="611"/>
      <c r="Y14" s="612"/>
      <c r="Z14" s="613">
        <v>0</v>
      </c>
      <c r="AA14" s="613"/>
      <c r="AB14" s="613"/>
      <c r="AC14" s="613"/>
      <c r="AD14" s="614">
        <v>1546</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245843</v>
      </c>
      <c r="BH14" s="611"/>
      <c r="BI14" s="611"/>
      <c r="BJ14" s="611"/>
      <c r="BK14" s="611"/>
      <c r="BL14" s="611"/>
      <c r="BM14" s="611"/>
      <c r="BN14" s="612"/>
      <c r="BO14" s="613">
        <v>3.9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929414</v>
      </c>
      <c r="CS14" s="611"/>
      <c r="CT14" s="611"/>
      <c r="CU14" s="611"/>
      <c r="CV14" s="611"/>
      <c r="CW14" s="611"/>
      <c r="CX14" s="611"/>
      <c r="CY14" s="612"/>
      <c r="CZ14" s="613">
        <v>2.7</v>
      </c>
      <c r="DA14" s="613"/>
      <c r="DB14" s="613"/>
      <c r="DC14" s="613"/>
      <c r="DD14" s="619">
        <v>39630</v>
      </c>
      <c r="DE14" s="611"/>
      <c r="DF14" s="611"/>
      <c r="DG14" s="611"/>
      <c r="DH14" s="611"/>
      <c r="DI14" s="611"/>
      <c r="DJ14" s="611"/>
      <c r="DK14" s="611"/>
      <c r="DL14" s="611"/>
      <c r="DM14" s="611"/>
      <c r="DN14" s="611"/>
      <c r="DO14" s="611"/>
      <c r="DP14" s="612"/>
      <c r="DQ14" s="619">
        <v>896058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412700</v>
      </c>
      <c r="BH15" s="611"/>
      <c r="BI15" s="611"/>
      <c r="BJ15" s="611"/>
      <c r="BK15" s="611"/>
      <c r="BL15" s="611"/>
      <c r="BM15" s="611"/>
      <c r="BN15" s="612"/>
      <c r="BO15" s="613">
        <v>6.5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3490405</v>
      </c>
      <c r="CS15" s="611"/>
      <c r="CT15" s="611"/>
      <c r="CU15" s="611"/>
      <c r="CV15" s="611"/>
      <c r="CW15" s="611"/>
      <c r="CX15" s="611"/>
      <c r="CY15" s="612"/>
      <c r="CZ15" s="613">
        <v>10</v>
      </c>
      <c r="DA15" s="613"/>
      <c r="DB15" s="613"/>
      <c r="DC15" s="613"/>
      <c r="DD15" s="619">
        <v>1186524</v>
      </c>
      <c r="DE15" s="611"/>
      <c r="DF15" s="611"/>
      <c r="DG15" s="611"/>
      <c r="DH15" s="611"/>
      <c r="DI15" s="611"/>
      <c r="DJ15" s="611"/>
      <c r="DK15" s="611"/>
      <c r="DL15" s="611"/>
      <c r="DM15" s="611"/>
      <c r="DN15" s="611"/>
      <c r="DO15" s="611"/>
      <c r="DP15" s="612"/>
      <c r="DQ15" s="619">
        <v>2074182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31343</v>
      </c>
      <c r="S16" s="611"/>
      <c r="T16" s="611"/>
      <c r="U16" s="611"/>
      <c r="V16" s="611"/>
      <c r="W16" s="611"/>
      <c r="X16" s="611"/>
      <c r="Y16" s="612"/>
      <c r="Z16" s="613">
        <v>0.1</v>
      </c>
      <c r="AA16" s="613"/>
      <c r="AB16" s="613"/>
      <c r="AC16" s="613"/>
      <c r="AD16" s="614">
        <v>31343</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439319</v>
      </c>
      <c r="CS16" s="611"/>
      <c r="CT16" s="611"/>
      <c r="CU16" s="611"/>
      <c r="CV16" s="611"/>
      <c r="CW16" s="611"/>
      <c r="CX16" s="611"/>
      <c r="CY16" s="612"/>
      <c r="CZ16" s="613">
        <v>1.3</v>
      </c>
      <c r="DA16" s="613"/>
      <c r="DB16" s="613"/>
      <c r="DC16" s="613"/>
      <c r="DD16" s="619" t="s">
        <v>122</v>
      </c>
      <c r="DE16" s="611"/>
      <c r="DF16" s="611"/>
      <c r="DG16" s="611"/>
      <c r="DH16" s="611"/>
      <c r="DI16" s="611"/>
      <c r="DJ16" s="611"/>
      <c r="DK16" s="611"/>
      <c r="DL16" s="611"/>
      <c r="DM16" s="611"/>
      <c r="DN16" s="611"/>
      <c r="DO16" s="611"/>
      <c r="DP16" s="612"/>
      <c r="DQ16" s="619">
        <v>84779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101935</v>
      </c>
      <c r="S17" s="611"/>
      <c r="T17" s="611"/>
      <c r="U17" s="611"/>
      <c r="V17" s="611"/>
      <c r="W17" s="611"/>
      <c r="X17" s="611"/>
      <c r="Y17" s="612"/>
      <c r="Z17" s="613">
        <v>0.3</v>
      </c>
      <c r="AA17" s="613"/>
      <c r="AB17" s="613"/>
      <c r="AC17" s="613"/>
      <c r="AD17" s="614">
        <v>101935</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2845515</v>
      </c>
      <c r="CS17" s="611"/>
      <c r="CT17" s="611"/>
      <c r="CU17" s="611"/>
      <c r="CV17" s="611"/>
      <c r="CW17" s="611"/>
      <c r="CX17" s="611"/>
      <c r="CY17" s="612"/>
      <c r="CZ17" s="613">
        <v>8.1999999999999993</v>
      </c>
      <c r="DA17" s="613"/>
      <c r="DB17" s="613"/>
      <c r="DC17" s="613"/>
      <c r="DD17" s="619" t="s">
        <v>122</v>
      </c>
      <c r="DE17" s="611"/>
      <c r="DF17" s="611"/>
      <c r="DG17" s="611"/>
      <c r="DH17" s="611"/>
      <c r="DI17" s="611"/>
      <c r="DJ17" s="611"/>
      <c r="DK17" s="611"/>
      <c r="DL17" s="611"/>
      <c r="DM17" s="611"/>
      <c r="DN17" s="611"/>
      <c r="DO17" s="611"/>
      <c r="DP17" s="612"/>
      <c r="DQ17" s="619">
        <v>2803402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85074</v>
      </c>
      <c r="S18" s="611"/>
      <c r="T18" s="611"/>
      <c r="U18" s="611"/>
      <c r="V18" s="611"/>
      <c r="W18" s="611"/>
      <c r="X18" s="611"/>
      <c r="Y18" s="612"/>
      <c r="Z18" s="613">
        <v>0.2</v>
      </c>
      <c r="AA18" s="613"/>
      <c r="AB18" s="613"/>
      <c r="AC18" s="613"/>
      <c r="AD18" s="614">
        <v>85074</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43958</v>
      </c>
      <c r="S19" s="611"/>
      <c r="T19" s="611"/>
      <c r="U19" s="611"/>
      <c r="V19" s="611"/>
      <c r="W19" s="611"/>
      <c r="X19" s="611"/>
      <c r="Y19" s="612"/>
      <c r="Z19" s="613">
        <v>0.1</v>
      </c>
      <c r="AA19" s="613"/>
      <c r="AB19" s="613"/>
      <c r="AC19" s="613"/>
      <c r="AD19" s="614">
        <v>43958</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142675</v>
      </c>
      <c r="BH19" s="611"/>
      <c r="BI19" s="611"/>
      <c r="BJ19" s="611"/>
      <c r="BK19" s="611"/>
      <c r="BL19" s="611"/>
      <c r="BM19" s="611"/>
      <c r="BN19" s="612"/>
      <c r="BO19" s="613">
        <v>2.2999999999999998</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41116</v>
      </c>
      <c r="S20" s="611"/>
      <c r="T20" s="611"/>
      <c r="U20" s="611"/>
      <c r="V20" s="611"/>
      <c r="W20" s="611"/>
      <c r="X20" s="611"/>
      <c r="Y20" s="612"/>
      <c r="Z20" s="613">
        <v>0.1</v>
      </c>
      <c r="AA20" s="613"/>
      <c r="AB20" s="613"/>
      <c r="AC20" s="613"/>
      <c r="AD20" s="614">
        <v>41116</v>
      </c>
      <c r="AE20" s="614"/>
      <c r="AF20" s="614"/>
      <c r="AG20" s="614"/>
      <c r="AH20" s="614"/>
      <c r="AI20" s="614"/>
      <c r="AJ20" s="614"/>
      <c r="AK20" s="614"/>
      <c r="AL20" s="615">
        <v>0.2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142675</v>
      </c>
      <c r="BH20" s="611"/>
      <c r="BI20" s="611"/>
      <c r="BJ20" s="611"/>
      <c r="BK20" s="611"/>
      <c r="BL20" s="611"/>
      <c r="BM20" s="611"/>
      <c r="BN20" s="612"/>
      <c r="BO20" s="613">
        <v>2.2999999999999998</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34817659</v>
      </c>
      <c r="CS20" s="611"/>
      <c r="CT20" s="611"/>
      <c r="CU20" s="611"/>
      <c r="CV20" s="611"/>
      <c r="CW20" s="611"/>
      <c r="CX20" s="611"/>
      <c r="CY20" s="612"/>
      <c r="CZ20" s="613">
        <v>100</v>
      </c>
      <c r="DA20" s="613"/>
      <c r="DB20" s="613"/>
      <c r="DC20" s="613"/>
      <c r="DD20" s="619">
        <v>4303751</v>
      </c>
      <c r="DE20" s="611"/>
      <c r="DF20" s="611"/>
      <c r="DG20" s="611"/>
      <c r="DH20" s="611"/>
      <c r="DI20" s="611"/>
      <c r="DJ20" s="611"/>
      <c r="DK20" s="611"/>
      <c r="DL20" s="611"/>
      <c r="DM20" s="611"/>
      <c r="DN20" s="611"/>
      <c r="DO20" s="611"/>
      <c r="DP20" s="612"/>
      <c r="DQ20" s="619">
        <v>20739391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9355656</v>
      </c>
      <c r="S21" s="611"/>
      <c r="T21" s="611"/>
      <c r="U21" s="611"/>
      <c r="V21" s="611"/>
      <c r="W21" s="611"/>
      <c r="X21" s="611"/>
      <c r="Y21" s="612"/>
      <c r="Z21" s="613">
        <v>25.8</v>
      </c>
      <c r="AA21" s="613"/>
      <c r="AB21" s="613"/>
      <c r="AC21" s="613"/>
      <c r="AD21" s="614">
        <v>8399931</v>
      </c>
      <c r="AE21" s="614"/>
      <c r="AF21" s="614"/>
      <c r="AG21" s="614"/>
      <c r="AH21" s="614"/>
      <c r="AI21" s="614"/>
      <c r="AJ21" s="614"/>
      <c r="AK21" s="614"/>
      <c r="AL21" s="615">
        <v>50.8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8399931</v>
      </c>
      <c r="S22" s="611"/>
      <c r="T22" s="611"/>
      <c r="U22" s="611"/>
      <c r="V22" s="611"/>
      <c r="W22" s="611"/>
      <c r="X22" s="611"/>
      <c r="Y22" s="612"/>
      <c r="Z22" s="613">
        <v>23.2</v>
      </c>
      <c r="AA22" s="613"/>
      <c r="AB22" s="613"/>
      <c r="AC22" s="613"/>
      <c r="AD22" s="614">
        <v>8399931</v>
      </c>
      <c r="AE22" s="614"/>
      <c r="AF22" s="614"/>
      <c r="AG22" s="614"/>
      <c r="AH22" s="614"/>
      <c r="AI22" s="614"/>
      <c r="AJ22" s="614"/>
      <c r="AK22" s="614"/>
      <c r="AL22" s="615">
        <v>50.8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955725</v>
      </c>
      <c r="S23" s="611"/>
      <c r="T23" s="611"/>
      <c r="U23" s="611"/>
      <c r="V23" s="611"/>
      <c r="W23" s="611"/>
      <c r="X23" s="611"/>
      <c r="Y23" s="612"/>
      <c r="Z23" s="613">
        <v>2.6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142675</v>
      </c>
      <c r="BH23" s="611"/>
      <c r="BI23" s="611"/>
      <c r="BJ23" s="611"/>
      <c r="BK23" s="611"/>
      <c r="BL23" s="611"/>
      <c r="BM23" s="611"/>
      <c r="BN23" s="612"/>
      <c r="BO23" s="613">
        <v>2.2999999999999998</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17605718</v>
      </c>
      <c r="CS24" s="600"/>
      <c r="CT24" s="600"/>
      <c r="CU24" s="600"/>
      <c r="CV24" s="600"/>
      <c r="CW24" s="600"/>
      <c r="CX24" s="600"/>
      <c r="CY24" s="601"/>
      <c r="CZ24" s="604">
        <v>50.6</v>
      </c>
      <c r="DA24" s="605"/>
      <c r="DB24" s="605"/>
      <c r="DC24" s="621"/>
      <c r="DD24" s="640">
        <v>11665806</v>
      </c>
      <c r="DE24" s="600"/>
      <c r="DF24" s="600"/>
      <c r="DG24" s="600"/>
      <c r="DH24" s="600"/>
      <c r="DI24" s="600"/>
      <c r="DJ24" s="600"/>
      <c r="DK24" s="601"/>
      <c r="DL24" s="640">
        <v>10413658</v>
      </c>
      <c r="DM24" s="600"/>
      <c r="DN24" s="600"/>
      <c r="DO24" s="600"/>
      <c r="DP24" s="600"/>
      <c r="DQ24" s="600"/>
      <c r="DR24" s="600"/>
      <c r="DS24" s="600"/>
      <c r="DT24" s="600"/>
      <c r="DU24" s="600"/>
      <c r="DV24" s="601"/>
      <c r="DW24" s="604">
        <v>62.6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17601053</v>
      </c>
      <c r="S25" s="611"/>
      <c r="T25" s="611"/>
      <c r="U25" s="611"/>
      <c r="V25" s="611"/>
      <c r="W25" s="611"/>
      <c r="X25" s="611"/>
      <c r="Y25" s="612"/>
      <c r="Z25" s="613">
        <v>48.6</v>
      </c>
      <c r="AA25" s="613"/>
      <c r="AB25" s="613"/>
      <c r="AC25" s="613"/>
      <c r="AD25" s="614">
        <v>16502653</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5832386</v>
      </c>
      <c r="CS25" s="643"/>
      <c r="CT25" s="643"/>
      <c r="CU25" s="643"/>
      <c r="CV25" s="643"/>
      <c r="CW25" s="643"/>
      <c r="CX25" s="643"/>
      <c r="CY25" s="644"/>
      <c r="CZ25" s="615">
        <v>16.8</v>
      </c>
      <c r="DA25" s="641"/>
      <c r="DB25" s="641"/>
      <c r="DC25" s="645"/>
      <c r="DD25" s="619">
        <v>5428129</v>
      </c>
      <c r="DE25" s="643"/>
      <c r="DF25" s="643"/>
      <c r="DG25" s="643"/>
      <c r="DH25" s="643"/>
      <c r="DI25" s="643"/>
      <c r="DJ25" s="643"/>
      <c r="DK25" s="644"/>
      <c r="DL25" s="619">
        <v>5202656</v>
      </c>
      <c r="DM25" s="643"/>
      <c r="DN25" s="643"/>
      <c r="DO25" s="643"/>
      <c r="DP25" s="643"/>
      <c r="DQ25" s="643"/>
      <c r="DR25" s="643"/>
      <c r="DS25" s="643"/>
      <c r="DT25" s="643"/>
      <c r="DU25" s="643"/>
      <c r="DV25" s="644"/>
      <c r="DW25" s="615">
        <v>31.3</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5836</v>
      </c>
      <c r="S26" s="611"/>
      <c r="T26" s="611"/>
      <c r="U26" s="611"/>
      <c r="V26" s="611"/>
      <c r="W26" s="611"/>
      <c r="X26" s="611"/>
      <c r="Y26" s="612"/>
      <c r="Z26" s="613">
        <v>0</v>
      </c>
      <c r="AA26" s="613"/>
      <c r="AB26" s="613"/>
      <c r="AC26" s="613"/>
      <c r="AD26" s="614">
        <v>5836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3639610</v>
      </c>
      <c r="CS26" s="611"/>
      <c r="CT26" s="611"/>
      <c r="CU26" s="611"/>
      <c r="CV26" s="611"/>
      <c r="CW26" s="611"/>
      <c r="CX26" s="611"/>
      <c r="CY26" s="612"/>
      <c r="CZ26" s="615">
        <v>10.5</v>
      </c>
      <c r="DA26" s="641"/>
      <c r="DB26" s="641"/>
      <c r="DC26" s="645"/>
      <c r="DD26" s="619">
        <v>3411810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140565</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6329273</v>
      </c>
      <c r="BH27" s="611"/>
      <c r="BI27" s="611"/>
      <c r="BJ27" s="611"/>
      <c r="BK27" s="611"/>
      <c r="BL27" s="611"/>
      <c r="BM27" s="611"/>
      <c r="BN27" s="612"/>
      <c r="BO27" s="613">
        <v>100</v>
      </c>
      <c r="BP27" s="613"/>
      <c r="BQ27" s="613"/>
      <c r="BR27" s="613"/>
      <c r="BS27" s="614">
        <v>93468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8927817</v>
      </c>
      <c r="CS27" s="643"/>
      <c r="CT27" s="643"/>
      <c r="CU27" s="643"/>
      <c r="CV27" s="643"/>
      <c r="CW27" s="643"/>
      <c r="CX27" s="643"/>
      <c r="CY27" s="644"/>
      <c r="CZ27" s="615">
        <v>25.6</v>
      </c>
      <c r="DA27" s="641"/>
      <c r="DB27" s="641"/>
      <c r="DC27" s="645"/>
      <c r="DD27" s="619">
        <v>3434275</v>
      </c>
      <c r="DE27" s="643"/>
      <c r="DF27" s="643"/>
      <c r="DG27" s="643"/>
      <c r="DH27" s="643"/>
      <c r="DI27" s="643"/>
      <c r="DJ27" s="643"/>
      <c r="DK27" s="644"/>
      <c r="DL27" s="619">
        <v>2407600</v>
      </c>
      <c r="DM27" s="643"/>
      <c r="DN27" s="643"/>
      <c r="DO27" s="643"/>
      <c r="DP27" s="643"/>
      <c r="DQ27" s="643"/>
      <c r="DR27" s="643"/>
      <c r="DS27" s="643"/>
      <c r="DT27" s="643"/>
      <c r="DU27" s="643"/>
      <c r="DV27" s="644"/>
      <c r="DW27" s="615">
        <v>14.5</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448435</v>
      </c>
      <c r="S28" s="611"/>
      <c r="T28" s="611"/>
      <c r="U28" s="611"/>
      <c r="V28" s="611"/>
      <c r="W28" s="611"/>
      <c r="X28" s="611"/>
      <c r="Y28" s="612"/>
      <c r="Z28" s="613">
        <v>1.2</v>
      </c>
      <c r="AA28" s="613"/>
      <c r="AB28" s="613"/>
      <c r="AC28" s="613"/>
      <c r="AD28" s="614">
        <v>41116</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2845515</v>
      </c>
      <c r="CS28" s="611"/>
      <c r="CT28" s="611"/>
      <c r="CU28" s="611"/>
      <c r="CV28" s="611"/>
      <c r="CW28" s="611"/>
      <c r="CX28" s="611"/>
      <c r="CY28" s="612"/>
      <c r="CZ28" s="615">
        <v>8.1999999999999993</v>
      </c>
      <c r="DA28" s="641"/>
      <c r="DB28" s="641"/>
      <c r="DC28" s="645"/>
      <c r="DD28" s="619">
        <v>2803402</v>
      </c>
      <c r="DE28" s="611"/>
      <c r="DF28" s="611"/>
      <c r="DG28" s="611"/>
      <c r="DH28" s="611"/>
      <c r="DI28" s="611"/>
      <c r="DJ28" s="611"/>
      <c r="DK28" s="612"/>
      <c r="DL28" s="619">
        <v>2803402</v>
      </c>
      <c r="DM28" s="611"/>
      <c r="DN28" s="611"/>
      <c r="DO28" s="611"/>
      <c r="DP28" s="611"/>
      <c r="DQ28" s="611"/>
      <c r="DR28" s="611"/>
      <c r="DS28" s="611"/>
      <c r="DT28" s="611"/>
      <c r="DU28" s="611"/>
      <c r="DV28" s="612"/>
      <c r="DW28" s="615">
        <v>16.8</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181683</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2845515</v>
      </c>
      <c r="CS29" s="643"/>
      <c r="CT29" s="643"/>
      <c r="CU29" s="643"/>
      <c r="CV29" s="643"/>
      <c r="CW29" s="643"/>
      <c r="CX29" s="643"/>
      <c r="CY29" s="644"/>
      <c r="CZ29" s="615">
        <v>8.1999999999999993</v>
      </c>
      <c r="DA29" s="641"/>
      <c r="DB29" s="641"/>
      <c r="DC29" s="645"/>
      <c r="DD29" s="619">
        <v>2803402</v>
      </c>
      <c r="DE29" s="643"/>
      <c r="DF29" s="643"/>
      <c r="DG29" s="643"/>
      <c r="DH29" s="643"/>
      <c r="DI29" s="643"/>
      <c r="DJ29" s="643"/>
      <c r="DK29" s="644"/>
      <c r="DL29" s="619">
        <v>2803402</v>
      </c>
      <c r="DM29" s="643"/>
      <c r="DN29" s="643"/>
      <c r="DO29" s="643"/>
      <c r="DP29" s="643"/>
      <c r="DQ29" s="643"/>
      <c r="DR29" s="643"/>
      <c r="DS29" s="643"/>
      <c r="DT29" s="643"/>
      <c r="DU29" s="643"/>
      <c r="DV29" s="644"/>
      <c r="DW29" s="615">
        <v>16.8</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6930688</v>
      </c>
      <c r="S30" s="611"/>
      <c r="T30" s="611"/>
      <c r="U30" s="611"/>
      <c r="V30" s="611"/>
      <c r="W30" s="611"/>
      <c r="X30" s="611"/>
      <c r="Y30" s="612"/>
      <c r="Z30" s="613">
        <v>19.100000000000001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2759434</v>
      </c>
      <c r="CS30" s="611"/>
      <c r="CT30" s="611"/>
      <c r="CU30" s="611"/>
      <c r="CV30" s="611"/>
      <c r="CW30" s="611"/>
      <c r="CX30" s="611"/>
      <c r="CY30" s="612"/>
      <c r="CZ30" s="615">
        <v>7.9</v>
      </c>
      <c r="DA30" s="641"/>
      <c r="DB30" s="641"/>
      <c r="DC30" s="645"/>
      <c r="DD30" s="619">
        <v>2721311</v>
      </c>
      <c r="DE30" s="611"/>
      <c r="DF30" s="611"/>
      <c r="DG30" s="611"/>
      <c r="DH30" s="611"/>
      <c r="DI30" s="611"/>
      <c r="DJ30" s="611"/>
      <c r="DK30" s="612"/>
      <c r="DL30" s="619">
        <v>2721311</v>
      </c>
      <c r="DM30" s="611"/>
      <c r="DN30" s="611"/>
      <c r="DO30" s="611"/>
      <c r="DP30" s="611"/>
      <c r="DQ30" s="611"/>
      <c r="DR30" s="611"/>
      <c r="DS30" s="611"/>
      <c r="DT30" s="611"/>
      <c r="DU30" s="611"/>
      <c r="DV30" s="612"/>
      <c r="DW30" s="615">
        <v>16.399999999999999</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99.6</v>
      </c>
      <c r="BH31" s="654"/>
      <c r="BI31" s="654"/>
      <c r="BJ31" s="654"/>
      <c r="BK31" s="654"/>
      <c r="BL31" s="654"/>
      <c r="BM31" s="605">
        <v>98.3</v>
      </c>
      <c r="BN31" s="654"/>
      <c r="BO31" s="654"/>
      <c r="BP31" s="654"/>
      <c r="BQ31" s="655"/>
      <c r="BR31" s="666">
        <v>99.6</v>
      </c>
      <c r="BS31" s="654"/>
      <c r="BT31" s="654"/>
      <c r="BU31" s="654"/>
      <c r="BV31" s="654"/>
      <c r="BW31" s="654"/>
      <c r="BX31" s="605">
        <v>98.2</v>
      </c>
      <c r="BY31" s="654"/>
      <c r="BZ31" s="654"/>
      <c r="CA31" s="654"/>
      <c r="CB31" s="655"/>
      <c r="CD31" s="648"/>
      <c r="CE31" s="649"/>
      <c r="CF31" s="607" t="s">
        <v>300</v>
      </c>
      <c r="CG31" s="608"/>
      <c r="CH31" s="608"/>
      <c r="CI31" s="608"/>
      <c r="CJ31" s="608"/>
      <c r="CK31" s="608"/>
      <c r="CL31" s="608"/>
      <c r="CM31" s="608"/>
      <c r="CN31" s="608"/>
      <c r="CO31" s="608"/>
      <c r="CP31" s="608"/>
      <c r="CQ31" s="609"/>
      <c r="CR31" s="610">
        <v>86081</v>
      </c>
      <c r="CS31" s="643"/>
      <c r="CT31" s="643"/>
      <c r="CU31" s="643"/>
      <c r="CV31" s="643"/>
      <c r="CW31" s="643"/>
      <c r="CX31" s="643"/>
      <c r="CY31" s="644"/>
      <c r="CZ31" s="615">
        <v>0.2</v>
      </c>
      <c r="DA31" s="641"/>
      <c r="DB31" s="641"/>
      <c r="DC31" s="645"/>
      <c r="DD31" s="619">
        <v>82091</v>
      </c>
      <c r="DE31" s="643"/>
      <c r="DF31" s="643"/>
      <c r="DG31" s="643"/>
      <c r="DH31" s="643"/>
      <c r="DI31" s="643"/>
      <c r="DJ31" s="643"/>
      <c r="DK31" s="644"/>
      <c r="DL31" s="619">
        <v>82091</v>
      </c>
      <c r="DM31" s="643"/>
      <c r="DN31" s="643"/>
      <c r="DO31" s="643"/>
      <c r="DP31" s="643"/>
      <c r="DQ31" s="643"/>
      <c r="DR31" s="643"/>
      <c r="DS31" s="643"/>
      <c r="DT31" s="643"/>
      <c r="DU31" s="643"/>
      <c r="DV31" s="644"/>
      <c r="DW31" s="615">
        <v>0.5</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3567310</v>
      </c>
      <c r="S32" s="611"/>
      <c r="T32" s="611"/>
      <c r="U32" s="611"/>
      <c r="V32" s="611"/>
      <c r="W32" s="611"/>
      <c r="X32" s="611"/>
      <c r="Y32" s="612"/>
      <c r="Z32" s="613">
        <v>9.8000000000000007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99.6</v>
      </c>
      <c r="BH32" s="643"/>
      <c r="BI32" s="643"/>
      <c r="BJ32" s="643"/>
      <c r="BK32" s="643"/>
      <c r="BL32" s="643"/>
      <c r="BM32" s="616">
        <v>98.7</v>
      </c>
      <c r="BN32" s="643"/>
      <c r="BO32" s="643"/>
      <c r="BP32" s="643"/>
      <c r="BQ32" s="665"/>
      <c r="BR32" s="667">
        <v>99.7</v>
      </c>
      <c r="BS32" s="643"/>
      <c r="BT32" s="643"/>
      <c r="BU32" s="643"/>
      <c r="BV32" s="643"/>
      <c r="BW32" s="643"/>
      <c r="BX32" s="616">
        <v>98.7</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181207</v>
      </c>
      <c r="S33" s="611"/>
      <c r="T33" s="611"/>
      <c r="U33" s="611"/>
      <c r="V33" s="611"/>
      <c r="W33" s="611"/>
      <c r="X33" s="611"/>
      <c r="Y33" s="612"/>
      <c r="Z33" s="613">
        <v>0.5</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99.6</v>
      </c>
      <c r="BH33" s="669"/>
      <c r="BI33" s="669"/>
      <c r="BJ33" s="669"/>
      <c r="BK33" s="669"/>
      <c r="BL33" s="669"/>
      <c r="BM33" s="670">
        <v>97.9</v>
      </c>
      <c r="BN33" s="669"/>
      <c r="BO33" s="669"/>
      <c r="BP33" s="669"/>
      <c r="BQ33" s="671"/>
      <c r="BR33" s="668">
        <v>99.5</v>
      </c>
      <c r="BS33" s="669"/>
      <c r="BT33" s="669"/>
      <c r="BU33" s="669"/>
      <c r="BV33" s="669"/>
      <c r="BW33" s="669"/>
      <c r="BX33" s="670">
        <v>97.6</v>
      </c>
      <c r="BY33" s="669"/>
      <c r="BZ33" s="669"/>
      <c r="CA33" s="669"/>
      <c r="CB33" s="671"/>
      <c r="CD33" s="607" t="s">
        <v>307</v>
      </c>
      <c r="CE33" s="608"/>
      <c r="CF33" s="608"/>
      <c r="CG33" s="608"/>
      <c r="CH33" s="608"/>
      <c r="CI33" s="608"/>
      <c r="CJ33" s="608"/>
      <c r="CK33" s="608"/>
      <c r="CL33" s="608"/>
      <c r="CM33" s="608"/>
      <c r="CN33" s="608"/>
      <c r="CO33" s="608"/>
      <c r="CP33" s="608"/>
      <c r="CQ33" s="609"/>
      <c r="CR33" s="610">
        <v>12468871</v>
      </c>
      <c r="CS33" s="643"/>
      <c r="CT33" s="643"/>
      <c r="CU33" s="643"/>
      <c r="CV33" s="643"/>
      <c r="CW33" s="643"/>
      <c r="CX33" s="643"/>
      <c r="CY33" s="644"/>
      <c r="CZ33" s="615">
        <v>35.799999999999997</v>
      </c>
      <c r="DA33" s="641"/>
      <c r="DB33" s="641"/>
      <c r="DC33" s="645"/>
      <c r="DD33" s="619">
        <v>8335995</v>
      </c>
      <c r="DE33" s="643"/>
      <c r="DF33" s="643"/>
      <c r="DG33" s="643"/>
      <c r="DH33" s="643"/>
      <c r="DI33" s="643"/>
      <c r="DJ33" s="643"/>
      <c r="DK33" s="644"/>
      <c r="DL33" s="619">
        <v>5701968</v>
      </c>
      <c r="DM33" s="643"/>
      <c r="DN33" s="643"/>
      <c r="DO33" s="643"/>
      <c r="DP33" s="643"/>
      <c r="DQ33" s="643"/>
      <c r="DR33" s="643"/>
      <c r="DS33" s="643"/>
      <c r="DT33" s="643"/>
      <c r="DU33" s="643"/>
      <c r="DV33" s="644"/>
      <c r="DW33" s="615">
        <v>34.299999999999997</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679604</v>
      </c>
      <c r="S34" s="611"/>
      <c r="T34" s="611"/>
      <c r="U34" s="611"/>
      <c r="V34" s="611"/>
      <c r="W34" s="611"/>
      <c r="X34" s="611"/>
      <c r="Y34" s="612"/>
      <c r="Z34" s="613">
        <v>1.9</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3973836</v>
      </c>
      <c r="CS34" s="611"/>
      <c r="CT34" s="611"/>
      <c r="CU34" s="611"/>
      <c r="CV34" s="611"/>
      <c r="CW34" s="611"/>
      <c r="CX34" s="611"/>
      <c r="CY34" s="612"/>
      <c r="CZ34" s="615">
        <v>11.4</v>
      </c>
      <c r="DA34" s="641"/>
      <c r="DB34" s="641"/>
      <c r="DC34" s="645"/>
      <c r="DD34" s="619">
        <v>2951490</v>
      </c>
      <c r="DE34" s="611"/>
      <c r="DF34" s="611"/>
      <c r="DG34" s="611"/>
      <c r="DH34" s="611"/>
      <c r="DI34" s="611"/>
      <c r="DJ34" s="611"/>
      <c r="DK34" s="612"/>
      <c r="DL34" s="619">
        <v>2300106</v>
      </c>
      <c r="DM34" s="611"/>
      <c r="DN34" s="611"/>
      <c r="DO34" s="611"/>
      <c r="DP34" s="611"/>
      <c r="DQ34" s="611"/>
      <c r="DR34" s="611"/>
      <c r="DS34" s="611"/>
      <c r="DT34" s="611"/>
      <c r="DU34" s="611"/>
      <c r="DV34" s="612"/>
      <c r="DW34" s="615">
        <v>13.8</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2370839</v>
      </c>
      <c r="S35" s="611"/>
      <c r="T35" s="611"/>
      <c r="U35" s="611"/>
      <c r="V35" s="611"/>
      <c r="W35" s="611"/>
      <c r="X35" s="611"/>
      <c r="Y35" s="612"/>
      <c r="Z35" s="613">
        <v>6.5</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300059</v>
      </c>
      <c r="CS35" s="643"/>
      <c r="CT35" s="643"/>
      <c r="CU35" s="643"/>
      <c r="CV35" s="643"/>
      <c r="CW35" s="643"/>
      <c r="CX35" s="643"/>
      <c r="CY35" s="644"/>
      <c r="CZ35" s="615">
        <v>0.9</v>
      </c>
      <c r="DA35" s="641"/>
      <c r="DB35" s="641"/>
      <c r="DC35" s="645"/>
      <c r="DD35" s="619">
        <v>194708</v>
      </c>
      <c r="DE35" s="643"/>
      <c r="DF35" s="643"/>
      <c r="DG35" s="643"/>
      <c r="DH35" s="643"/>
      <c r="DI35" s="643"/>
      <c r="DJ35" s="643"/>
      <c r="DK35" s="644"/>
      <c r="DL35" s="619">
        <v>194708</v>
      </c>
      <c r="DM35" s="643"/>
      <c r="DN35" s="643"/>
      <c r="DO35" s="643"/>
      <c r="DP35" s="643"/>
      <c r="DQ35" s="643"/>
      <c r="DR35" s="643"/>
      <c r="DS35" s="643"/>
      <c r="DT35" s="643"/>
      <c r="DU35" s="643"/>
      <c r="DV35" s="644"/>
      <c r="DW35" s="615">
        <v>1.2</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952043</v>
      </c>
      <c r="S36" s="611"/>
      <c r="T36" s="611"/>
      <c r="U36" s="611"/>
      <c r="V36" s="611"/>
      <c r="W36" s="611"/>
      <c r="X36" s="611"/>
      <c r="Y36" s="612"/>
      <c r="Z36" s="613">
        <v>2.6</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3850121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65973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4587523</v>
      </c>
      <c r="CS36" s="611"/>
      <c r="CT36" s="611"/>
      <c r="CU36" s="611"/>
      <c r="CV36" s="611"/>
      <c r="CW36" s="611"/>
      <c r="CX36" s="611"/>
      <c r="CY36" s="612"/>
      <c r="CZ36" s="615">
        <v>13.2</v>
      </c>
      <c r="DA36" s="641"/>
      <c r="DB36" s="641"/>
      <c r="DC36" s="645"/>
      <c r="DD36" s="619">
        <v>2534762</v>
      </c>
      <c r="DE36" s="611"/>
      <c r="DF36" s="611"/>
      <c r="DG36" s="611"/>
      <c r="DH36" s="611"/>
      <c r="DI36" s="611"/>
      <c r="DJ36" s="611"/>
      <c r="DK36" s="612"/>
      <c r="DL36" s="619">
        <v>884586</v>
      </c>
      <c r="DM36" s="611"/>
      <c r="DN36" s="611"/>
      <c r="DO36" s="611"/>
      <c r="DP36" s="611"/>
      <c r="DQ36" s="611"/>
      <c r="DR36" s="611"/>
      <c r="DS36" s="611"/>
      <c r="DT36" s="611"/>
      <c r="DU36" s="611"/>
      <c r="DV36" s="612"/>
      <c r="DW36" s="615">
        <v>5.3</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207352</v>
      </c>
      <c r="S37" s="611"/>
      <c r="T37" s="611"/>
      <c r="U37" s="611"/>
      <c r="V37" s="611"/>
      <c r="W37" s="611"/>
      <c r="X37" s="611"/>
      <c r="Y37" s="612"/>
      <c r="Z37" s="613">
        <v>0.6</v>
      </c>
      <c r="AA37" s="613"/>
      <c r="AB37" s="613"/>
      <c r="AC37" s="613"/>
      <c r="AD37" s="614">
        <v>21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720648</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-43347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908806</v>
      </c>
      <c r="CS37" s="643"/>
      <c r="CT37" s="643"/>
      <c r="CU37" s="643"/>
      <c r="CV37" s="643"/>
      <c r="CW37" s="643"/>
      <c r="CX37" s="643"/>
      <c r="CY37" s="644"/>
      <c r="CZ37" s="615">
        <v>2.6</v>
      </c>
      <c r="DA37" s="641"/>
      <c r="DB37" s="641"/>
      <c r="DC37" s="645"/>
      <c r="DD37" s="619">
        <v>44006</v>
      </c>
      <c r="DE37" s="643"/>
      <c r="DF37" s="643"/>
      <c r="DG37" s="643"/>
      <c r="DH37" s="643"/>
      <c r="DI37" s="643"/>
      <c r="DJ37" s="643"/>
      <c r="DK37" s="644"/>
      <c r="DL37" s="619">
        <v>36230</v>
      </c>
      <c r="DM37" s="643"/>
      <c r="DN37" s="643"/>
      <c r="DO37" s="643"/>
      <c r="DP37" s="643"/>
      <c r="DQ37" s="643"/>
      <c r="DR37" s="643"/>
      <c r="DS37" s="643"/>
      <c r="DT37" s="643"/>
      <c r="DU37" s="643"/>
      <c r="DV37" s="644"/>
      <c r="DW37" s="615">
        <v>0.2</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2971427</v>
      </c>
      <c r="S38" s="611"/>
      <c r="T38" s="611"/>
      <c r="U38" s="611"/>
      <c r="V38" s="611"/>
      <c r="W38" s="611"/>
      <c r="X38" s="611"/>
      <c r="Y38" s="612"/>
      <c r="Z38" s="613">
        <v>8.1999999999999993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150521</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7079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2978952</v>
      </c>
      <c r="CS38" s="611"/>
      <c r="CT38" s="611"/>
      <c r="CU38" s="611"/>
      <c r="CV38" s="611"/>
      <c r="CW38" s="611"/>
      <c r="CX38" s="611"/>
      <c r="CY38" s="612"/>
      <c r="CZ38" s="615">
        <v>8.6</v>
      </c>
      <c r="DA38" s="641"/>
      <c r="DB38" s="641"/>
      <c r="DC38" s="645"/>
      <c r="DD38" s="619">
        <v>2447509</v>
      </c>
      <c r="DE38" s="611"/>
      <c r="DF38" s="611"/>
      <c r="DG38" s="611"/>
      <c r="DH38" s="611"/>
      <c r="DI38" s="611"/>
      <c r="DJ38" s="611"/>
      <c r="DK38" s="612"/>
      <c r="DL38" s="619">
        <v>2322568</v>
      </c>
      <c r="DM38" s="611"/>
      <c r="DN38" s="611"/>
      <c r="DO38" s="611"/>
      <c r="DP38" s="611"/>
      <c r="DQ38" s="611"/>
      <c r="DR38" s="611"/>
      <c r="DS38" s="611"/>
      <c r="DT38" s="611"/>
      <c r="DU38" s="611"/>
      <c r="DV38" s="612"/>
      <c r="DW38" s="615">
        <v>14</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8451</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10299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598251</v>
      </c>
      <c r="CS39" s="643"/>
      <c r="CT39" s="643"/>
      <c r="CU39" s="643"/>
      <c r="CV39" s="643"/>
      <c r="CW39" s="643"/>
      <c r="CX39" s="643"/>
      <c r="CY39" s="644"/>
      <c r="CZ39" s="615">
        <v>1.7</v>
      </c>
      <c r="DA39" s="641"/>
      <c r="DB39" s="641"/>
      <c r="DC39" s="645"/>
      <c r="DD39" s="619">
        <v>207526</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94127</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14"/>
      <c r="BM40" s="608" t="s">
        <v>333</v>
      </c>
      <c r="BN40" s="608"/>
      <c r="BO40" s="608"/>
      <c r="BP40" s="608"/>
      <c r="BQ40" s="608"/>
      <c r="BR40" s="608"/>
      <c r="BS40" s="608"/>
      <c r="BT40" s="608"/>
      <c r="BU40" s="609"/>
      <c r="BV40" s="610">
        <v>82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30250</v>
      </c>
      <c r="CS40" s="611"/>
      <c r="CT40" s="611"/>
      <c r="CU40" s="611"/>
      <c r="CV40" s="611"/>
      <c r="CW40" s="611"/>
      <c r="CX40" s="611"/>
      <c r="CY40" s="612"/>
      <c r="CZ40" s="615">
        <v>0.1</v>
      </c>
      <c r="DA40" s="641"/>
      <c r="DB40" s="641"/>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36238042</v>
      </c>
      <c r="S41" s="683"/>
      <c r="T41" s="683"/>
      <c r="U41" s="683"/>
      <c r="V41" s="683"/>
      <c r="W41" s="683"/>
      <c r="X41" s="683"/>
      <c r="Y41" s="687"/>
      <c r="Z41" s="688">
        <v>100</v>
      </c>
      <c r="AA41" s="688"/>
      <c r="AB41" s="688"/>
      <c r="AC41" s="688"/>
      <c r="AD41" s="689">
        <v>16549626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566218</v>
      </c>
      <c r="BA41" s="611"/>
      <c r="BB41" s="611"/>
      <c r="BC41" s="611"/>
      <c r="BD41" s="643"/>
      <c r="BE41" s="643"/>
      <c r="BF41" s="665"/>
      <c r="BG41" s="658"/>
      <c r="BH41" s="659"/>
      <c r="BI41" s="659"/>
      <c r="BJ41" s="659"/>
      <c r="BK41" s="659"/>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2404283</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448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4743070</v>
      </c>
      <c r="CS42" s="643"/>
      <c r="CT42" s="643"/>
      <c r="CU42" s="643"/>
      <c r="CV42" s="643"/>
      <c r="CW42" s="643"/>
      <c r="CX42" s="643"/>
      <c r="CY42" s="644"/>
      <c r="CZ42" s="615">
        <v>13.6</v>
      </c>
      <c r="DA42" s="641"/>
      <c r="DB42" s="641"/>
      <c r="DC42" s="645"/>
      <c r="DD42" s="619">
        <v>737590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70900</v>
      </c>
      <c r="CS43" s="643"/>
      <c r="CT43" s="643"/>
      <c r="CU43" s="643"/>
      <c r="CV43" s="643"/>
      <c r="CW43" s="643"/>
      <c r="CX43" s="643"/>
      <c r="CY43" s="644"/>
      <c r="CZ43" s="615">
        <v>0.2</v>
      </c>
      <c r="DA43" s="641"/>
      <c r="DB43" s="641"/>
      <c r="DC43" s="645"/>
      <c r="DD43" s="619">
        <v>70900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4303751</v>
      </c>
      <c r="CS44" s="611"/>
      <c r="CT44" s="611"/>
      <c r="CU44" s="611"/>
      <c r="CV44" s="611"/>
      <c r="CW44" s="611"/>
      <c r="CX44" s="611"/>
      <c r="CY44" s="612"/>
      <c r="CZ44" s="615">
        <v>12.4</v>
      </c>
      <c r="DA44" s="616"/>
      <c r="DB44" s="616"/>
      <c r="DC44" s="622"/>
      <c r="DD44" s="619">
        <v>652811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2434077</v>
      </c>
      <c r="CS45" s="643"/>
      <c r="CT45" s="643"/>
      <c r="CU45" s="643"/>
      <c r="CV45" s="643"/>
      <c r="CW45" s="643"/>
      <c r="CX45" s="643"/>
      <c r="CY45" s="644"/>
      <c r="CZ45" s="615">
        <v>7</v>
      </c>
      <c r="DA45" s="641"/>
      <c r="DB45" s="641"/>
      <c r="DC45" s="645"/>
      <c r="DD45" s="619">
        <v>237300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1473638</v>
      </c>
      <c r="CS46" s="611"/>
      <c r="CT46" s="611"/>
      <c r="CU46" s="611"/>
      <c r="CV46" s="611"/>
      <c r="CW46" s="611"/>
      <c r="CX46" s="611"/>
      <c r="CY46" s="612"/>
      <c r="CZ46" s="615">
        <v>4.2</v>
      </c>
      <c r="DA46" s="616"/>
      <c r="DB46" s="616"/>
      <c r="DC46" s="622"/>
      <c r="DD46" s="619">
        <v>365442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439319</v>
      </c>
      <c r="CS47" s="643"/>
      <c r="CT47" s="643"/>
      <c r="CU47" s="643"/>
      <c r="CV47" s="643"/>
      <c r="CW47" s="643"/>
      <c r="CX47" s="643"/>
      <c r="CY47" s="644"/>
      <c r="CZ47" s="615">
        <v>1.3</v>
      </c>
      <c r="DA47" s="641"/>
      <c r="DB47" s="641"/>
      <c r="DC47" s="645"/>
      <c r="DD47" s="619">
        <v>84779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34817659</v>
      </c>
      <c r="CS49" s="669"/>
      <c r="CT49" s="669"/>
      <c r="CU49" s="669"/>
      <c r="CV49" s="669"/>
      <c r="CW49" s="669"/>
      <c r="CX49" s="669"/>
      <c r="CY49" s="698"/>
      <c r="CZ49" s="690">
        <v>100</v>
      </c>
      <c r="DA49" s="699"/>
      <c r="DB49" s="699"/>
      <c r="DC49" s="700"/>
      <c r="DD49" s="701">
        <v>20739391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BAIXCCCaxx2y4UnKEt/ZiwnrrBYaYxfRi0Crpt3wN6+80tb0VxDyyiV4BOMzCcRz9iQkjPmAzCuugn0kG9hOg==" saltValue="iss3NJnb0asVYukqsvUQW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374</v>
      </c>
      <c r="C7" s="737"/>
      <c r="D7" s="737"/>
      <c r="E7" s="737"/>
      <c r="F7" s="737"/>
      <c r="G7" s="737"/>
      <c r="H7" s="737"/>
      <c r="I7" s="737"/>
      <c r="J7" s="737"/>
      <c r="K7" s="737"/>
      <c r="L7" s="737"/>
      <c r="M7" s="737"/>
      <c r="N7" s="737"/>
      <c r="O7" s="737"/>
      <c r="P7" s="738"/>
      <c r="Q7" s="739">
        <v>36246</v>
      </c>
      <c r="R7" s="740"/>
      <c r="S7" s="740"/>
      <c r="T7" s="740"/>
      <c r="U7" s="740"/>
      <c r="V7" s="740">
        <v>34826</v>
      </c>
      <c r="W7" s="740"/>
      <c r="X7" s="740"/>
      <c r="Y7" s="740"/>
      <c r="Z7" s="740"/>
      <c r="AA7" s="740">
        <v>1420</v>
      </c>
      <c r="AB7" s="740"/>
      <c r="AC7" s="740"/>
      <c r="AD7" s="740"/>
      <c r="AE7" s="741"/>
      <c r="AF7" s="742">
        <v>1260</v>
      </c>
      <c r="AG7" s="743"/>
      <c r="AH7" s="743"/>
      <c r="AI7" s="743"/>
      <c r="AJ7" s="744"/>
      <c r="AK7" s="745">
        <v>2371</v>
      </c>
      <c r="AL7" s="746"/>
      <c r="AM7" s="746"/>
      <c r="AN7" s="746"/>
      <c r="AO7" s="746"/>
      <c r="AP7" s="746">
        <v>28245</v>
      </c>
      <c r="AQ7" s="746"/>
      <c r="AR7" s="746"/>
      <c r="AS7" s="746"/>
      <c r="AT7" s="746"/>
      <c r="AU7" s="747" t="s">
        <v>551</v>
      </c>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546</v>
      </c>
      <c r="BT7" s="734"/>
      <c r="BU7" s="734"/>
      <c r="BV7" s="734"/>
      <c r="BW7" s="734"/>
      <c r="BX7" s="734"/>
      <c r="BY7" s="734"/>
      <c r="BZ7" s="734"/>
      <c r="CA7" s="734"/>
      <c r="CB7" s="734"/>
      <c r="CC7" s="734"/>
      <c r="CD7" s="734"/>
      <c r="CE7" s="734"/>
      <c r="CF7" s="734"/>
      <c r="CG7" s="749"/>
      <c r="CH7" s="730">
        <v>-6</v>
      </c>
      <c r="CI7" s="731"/>
      <c r="CJ7" s="731"/>
      <c r="CK7" s="731"/>
      <c r="CL7" s="732"/>
      <c r="CM7" s="730">
        <v>-316</v>
      </c>
      <c r="CN7" s="731"/>
      <c r="CO7" s="731"/>
      <c r="CP7" s="731"/>
      <c r="CQ7" s="732"/>
      <c r="CR7" s="730">
        <v>4</v>
      </c>
      <c r="CS7" s="731"/>
      <c r="CT7" s="731"/>
      <c r="CU7" s="731"/>
      <c r="CV7" s="732"/>
      <c r="CW7" s="730" t="s">
        <v>560</v>
      </c>
      <c r="CX7" s="731"/>
      <c r="CY7" s="731"/>
      <c r="CZ7" s="731"/>
      <c r="DA7" s="732"/>
      <c r="DB7" s="730" t="s">
        <v>560</v>
      </c>
      <c r="DC7" s="731"/>
      <c r="DD7" s="731"/>
      <c r="DE7" s="731"/>
      <c r="DF7" s="732"/>
      <c r="DG7" s="730">
        <v>611</v>
      </c>
      <c r="DH7" s="731"/>
      <c r="DI7" s="731"/>
      <c r="DJ7" s="731"/>
      <c r="DK7" s="732"/>
      <c r="DL7" s="730" t="s">
        <v>560</v>
      </c>
      <c r="DM7" s="731"/>
      <c r="DN7" s="731"/>
      <c r="DO7" s="731"/>
      <c r="DP7" s="732"/>
      <c r="DQ7" s="730" t="s">
        <v>560</v>
      </c>
      <c r="DR7" s="731"/>
      <c r="DS7" s="731"/>
      <c r="DT7" s="731"/>
      <c r="DU7" s="732"/>
      <c r="DV7" s="733"/>
      <c r="DW7" s="734"/>
      <c r="DX7" s="734"/>
      <c r="DY7" s="734"/>
      <c r="DZ7" s="735"/>
      <c r="EA7" s="229"/>
    </row>
    <row r="8" spans="1:131" s="230" customFormat="1" ht="26.25" customHeight="1" x14ac:dyDescent="0.2">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547</v>
      </c>
      <c r="BT8" s="761"/>
      <c r="BU8" s="761"/>
      <c r="BV8" s="761"/>
      <c r="BW8" s="761"/>
      <c r="BX8" s="761"/>
      <c r="BY8" s="761"/>
      <c r="BZ8" s="761"/>
      <c r="CA8" s="761"/>
      <c r="CB8" s="761"/>
      <c r="CC8" s="761"/>
      <c r="CD8" s="761"/>
      <c r="CE8" s="761"/>
      <c r="CF8" s="761"/>
      <c r="CG8" s="762"/>
      <c r="CH8" s="763">
        <v>4</v>
      </c>
      <c r="CI8" s="764"/>
      <c r="CJ8" s="764"/>
      <c r="CK8" s="764"/>
      <c r="CL8" s="765"/>
      <c r="CM8" s="763">
        <v>26</v>
      </c>
      <c r="CN8" s="764"/>
      <c r="CO8" s="764"/>
      <c r="CP8" s="764"/>
      <c r="CQ8" s="765"/>
      <c r="CR8" s="763">
        <v>30</v>
      </c>
      <c r="CS8" s="764"/>
      <c r="CT8" s="764"/>
      <c r="CU8" s="764"/>
      <c r="CV8" s="765"/>
      <c r="CW8" s="763">
        <v>16</v>
      </c>
      <c r="CX8" s="764"/>
      <c r="CY8" s="764"/>
      <c r="CZ8" s="764"/>
      <c r="DA8" s="765"/>
      <c r="DB8" s="763" t="s">
        <v>560</v>
      </c>
      <c r="DC8" s="764"/>
      <c r="DD8" s="764"/>
      <c r="DE8" s="764"/>
      <c r="DF8" s="765"/>
      <c r="DG8" s="763" t="s">
        <v>560</v>
      </c>
      <c r="DH8" s="764"/>
      <c r="DI8" s="764"/>
      <c r="DJ8" s="764"/>
      <c r="DK8" s="765"/>
      <c r="DL8" s="763" t="s">
        <v>560</v>
      </c>
      <c r="DM8" s="764"/>
      <c r="DN8" s="764"/>
      <c r="DO8" s="764"/>
      <c r="DP8" s="765"/>
      <c r="DQ8" s="763" t="s">
        <v>560</v>
      </c>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548</v>
      </c>
      <c r="BT9" s="761"/>
      <c r="BU9" s="761"/>
      <c r="BV9" s="761"/>
      <c r="BW9" s="761"/>
      <c r="BX9" s="761"/>
      <c r="BY9" s="761"/>
      <c r="BZ9" s="761"/>
      <c r="CA9" s="761"/>
      <c r="CB9" s="761"/>
      <c r="CC9" s="761"/>
      <c r="CD9" s="761"/>
      <c r="CE9" s="761"/>
      <c r="CF9" s="761"/>
      <c r="CG9" s="762"/>
      <c r="CH9" s="763">
        <v>-2</v>
      </c>
      <c r="CI9" s="764"/>
      <c r="CJ9" s="764"/>
      <c r="CK9" s="764"/>
      <c r="CL9" s="765"/>
      <c r="CM9" s="763">
        <v>-59</v>
      </c>
      <c r="CN9" s="764"/>
      <c r="CO9" s="764"/>
      <c r="CP9" s="764"/>
      <c r="CQ9" s="765"/>
      <c r="CR9" s="763">
        <v>5</v>
      </c>
      <c r="CS9" s="764"/>
      <c r="CT9" s="764"/>
      <c r="CU9" s="764"/>
      <c r="CV9" s="765"/>
      <c r="CW9" s="763" t="s">
        <v>560</v>
      </c>
      <c r="CX9" s="764"/>
      <c r="CY9" s="764"/>
      <c r="CZ9" s="764"/>
      <c r="DA9" s="765"/>
      <c r="DB9" s="763" t="s">
        <v>560</v>
      </c>
      <c r="DC9" s="764"/>
      <c r="DD9" s="764"/>
      <c r="DE9" s="764"/>
      <c r="DF9" s="765"/>
      <c r="DG9" s="763" t="s">
        <v>560</v>
      </c>
      <c r="DH9" s="764"/>
      <c r="DI9" s="764"/>
      <c r="DJ9" s="764"/>
      <c r="DK9" s="765"/>
      <c r="DL9" s="763" t="s">
        <v>560</v>
      </c>
      <c r="DM9" s="764"/>
      <c r="DN9" s="764"/>
      <c r="DO9" s="764"/>
      <c r="DP9" s="765"/>
      <c r="DQ9" s="763" t="s">
        <v>560</v>
      </c>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549</v>
      </c>
      <c r="BT10" s="761"/>
      <c r="BU10" s="761"/>
      <c r="BV10" s="761"/>
      <c r="BW10" s="761"/>
      <c r="BX10" s="761"/>
      <c r="BY10" s="761"/>
      <c r="BZ10" s="761"/>
      <c r="CA10" s="761"/>
      <c r="CB10" s="761"/>
      <c r="CC10" s="761"/>
      <c r="CD10" s="761"/>
      <c r="CE10" s="761"/>
      <c r="CF10" s="761"/>
      <c r="CG10" s="762"/>
      <c r="CH10" s="763">
        <v>7</v>
      </c>
      <c r="CI10" s="764"/>
      <c r="CJ10" s="764"/>
      <c r="CK10" s="764"/>
      <c r="CL10" s="765"/>
      <c r="CM10" s="763">
        <v>166</v>
      </c>
      <c r="CN10" s="764"/>
      <c r="CO10" s="764"/>
      <c r="CP10" s="764"/>
      <c r="CQ10" s="765"/>
      <c r="CR10" s="763">
        <v>5</v>
      </c>
      <c r="CS10" s="764"/>
      <c r="CT10" s="764"/>
      <c r="CU10" s="764"/>
      <c r="CV10" s="765"/>
      <c r="CW10" s="763" t="s">
        <v>560</v>
      </c>
      <c r="CX10" s="764"/>
      <c r="CY10" s="764"/>
      <c r="CZ10" s="764"/>
      <c r="DA10" s="765"/>
      <c r="DB10" s="763" t="s">
        <v>560</v>
      </c>
      <c r="DC10" s="764"/>
      <c r="DD10" s="764"/>
      <c r="DE10" s="764"/>
      <c r="DF10" s="765"/>
      <c r="DG10" s="763" t="s">
        <v>560</v>
      </c>
      <c r="DH10" s="764"/>
      <c r="DI10" s="764"/>
      <c r="DJ10" s="764"/>
      <c r="DK10" s="765"/>
      <c r="DL10" s="763" t="s">
        <v>560</v>
      </c>
      <c r="DM10" s="764"/>
      <c r="DN10" s="764"/>
      <c r="DO10" s="764"/>
      <c r="DP10" s="765"/>
      <c r="DQ10" s="763" t="s">
        <v>560</v>
      </c>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t="s">
        <v>550</v>
      </c>
      <c r="BT11" s="761"/>
      <c r="BU11" s="761"/>
      <c r="BV11" s="761"/>
      <c r="BW11" s="761"/>
      <c r="BX11" s="761"/>
      <c r="BY11" s="761"/>
      <c r="BZ11" s="761"/>
      <c r="CA11" s="761"/>
      <c r="CB11" s="761"/>
      <c r="CC11" s="761"/>
      <c r="CD11" s="761"/>
      <c r="CE11" s="761"/>
      <c r="CF11" s="761"/>
      <c r="CG11" s="762"/>
      <c r="CH11" s="763">
        <v>-40</v>
      </c>
      <c r="CI11" s="764"/>
      <c r="CJ11" s="764"/>
      <c r="CK11" s="764"/>
      <c r="CL11" s="765"/>
      <c r="CM11" s="763">
        <v>-243</v>
      </c>
      <c r="CN11" s="764"/>
      <c r="CO11" s="764"/>
      <c r="CP11" s="764"/>
      <c r="CQ11" s="765"/>
      <c r="CR11" s="763">
        <v>30</v>
      </c>
      <c r="CS11" s="764"/>
      <c r="CT11" s="764"/>
      <c r="CU11" s="764"/>
      <c r="CV11" s="765"/>
      <c r="CW11" s="763" t="s">
        <v>560</v>
      </c>
      <c r="CX11" s="764"/>
      <c r="CY11" s="764"/>
      <c r="CZ11" s="764"/>
      <c r="DA11" s="765"/>
      <c r="DB11" s="763" t="s">
        <v>560</v>
      </c>
      <c r="DC11" s="764"/>
      <c r="DD11" s="764"/>
      <c r="DE11" s="764"/>
      <c r="DF11" s="765"/>
      <c r="DG11" s="763" t="s">
        <v>560</v>
      </c>
      <c r="DH11" s="764"/>
      <c r="DI11" s="764"/>
      <c r="DJ11" s="764"/>
      <c r="DK11" s="765"/>
      <c r="DL11" s="763" t="s">
        <v>560</v>
      </c>
      <c r="DM11" s="764"/>
      <c r="DN11" s="764"/>
      <c r="DO11" s="764"/>
      <c r="DP11" s="765"/>
      <c r="DQ11" s="763" t="s">
        <v>560</v>
      </c>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376</v>
      </c>
      <c r="B23" s="776" t="s">
        <v>377</v>
      </c>
      <c r="C23" s="777"/>
      <c r="D23" s="777"/>
      <c r="E23" s="777"/>
      <c r="F23" s="777"/>
      <c r="G23" s="777"/>
      <c r="H23" s="777"/>
      <c r="I23" s="777"/>
      <c r="J23" s="777"/>
      <c r="K23" s="777"/>
      <c r="L23" s="777"/>
      <c r="M23" s="777"/>
      <c r="N23" s="777"/>
      <c r="O23" s="777"/>
      <c r="P23" s="778"/>
      <c r="Q23" s="779">
        <v>36238</v>
      </c>
      <c r="R23" s="780"/>
      <c r="S23" s="780"/>
      <c r="T23" s="780"/>
      <c r="U23" s="780"/>
      <c r="V23" s="780">
        <v>34818</v>
      </c>
      <c r="W23" s="780"/>
      <c r="X23" s="780"/>
      <c r="Y23" s="780"/>
      <c r="Z23" s="780"/>
      <c r="AA23" s="780">
        <v>1420</v>
      </c>
      <c r="AB23" s="780"/>
      <c r="AC23" s="780"/>
      <c r="AD23" s="780"/>
      <c r="AE23" s="781"/>
      <c r="AF23" s="782">
        <v>1260</v>
      </c>
      <c r="AG23" s="780"/>
      <c r="AH23" s="780"/>
      <c r="AI23" s="780"/>
      <c r="AJ23" s="783"/>
      <c r="AK23" s="784"/>
      <c r="AL23" s="785"/>
      <c r="AM23" s="785"/>
      <c r="AN23" s="785"/>
      <c r="AO23" s="785"/>
      <c r="AP23" s="780">
        <v>28245</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388</v>
      </c>
      <c r="C28" s="737"/>
      <c r="D28" s="737"/>
      <c r="E28" s="737"/>
      <c r="F28" s="737"/>
      <c r="G28" s="737"/>
      <c r="H28" s="737"/>
      <c r="I28" s="737"/>
      <c r="J28" s="737"/>
      <c r="K28" s="737"/>
      <c r="L28" s="737"/>
      <c r="M28" s="737"/>
      <c r="N28" s="737"/>
      <c r="O28" s="737"/>
      <c r="P28" s="738"/>
      <c r="Q28" s="809">
        <v>6387</v>
      </c>
      <c r="R28" s="810"/>
      <c r="S28" s="810"/>
      <c r="T28" s="810"/>
      <c r="U28" s="810"/>
      <c r="V28" s="810">
        <v>6321</v>
      </c>
      <c r="W28" s="810"/>
      <c r="X28" s="810"/>
      <c r="Y28" s="810"/>
      <c r="Z28" s="810"/>
      <c r="AA28" s="810">
        <v>66</v>
      </c>
      <c r="AB28" s="810"/>
      <c r="AC28" s="810"/>
      <c r="AD28" s="810"/>
      <c r="AE28" s="811"/>
      <c r="AF28" s="812">
        <v>66</v>
      </c>
      <c r="AG28" s="810"/>
      <c r="AH28" s="810"/>
      <c r="AI28" s="810"/>
      <c r="AJ28" s="813"/>
      <c r="AK28" s="814">
        <v>566</v>
      </c>
      <c r="AL28" s="815"/>
      <c r="AM28" s="815"/>
      <c r="AN28" s="815"/>
      <c r="AO28" s="815"/>
      <c r="AP28" s="815" t="s">
        <v>553</v>
      </c>
      <c r="AQ28" s="815"/>
      <c r="AR28" s="815"/>
      <c r="AS28" s="815"/>
      <c r="AT28" s="815"/>
      <c r="AU28" s="815" t="s">
        <v>553</v>
      </c>
      <c r="AV28" s="815"/>
      <c r="AW28" s="815"/>
      <c r="AX28" s="815"/>
      <c r="AY28" s="815"/>
      <c r="AZ28" s="816" t="s">
        <v>553</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389</v>
      </c>
      <c r="C29" s="768"/>
      <c r="D29" s="768"/>
      <c r="E29" s="768"/>
      <c r="F29" s="768"/>
      <c r="G29" s="768"/>
      <c r="H29" s="768"/>
      <c r="I29" s="768"/>
      <c r="J29" s="768"/>
      <c r="K29" s="768"/>
      <c r="L29" s="768"/>
      <c r="M29" s="768"/>
      <c r="N29" s="768"/>
      <c r="O29" s="768"/>
      <c r="P29" s="769"/>
      <c r="Q29" s="770">
        <v>7068</v>
      </c>
      <c r="R29" s="771"/>
      <c r="S29" s="771"/>
      <c r="T29" s="771"/>
      <c r="U29" s="771"/>
      <c r="V29" s="771">
        <v>6683</v>
      </c>
      <c r="W29" s="771"/>
      <c r="X29" s="771"/>
      <c r="Y29" s="771"/>
      <c r="Z29" s="771"/>
      <c r="AA29" s="771">
        <v>385</v>
      </c>
      <c r="AB29" s="771"/>
      <c r="AC29" s="771"/>
      <c r="AD29" s="771"/>
      <c r="AE29" s="772"/>
      <c r="AF29" s="773">
        <v>385</v>
      </c>
      <c r="AG29" s="774"/>
      <c r="AH29" s="774"/>
      <c r="AI29" s="774"/>
      <c r="AJ29" s="775"/>
      <c r="AK29" s="821">
        <v>1180</v>
      </c>
      <c r="AL29" s="817"/>
      <c r="AM29" s="817"/>
      <c r="AN29" s="817"/>
      <c r="AO29" s="817"/>
      <c r="AP29" s="817" t="s">
        <v>553</v>
      </c>
      <c r="AQ29" s="817"/>
      <c r="AR29" s="817"/>
      <c r="AS29" s="817"/>
      <c r="AT29" s="817"/>
      <c r="AU29" s="817" t="s">
        <v>553</v>
      </c>
      <c r="AV29" s="817"/>
      <c r="AW29" s="817"/>
      <c r="AX29" s="817"/>
      <c r="AY29" s="817"/>
      <c r="AZ29" s="818" t="s">
        <v>553</v>
      </c>
      <c r="BA29" s="818"/>
      <c r="BB29" s="818"/>
      <c r="BC29" s="818"/>
      <c r="BD29" s="818"/>
      <c r="BE29" s="819" t="s">
        <v>552</v>
      </c>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390</v>
      </c>
      <c r="C30" s="768"/>
      <c r="D30" s="768"/>
      <c r="E30" s="768"/>
      <c r="F30" s="768"/>
      <c r="G30" s="768"/>
      <c r="H30" s="768"/>
      <c r="I30" s="768"/>
      <c r="J30" s="768"/>
      <c r="K30" s="768"/>
      <c r="L30" s="768"/>
      <c r="M30" s="768"/>
      <c r="N30" s="768"/>
      <c r="O30" s="768"/>
      <c r="P30" s="769"/>
      <c r="Q30" s="770">
        <v>928</v>
      </c>
      <c r="R30" s="771"/>
      <c r="S30" s="771"/>
      <c r="T30" s="771"/>
      <c r="U30" s="771"/>
      <c r="V30" s="771">
        <v>925</v>
      </c>
      <c r="W30" s="771"/>
      <c r="X30" s="771"/>
      <c r="Y30" s="771"/>
      <c r="Z30" s="771"/>
      <c r="AA30" s="771">
        <v>2</v>
      </c>
      <c r="AB30" s="771"/>
      <c r="AC30" s="771"/>
      <c r="AD30" s="771"/>
      <c r="AE30" s="772"/>
      <c r="AF30" s="773">
        <v>2</v>
      </c>
      <c r="AG30" s="774"/>
      <c r="AH30" s="774"/>
      <c r="AI30" s="774"/>
      <c r="AJ30" s="775"/>
      <c r="AK30" s="821">
        <v>289</v>
      </c>
      <c r="AL30" s="817"/>
      <c r="AM30" s="817"/>
      <c r="AN30" s="817"/>
      <c r="AO30" s="817"/>
      <c r="AP30" s="817" t="s">
        <v>553</v>
      </c>
      <c r="AQ30" s="817"/>
      <c r="AR30" s="817"/>
      <c r="AS30" s="817"/>
      <c r="AT30" s="817"/>
      <c r="AU30" s="817" t="s">
        <v>553</v>
      </c>
      <c r="AV30" s="817"/>
      <c r="AW30" s="817"/>
      <c r="AX30" s="817"/>
      <c r="AY30" s="817"/>
      <c r="AZ30" s="818" t="s">
        <v>553</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391</v>
      </c>
      <c r="C31" s="768"/>
      <c r="D31" s="768"/>
      <c r="E31" s="768"/>
      <c r="F31" s="768"/>
      <c r="G31" s="768"/>
      <c r="H31" s="768"/>
      <c r="I31" s="768"/>
      <c r="J31" s="768"/>
      <c r="K31" s="768"/>
      <c r="L31" s="768"/>
      <c r="M31" s="768"/>
      <c r="N31" s="768"/>
      <c r="O31" s="768"/>
      <c r="P31" s="769"/>
      <c r="Q31" s="770">
        <v>954</v>
      </c>
      <c r="R31" s="771"/>
      <c r="S31" s="771"/>
      <c r="T31" s="771"/>
      <c r="U31" s="771"/>
      <c r="V31" s="771">
        <v>949</v>
      </c>
      <c r="W31" s="771"/>
      <c r="X31" s="771"/>
      <c r="Y31" s="771"/>
      <c r="Z31" s="771"/>
      <c r="AA31" s="771">
        <v>5</v>
      </c>
      <c r="AB31" s="771"/>
      <c r="AC31" s="771"/>
      <c r="AD31" s="771"/>
      <c r="AE31" s="772"/>
      <c r="AF31" s="773">
        <v>1219</v>
      </c>
      <c r="AG31" s="774"/>
      <c r="AH31" s="774"/>
      <c r="AI31" s="774"/>
      <c r="AJ31" s="775"/>
      <c r="AK31" s="821">
        <v>151</v>
      </c>
      <c r="AL31" s="817"/>
      <c r="AM31" s="817"/>
      <c r="AN31" s="817"/>
      <c r="AO31" s="817"/>
      <c r="AP31" s="817">
        <v>4159</v>
      </c>
      <c r="AQ31" s="817"/>
      <c r="AR31" s="817"/>
      <c r="AS31" s="817"/>
      <c r="AT31" s="817"/>
      <c r="AU31" s="817">
        <v>1306</v>
      </c>
      <c r="AV31" s="817"/>
      <c r="AW31" s="817"/>
      <c r="AX31" s="817"/>
      <c r="AY31" s="817"/>
      <c r="AZ31" s="818" t="s">
        <v>553</v>
      </c>
      <c r="BA31" s="818"/>
      <c r="BB31" s="818"/>
      <c r="BC31" s="818"/>
      <c r="BD31" s="818"/>
      <c r="BE31" s="819" t="s">
        <v>392</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393</v>
      </c>
      <c r="C32" s="768"/>
      <c r="D32" s="768"/>
      <c r="E32" s="768"/>
      <c r="F32" s="768"/>
      <c r="G32" s="768"/>
      <c r="H32" s="768"/>
      <c r="I32" s="768"/>
      <c r="J32" s="768"/>
      <c r="K32" s="768"/>
      <c r="L32" s="768"/>
      <c r="M32" s="768"/>
      <c r="N32" s="768"/>
      <c r="O32" s="768"/>
      <c r="P32" s="769"/>
      <c r="Q32" s="770">
        <v>1022</v>
      </c>
      <c r="R32" s="771"/>
      <c r="S32" s="771"/>
      <c r="T32" s="771"/>
      <c r="U32" s="771"/>
      <c r="V32" s="771">
        <v>1032</v>
      </c>
      <c r="W32" s="771"/>
      <c r="X32" s="771"/>
      <c r="Y32" s="771"/>
      <c r="Z32" s="771"/>
      <c r="AA32" s="771">
        <v>-11</v>
      </c>
      <c r="AB32" s="771"/>
      <c r="AC32" s="771"/>
      <c r="AD32" s="771"/>
      <c r="AE32" s="772"/>
      <c r="AF32" s="773">
        <v>245</v>
      </c>
      <c r="AG32" s="774"/>
      <c r="AH32" s="774"/>
      <c r="AI32" s="774"/>
      <c r="AJ32" s="775"/>
      <c r="AK32" s="821">
        <v>721</v>
      </c>
      <c r="AL32" s="817"/>
      <c r="AM32" s="817"/>
      <c r="AN32" s="817"/>
      <c r="AO32" s="817"/>
      <c r="AP32" s="817">
        <v>8236</v>
      </c>
      <c r="AQ32" s="817"/>
      <c r="AR32" s="817"/>
      <c r="AS32" s="817"/>
      <c r="AT32" s="817"/>
      <c r="AU32" s="817">
        <v>5910</v>
      </c>
      <c r="AV32" s="817"/>
      <c r="AW32" s="817"/>
      <c r="AX32" s="817"/>
      <c r="AY32" s="817"/>
      <c r="AZ32" s="818" t="s">
        <v>553</v>
      </c>
      <c r="BA32" s="818"/>
      <c r="BB32" s="818"/>
      <c r="BC32" s="818"/>
      <c r="BD32" s="818"/>
      <c r="BE32" s="819" t="s">
        <v>392</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1918</v>
      </c>
      <c r="AG63" s="831"/>
      <c r="AH63" s="831"/>
      <c r="AI63" s="831"/>
      <c r="AJ63" s="832"/>
      <c r="AK63" s="833"/>
      <c r="AL63" s="828"/>
      <c r="AM63" s="828"/>
      <c r="AN63" s="828"/>
      <c r="AO63" s="828"/>
      <c r="AP63" s="831">
        <v>12394</v>
      </c>
      <c r="AQ63" s="831"/>
      <c r="AR63" s="831"/>
      <c r="AS63" s="831"/>
      <c r="AT63" s="831"/>
      <c r="AU63" s="831">
        <v>7215</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554</v>
      </c>
      <c r="C68" s="857"/>
      <c r="D68" s="857"/>
      <c r="E68" s="857"/>
      <c r="F68" s="857"/>
      <c r="G68" s="857"/>
      <c r="H68" s="857"/>
      <c r="I68" s="857"/>
      <c r="J68" s="857"/>
      <c r="K68" s="857"/>
      <c r="L68" s="857"/>
      <c r="M68" s="857"/>
      <c r="N68" s="857"/>
      <c r="O68" s="857"/>
      <c r="P68" s="858"/>
      <c r="Q68" s="859">
        <v>349</v>
      </c>
      <c r="R68" s="853"/>
      <c r="S68" s="853"/>
      <c r="T68" s="853"/>
      <c r="U68" s="853"/>
      <c r="V68" s="853">
        <v>348</v>
      </c>
      <c r="W68" s="853"/>
      <c r="X68" s="853"/>
      <c r="Y68" s="853"/>
      <c r="Z68" s="853"/>
      <c r="AA68" s="853">
        <v>0</v>
      </c>
      <c r="AB68" s="853"/>
      <c r="AC68" s="853"/>
      <c r="AD68" s="853"/>
      <c r="AE68" s="853"/>
      <c r="AF68" s="853">
        <v>0</v>
      </c>
      <c r="AG68" s="853"/>
      <c r="AH68" s="853"/>
      <c r="AI68" s="853"/>
      <c r="AJ68" s="853"/>
      <c r="AK68" s="853">
        <v>2</v>
      </c>
      <c r="AL68" s="853"/>
      <c r="AM68" s="853"/>
      <c r="AN68" s="853"/>
      <c r="AO68" s="853"/>
      <c r="AP68" s="853" t="s">
        <v>560</v>
      </c>
      <c r="AQ68" s="853"/>
      <c r="AR68" s="853"/>
      <c r="AS68" s="853"/>
      <c r="AT68" s="853"/>
      <c r="AU68" s="853" t="s">
        <v>560</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555</v>
      </c>
      <c r="C69" s="861"/>
      <c r="D69" s="861"/>
      <c r="E69" s="861"/>
      <c r="F69" s="861"/>
      <c r="G69" s="861"/>
      <c r="H69" s="861"/>
      <c r="I69" s="861"/>
      <c r="J69" s="861"/>
      <c r="K69" s="861"/>
      <c r="L69" s="861"/>
      <c r="M69" s="861"/>
      <c r="N69" s="861"/>
      <c r="O69" s="861"/>
      <c r="P69" s="862"/>
      <c r="Q69" s="863">
        <v>27</v>
      </c>
      <c r="R69" s="817"/>
      <c r="S69" s="817"/>
      <c r="T69" s="817"/>
      <c r="U69" s="817"/>
      <c r="V69" s="817">
        <v>26</v>
      </c>
      <c r="W69" s="817"/>
      <c r="X69" s="817"/>
      <c r="Y69" s="817"/>
      <c r="Z69" s="817"/>
      <c r="AA69" s="817">
        <v>2</v>
      </c>
      <c r="AB69" s="817"/>
      <c r="AC69" s="817"/>
      <c r="AD69" s="817"/>
      <c r="AE69" s="817"/>
      <c r="AF69" s="817">
        <v>2</v>
      </c>
      <c r="AG69" s="817"/>
      <c r="AH69" s="817"/>
      <c r="AI69" s="817"/>
      <c r="AJ69" s="817"/>
      <c r="AK69" s="817" t="s">
        <v>560</v>
      </c>
      <c r="AL69" s="817"/>
      <c r="AM69" s="817"/>
      <c r="AN69" s="817"/>
      <c r="AO69" s="817"/>
      <c r="AP69" s="817" t="s">
        <v>560</v>
      </c>
      <c r="AQ69" s="817"/>
      <c r="AR69" s="817"/>
      <c r="AS69" s="817"/>
      <c r="AT69" s="817"/>
      <c r="AU69" s="817" t="s">
        <v>560</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556</v>
      </c>
      <c r="C70" s="861"/>
      <c r="D70" s="861"/>
      <c r="E70" s="861"/>
      <c r="F70" s="861"/>
      <c r="G70" s="861"/>
      <c r="H70" s="861"/>
      <c r="I70" s="861"/>
      <c r="J70" s="861"/>
      <c r="K70" s="861"/>
      <c r="L70" s="861"/>
      <c r="M70" s="861"/>
      <c r="N70" s="861"/>
      <c r="O70" s="861"/>
      <c r="P70" s="862"/>
      <c r="Q70" s="863">
        <v>63</v>
      </c>
      <c r="R70" s="817"/>
      <c r="S70" s="817"/>
      <c r="T70" s="817"/>
      <c r="U70" s="817"/>
      <c r="V70" s="817">
        <v>51</v>
      </c>
      <c r="W70" s="817"/>
      <c r="X70" s="817"/>
      <c r="Y70" s="817"/>
      <c r="Z70" s="817"/>
      <c r="AA70" s="817">
        <v>13</v>
      </c>
      <c r="AB70" s="817"/>
      <c r="AC70" s="817"/>
      <c r="AD70" s="817"/>
      <c r="AE70" s="817"/>
      <c r="AF70" s="817">
        <v>13</v>
      </c>
      <c r="AG70" s="817"/>
      <c r="AH70" s="817"/>
      <c r="AI70" s="817"/>
      <c r="AJ70" s="817"/>
      <c r="AK70" s="817" t="s">
        <v>560</v>
      </c>
      <c r="AL70" s="817"/>
      <c r="AM70" s="817"/>
      <c r="AN70" s="817"/>
      <c r="AO70" s="817"/>
      <c r="AP70" s="817" t="s">
        <v>560</v>
      </c>
      <c r="AQ70" s="817"/>
      <c r="AR70" s="817"/>
      <c r="AS70" s="817"/>
      <c r="AT70" s="817"/>
      <c r="AU70" s="817" t="s">
        <v>560</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557</v>
      </c>
      <c r="C71" s="861"/>
      <c r="D71" s="861"/>
      <c r="E71" s="861"/>
      <c r="F71" s="861"/>
      <c r="G71" s="861"/>
      <c r="H71" s="861"/>
      <c r="I71" s="861"/>
      <c r="J71" s="861"/>
      <c r="K71" s="861"/>
      <c r="L71" s="861"/>
      <c r="M71" s="861"/>
      <c r="N71" s="861"/>
      <c r="O71" s="861"/>
      <c r="P71" s="862"/>
      <c r="Q71" s="863">
        <v>332</v>
      </c>
      <c r="R71" s="817"/>
      <c r="S71" s="817"/>
      <c r="T71" s="817"/>
      <c r="U71" s="817"/>
      <c r="V71" s="817">
        <v>216</v>
      </c>
      <c r="W71" s="817"/>
      <c r="X71" s="817"/>
      <c r="Y71" s="817"/>
      <c r="Z71" s="817"/>
      <c r="AA71" s="817">
        <v>117</v>
      </c>
      <c r="AB71" s="817"/>
      <c r="AC71" s="817"/>
      <c r="AD71" s="817"/>
      <c r="AE71" s="817"/>
      <c r="AF71" s="817">
        <v>117</v>
      </c>
      <c r="AG71" s="817"/>
      <c r="AH71" s="817"/>
      <c r="AI71" s="817"/>
      <c r="AJ71" s="817"/>
      <c r="AK71" s="817">
        <v>133</v>
      </c>
      <c r="AL71" s="817"/>
      <c r="AM71" s="817"/>
      <c r="AN71" s="817"/>
      <c r="AO71" s="817"/>
      <c r="AP71" s="817" t="s">
        <v>560</v>
      </c>
      <c r="AQ71" s="817"/>
      <c r="AR71" s="817"/>
      <c r="AS71" s="817"/>
      <c r="AT71" s="817"/>
      <c r="AU71" s="817" t="s">
        <v>560</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558</v>
      </c>
      <c r="C72" s="861"/>
      <c r="D72" s="861"/>
      <c r="E72" s="861"/>
      <c r="F72" s="861"/>
      <c r="G72" s="861"/>
      <c r="H72" s="861"/>
      <c r="I72" s="861"/>
      <c r="J72" s="861"/>
      <c r="K72" s="861"/>
      <c r="L72" s="861"/>
      <c r="M72" s="861"/>
      <c r="N72" s="861"/>
      <c r="O72" s="861"/>
      <c r="P72" s="862"/>
      <c r="Q72" s="863">
        <v>211512</v>
      </c>
      <c r="R72" s="817"/>
      <c r="S72" s="817"/>
      <c r="T72" s="817"/>
      <c r="U72" s="817"/>
      <c r="V72" s="817">
        <v>207502</v>
      </c>
      <c r="W72" s="817"/>
      <c r="X72" s="817"/>
      <c r="Y72" s="817"/>
      <c r="Z72" s="817"/>
      <c r="AA72" s="817">
        <v>4010</v>
      </c>
      <c r="AB72" s="817"/>
      <c r="AC72" s="817"/>
      <c r="AD72" s="817"/>
      <c r="AE72" s="817"/>
      <c r="AF72" s="817">
        <v>4010</v>
      </c>
      <c r="AG72" s="817"/>
      <c r="AH72" s="817"/>
      <c r="AI72" s="817"/>
      <c r="AJ72" s="817"/>
      <c r="AK72" s="817" t="s">
        <v>560</v>
      </c>
      <c r="AL72" s="817"/>
      <c r="AM72" s="817"/>
      <c r="AN72" s="817"/>
      <c r="AO72" s="817"/>
      <c r="AP72" s="817" t="s">
        <v>560</v>
      </c>
      <c r="AQ72" s="817"/>
      <c r="AR72" s="817"/>
      <c r="AS72" s="817"/>
      <c r="AT72" s="817"/>
      <c r="AU72" s="817" t="s">
        <v>560</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559</v>
      </c>
      <c r="C73" s="861"/>
      <c r="D73" s="861"/>
      <c r="E73" s="861"/>
      <c r="F73" s="861"/>
      <c r="G73" s="861"/>
      <c r="H73" s="861"/>
      <c r="I73" s="861"/>
      <c r="J73" s="861"/>
      <c r="K73" s="861"/>
      <c r="L73" s="861"/>
      <c r="M73" s="861"/>
      <c r="N73" s="861"/>
      <c r="O73" s="861"/>
      <c r="P73" s="862"/>
      <c r="Q73" s="863">
        <v>2568</v>
      </c>
      <c r="R73" s="817"/>
      <c r="S73" s="817"/>
      <c r="T73" s="817"/>
      <c r="U73" s="817"/>
      <c r="V73" s="817">
        <v>2538</v>
      </c>
      <c r="W73" s="817"/>
      <c r="X73" s="817"/>
      <c r="Y73" s="817"/>
      <c r="Z73" s="817"/>
      <c r="AA73" s="817">
        <v>31</v>
      </c>
      <c r="AB73" s="817"/>
      <c r="AC73" s="817"/>
      <c r="AD73" s="817"/>
      <c r="AE73" s="817"/>
      <c r="AF73" s="817">
        <v>14</v>
      </c>
      <c r="AG73" s="817"/>
      <c r="AH73" s="817"/>
      <c r="AI73" s="817"/>
      <c r="AJ73" s="817"/>
      <c r="AK73" s="817">
        <v>10</v>
      </c>
      <c r="AL73" s="817"/>
      <c r="AM73" s="817"/>
      <c r="AN73" s="817"/>
      <c r="AO73" s="817"/>
      <c r="AP73" s="817" t="s">
        <v>560</v>
      </c>
      <c r="AQ73" s="817"/>
      <c r="AR73" s="817"/>
      <c r="AS73" s="817"/>
      <c r="AT73" s="817"/>
      <c r="AU73" s="817" t="s">
        <v>560</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4154</v>
      </c>
      <c r="AG88" s="831"/>
      <c r="AH88" s="831"/>
      <c r="AI88" s="831"/>
      <c r="AJ88" s="831"/>
      <c r="AK88" s="828"/>
      <c r="AL88" s="828"/>
      <c r="AM88" s="828"/>
      <c r="AN88" s="828"/>
      <c r="AO88" s="828"/>
      <c r="AP88" s="831" t="s">
        <v>560</v>
      </c>
      <c r="AQ88" s="831"/>
      <c r="AR88" s="831"/>
      <c r="AS88" s="831"/>
      <c r="AT88" s="831"/>
      <c r="AU88" s="831" t="s">
        <v>560</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73</v>
      </c>
      <c r="CS102" s="839"/>
      <c r="CT102" s="839"/>
      <c r="CU102" s="839"/>
      <c r="CV102" s="878"/>
      <c r="CW102" s="877">
        <v>16</v>
      </c>
      <c r="CX102" s="839"/>
      <c r="CY102" s="839"/>
      <c r="CZ102" s="839"/>
      <c r="DA102" s="878"/>
      <c r="DB102" s="877" t="s">
        <v>560</v>
      </c>
      <c r="DC102" s="839"/>
      <c r="DD102" s="839"/>
      <c r="DE102" s="839"/>
      <c r="DF102" s="878"/>
      <c r="DG102" s="877">
        <v>611</v>
      </c>
      <c r="DH102" s="839"/>
      <c r="DI102" s="839"/>
      <c r="DJ102" s="839"/>
      <c r="DK102" s="878"/>
      <c r="DL102" s="877" t="s">
        <v>560</v>
      </c>
      <c r="DM102" s="839"/>
      <c r="DN102" s="839"/>
      <c r="DO102" s="839"/>
      <c r="DP102" s="878"/>
      <c r="DQ102" s="877" t="s">
        <v>560</v>
      </c>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24"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3039600</v>
      </c>
      <c r="AB110" s="887"/>
      <c r="AC110" s="887"/>
      <c r="AD110" s="887"/>
      <c r="AE110" s="888"/>
      <c r="AF110" s="889">
        <v>3038279</v>
      </c>
      <c r="AG110" s="887"/>
      <c r="AH110" s="887"/>
      <c r="AI110" s="887"/>
      <c r="AJ110" s="888"/>
      <c r="AK110" s="889">
        <v>2853966</v>
      </c>
      <c r="AL110" s="887"/>
      <c r="AM110" s="887"/>
      <c r="AN110" s="887"/>
      <c r="AO110" s="888"/>
      <c r="AP110" s="890">
        <v>20.399999999999999</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29101566</v>
      </c>
      <c r="BR110" s="918"/>
      <c r="BS110" s="918"/>
      <c r="BT110" s="918"/>
      <c r="BU110" s="918"/>
      <c r="BV110" s="918">
        <v>28049981</v>
      </c>
      <c r="BW110" s="918"/>
      <c r="BX110" s="918"/>
      <c r="BY110" s="918"/>
      <c r="BZ110" s="918"/>
      <c r="CA110" s="918">
        <v>28245138</v>
      </c>
      <c r="CB110" s="918"/>
      <c r="CC110" s="918"/>
      <c r="CD110" s="918"/>
      <c r="CE110" s="918"/>
      <c r="CF110" s="931">
        <v>201.8</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7531084</v>
      </c>
      <c r="BR112" s="913"/>
      <c r="BS112" s="913"/>
      <c r="BT112" s="913"/>
      <c r="BU112" s="913"/>
      <c r="BV112" s="913">
        <v>7271229</v>
      </c>
      <c r="BW112" s="913"/>
      <c r="BX112" s="913"/>
      <c r="BY112" s="913"/>
      <c r="BZ112" s="913"/>
      <c r="CA112" s="913">
        <v>7215429</v>
      </c>
      <c r="CB112" s="913"/>
      <c r="CC112" s="913"/>
      <c r="CD112" s="913"/>
      <c r="CE112" s="913"/>
      <c r="CF112" s="907">
        <v>51.5</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704294</v>
      </c>
      <c r="AB113" s="925"/>
      <c r="AC113" s="925"/>
      <c r="AD113" s="925"/>
      <c r="AE113" s="926"/>
      <c r="AF113" s="927">
        <v>731973</v>
      </c>
      <c r="AG113" s="925"/>
      <c r="AH113" s="925"/>
      <c r="AI113" s="925"/>
      <c r="AJ113" s="926"/>
      <c r="AK113" s="927">
        <v>693670</v>
      </c>
      <c r="AL113" s="925"/>
      <c r="AM113" s="925"/>
      <c r="AN113" s="925"/>
      <c r="AO113" s="926"/>
      <c r="AP113" s="928">
        <v>5</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5541345</v>
      </c>
      <c r="BR114" s="913"/>
      <c r="BS114" s="913"/>
      <c r="BT114" s="913"/>
      <c r="BU114" s="913"/>
      <c r="BV114" s="913">
        <v>5125529</v>
      </c>
      <c r="BW114" s="913"/>
      <c r="BX114" s="913"/>
      <c r="BY114" s="913"/>
      <c r="BZ114" s="913"/>
      <c r="CA114" s="913">
        <v>5574398</v>
      </c>
      <c r="CB114" s="913"/>
      <c r="CC114" s="913"/>
      <c r="CD114" s="913"/>
      <c r="CE114" s="913"/>
      <c r="CF114" s="907">
        <v>39.799999999999997</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v>319487</v>
      </c>
      <c r="BR115" s="913"/>
      <c r="BS115" s="913"/>
      <c r="BT115" s="913"/>
      <c r="BU115" s="913"/>
      <c r="BV115" s="913">
        <v>309540</v>
      </c>
      <c r="BW115" s="913"/>
      <c r="BX115" s="913"/>
      <c r="BY115" s="913"/>
      <c r="BZ115" s="913"/>
      <c r="CA115" s="913">
        <v>315772</v>
      </c>
      <c r="CB115" s="913"/>
      <c r="CC115" s="913"/>
      <c r="CD115" s="913"/>
      <c r="CE115" s="913"/>
      <c r="CF115" s="907">
        <v>2.2999999999999998</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3743894</v>
      </c>
      <c r="AB117" s="966"/>
      <c r="AC117" s="966"/>
      <c r="AD117" s="966"/>
      <c r="AE117" s="967"/>
      <c r="AF117" s="968">
        <v>3770252</v>
      </c>
      <c r="AG117" s="966"/>
      <c r="AH117" s="966"/>
      <c r="AI117" s="966"/>
      <c r="AJ117" s="967"/>
      <c r="AK117" s="968">
        <v>3547636</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440</v>
      </c>
      <c r="BP119" s="992"/>
      <c r="BQ119" s="986">
        <v>42493482</v>
      </c>
      <c r="BR119" s="987"/>
      <c r="BS119" s="987"/>
      <c r="BT119" s="987"/>
      <c r="BU119" s="987"/>
      <c r="BV119" s="987">
        <v>40756279</v>
      </c>
      <c r="BW119" s="987"/>
      <c r="BX119" s="987"/>
      <c r="BY119" s="987"/>
      <c r="BZ119" s="987"/>
      <c r="CA119" s="987">
        <v>41350737</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11510509</v>
      </c>
      <c r="BR120" s="918"/>
      <c r="BS120" s="918"/>
      <c r="BT120" s="918"/>
      <c r="BU120" s="918"/>
      <c r="BV120" s="918">
        <v>10593089</v>
      </c>
      <c r="BW120" s="918"/>
      <c r="BX120" s="918"/>
      <c r="BY120" s="918"/>
      <c r="BZ120" s="918"/>
      <c r="CA120" s="918">
        <v>10018081</v>
      </c>
      <c r="CB120" s="918"/>
      <c r="CC120" s="918"/>
      <c r="CD120" s="918"/>
      <c r="CE120" s="918"/>
      <c r="CF120" s="931">
        <v>71.599999999999994</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5594431</v>
      </c>
      <c r="DH120" s="918"/>
      <c r="DI120" s="918"/>
      <c r="DJ120" s="918"/>
      <c r="DK120" s="918"/>
      <c r="DL120" s="918">
        <v>5913591</v>
      </c>
      <c r="DM120" s="918"/>
      <c r="DN120" s="918"/>
      <c r="DO120" s="918"/>
      <c r="DP120" s="918"/>
      <c r="DQ120" s="918">
        <v>5909594</v>
      </c>
      <c r="DR120" s="918"/>
      <c r="DS120" s="918"/>
      <c r="DT120" s="918"/>
      <c r="DU120" s="918"/>
      <c r="DV120" s="919">
        <v>42.2</v>
      </c>
      <c r="DW120" s="919"/>
      <c r="DX120" s="919"/>
      <c r="DY120" s="919"/>
      <c r="DZ120" s="920"/>
    </row>
    <row r="121" spans="1:130" s="224"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1401411</v>
      </c>
      <c r="BR121" s="913"/>
      <c r="BS121" s="913"/>
      <c r="BT121" s="913"/>
      <c r="BU121" s="913"/>
      <c r="BV121" s="913">
        <v>1432636</v>
      </c>
      <c r="BW121" s="913"/>
      <c r="BX121" s="913"/>
      <c r="BY121" s="913"/>
      <c r="BZ121" s="913"/>
      <c r="CA121" s="913">
        <v>1355528</v>
      </c>
      <c r="CB121" s="913"/>
      <c r="CC121" s="913"/>
      <c r="CD121" s="913"/>
      <c r="CE121" s="913"/>
      <c r="CF121" s="907">
        <v>9.6999999999999993</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1936653</v>
      </c>
      <c r="DH121" s="913"/>
      <c r="DI121" s="913"/>
      <c r="DJ121" s="913"/>
      <c r="DK121" s="913"/>
      <c r="DL121" s="913">
        <v>1357638</v>
      </c>
      <c r="DM121" s="913"/>
      <c r="DN121" s="913"/>
      <c r="DO121" s="913"/>
      <c r="DP121" s="913"/>
      <c r="DQ121" s="913">
        <v>1305835</v>
      </c>
      <c r="DR121" s="913"/>
      <c r="DS121" s="913"/>
      <c r="DT121" s="913"/>
      <c r="DU121" s="913"/>
      <c r="DV121" s="914">
        <v>9.3000000000000007</v>
      </c>
      <c r="DW121" s="914"/>
      <c r="DX121" s="914"/>
      <c r="DY121" s="914"/>
      <c r="DZ121" s="915"/>
    </row>
    <row r="122" spans="1:130" s="224"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27840269</v>
      </c>
      <c r="BR122" s="987"/>
      <c r="BS122" s="987"/>
      <c r="BT122" s="987"/>
      <c r="BU122" s="987"/>
      <c r="BV122" s="987">
        <v>26886753</v>
      </c>
      <c r="BW122" s="987"/>
      <c r="BX122" s="987"/>
      <c r="BY122" s="987"/>
      <c r="BZ122" s="987"/>
      <c r="CA122" s="987">
        <v>27067107</v>
      </c>
      <c r="CB122" s="987"/>
      <c r="CC122" s="987"/>
      <c r="CD122" s="987"/>
      <c r="CE122" s="987"/>
      <c r="CF122" s="1004">
        <v>193.4</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448</v>
      </c>
      <c r="BP123" s="992"/>
      <c r="BQ123" s="1050">
        <v>40752189</v>
      </c>
      <c r="BR123" s="1051"/>
      <c r="BS123" s="1051"/>
      <c r="BT123" s="1051"/>
      <c r="BU123" s="1051"/>
      <c r="BV123" s="1051">
        <v>38912478</v>
      </c>
      <c r="BW123" s="1051"/>
      <c r="BX123" s="1051"/>
      <c r="BY123" s="1051"/>
      <c r="BZ123" s="1051"/>
      <c r="CA123" s="1051">
        <v>38440716</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12.1</v>
      </c>
      <c r="BR124" s="1014"/>
      <c r="BS124" s="1014"/>
      <c r="BT124" s="1014"/>
      <c r="BU124" s="1014"/>
      <c r="BV124" s="1014">
        <v>13.3</v>
      </c>
      <c r="BW124" s="1014"/>
      <c r="BX124" s="1014"/>
      <c r="BY124" s="1014"/>
      <c r="BZ124" s="1014"/>
      <c r="CA124" s="1014">
        <v>20.7</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v>319487</v>
      </c>
      <c r="DH126" s="913"/>
      <c r="DI126" s="913"/>
      <c r="DJ126" s="913"/>
      <c r="DK126" s="913"/>
      <c r="DL126" s="913">
        <v>309540</v>
      </c>
      <c r="DM126" s="913"/>
      <c r="DN126" s="913"/>
      <c r="DO126" s="913"/>
      <c r="DP126" s="913"/>
      <c r="DQ126" s="913">
        <v>315772</v>
      </c>
      <c r="DR126" s="913"/>
      <c r="DS126" s="913"/>
      <c r="DT126" s="913"/>
      <c r="DU126" s="913"/>
      <c r="DV126" s="914">
        <v>2.2999999999999998</v>
      </c>
      <c r="DW126" s="914"/>
      <c r="DX126" s="914"/>
      <c r="DY126" s="914"/>
      <c r="DZ126" s="915"/>
    </row>
    <row r="127" spans="1:130" s="224"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159327</v>
      </c>
      <c r="AB128" s="1033"/>
      <c r="AC128" s="1033"/>
      <c r="AD128" s="1033"/>
      <c r="AE128" s="1034"/>
      <c r="AF128" s="1035">
        <v>163479</v>
      </c>
      <c r="AG128" s="1033"/>
      <c r="AH128" s="1033"/>
      <c r="AI128" s="1033"/>
      <c r="AJ128" s="1034"/>
      <c r="AK128" s="1035">
        <v>160434</v>
      </c>
      <c r="AL128" s="1033"/>
      <c r="AM128" s="1033"/>
      <c r="AN128" s="1033"/>
      <c r="AO128" s="1034"/>
      <c r="AP128" s="1036"/>
      <c r="AQ128" s="1037"/>
      <c r="AR128" s="1037"/>
      <c r="AS128" s="1037"/>
      <c r="AT128" s="1038"/>
      <c r="AU128" s="226"/>
      <c r="AV128" s="226"/>
      <c r="AW128" s="226"/>
      <c r="AX128" s="883" t="s">
        <v>462</v>
      </c>
      <c r="AY128" s="884"/>
      <c r="AZ128" s="884"/>
      <c r="BA128" s="884"/>
      <c r="BB128" s="884"/>
      <c r="BC128" s="884"/>
      <c r="BD128" s="884"/>
      <c r="BE128" s="885"/>
      <c r="BF128" s="1039" t="s">
        <v>122</v>
      </c>
      <c r="BG128" s="1040"/>
      <c r="BH128" s="1040"/>
      <c r="BI128" s="1040"/>
      <c r="BJ128" s="1040"/>
      <c r="BK128" s="1040"/>
      <c r="BL128" s="1041"/>
      <c r="BM128" s="1039">
        <v>12.68</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16986126</v>
      </c>
      <c r="AB129" s="946"/>
      <c r="AC129" s="946"/>
      <c r="AD129" s="946"/>
      <c r="AE129" s="947"/>
      <c r="AF129" s="948">
        <v>16370375</v>
      </c>
      <c r="AG129" s="946"/>
      <c r="AH129" s="946"/>
      <c r="AI129" s="946"/>
      <c r="AJ129" s="947"/>
      <c r="AK129" s="948">
        <v>16424362</v>
      </c>
      <c r="AL129" s="946"/>
      <c r="AM129" s="946"/>
      <c r="AN129" s="946"/>
      <c r="AO129" s="947"/>
      <c r="AP129" s="1060"/>
      <c r="AQ129" s="1061"/>
      <c r="AR129" s="1061"/>
      <c r="AS129" s="1061"/>
      <c r="AT129" s="1062"/>
      <c r="AU129" s="227"/>
      <c r="AV129" s="227"/>
      <c r="AW129" s="227"/>
      <c r="AX129" s="1052" t="s">
        <v>465</v>
      </c>
      <c r="AY129" s="910"/>
      <c r="AZ129" s="910"/>
      <c r="BA129" s="910"/>
      <c r="BB129" s="910"/>
      <c r="BC129" s="910"/>
      <c r="BD129" s="910"/>
      <c r="BE129" s="911"/>
      <c r="BF129" s="1053" t="s">
        <v>122</v>
      </c>
      <c r="BG129" s="1054"/>
      <c r="BH129" s="1054"/>
      <c r="BI129" s="1054"/>
      <c r="BJ129" s="1054"/>
      <c r="BK129" s="1054"/>
      <c r="BL129" s="1055"/>
      <c r="BM129" s="1053">
        <v>17.68</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2637188</v>
      </c>
      <c r="AB130" s="946"/>
      <c r="AC130" s="946"/>
      <c r="AD130" s="946"/>
      <c r="AE130" s="947"/>
      <c r="AF130" s="948">
        <v>2592163</v>
      </c>
      <c r="AG130" s="946"/>
      <c r="AH130" s="946"/>
      <c r="AI130" s="946"/>
      <c r="AJ130" s="947"/>
      <c r="AK130" s="948">
        <v>2426946</v>
      </c>
      <c r="AL130" s="946"/>
      <c r="AM130" s="946"/>
      <c r="AN130" s="946"/>
      <c r="AO130" s="947"/>
      <c r="AP130" s="1060"/>
      <c r="AQ130" s="1061"/>
      <c r="AR130" s="1061"/>
      <c r="AS130" s="1061"/>
      <c r="AT130" s="1062"/>
      <c r="AU130" s="227"/>
      <c r="AV130" s="227"/>
      <c r="AW130" s="227"/>
      <c r="AX130" s="1052" t="s">
        <v>468</v>
      </c>
      <c r="AY130" s="910"/>
      <c r="AZ130" s="910"/>
      <c r="BA130" s="910"/>
      <c r="BB130" s="910"/>
      <c r="BC130" s="910"/>
      <c r="BD130" s="910"/>
      <c r="BE130" s="911"/>
      <c r="BF130" s="1088">
        <v>6.9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14348938</v>
      </c>
      <c r="AB131" s="973"/>
      <c r="AC131" s="973"/>
      <c r="AD131" s="973"/>
      <c r="AE131" s="974"/>
      <c r="AF131" s="972">
        <v>13778212</v>
      </c>
      <c r="AG131" s="973"/>
      <c r="AH131" s="973"/>
      <c r="AI131" s="973"/>
      <c r="AJ131" s="974"/>
      <c r="AK131" s="972">
        <v>13997416</v>
      </c>
      <c r="AL131" s="973"/>
      <c r="AM131" s="973"/>
      <c r="AN131" s="973"/>
      <c r="AO131" s="974"/>
      <c r="AP131" s="1097"/>
      <c r="AQ131" s="1098"/>
      <c r="AR131" s="1098"/>
      <c r="AS131" s="1098"/>
      <c r="AT131" s="1099"/>
      <c r="AU131" s="227"/>
      <c r="AV131" s="227"/>
      <c r="AW131" s="227"/>
      <c r="AX131" s="1070" t="s">
        <v>470</v>
      </c>
      <c r="AY131" s="713"/>
      <c r="AZ131" s="713"/>
      <c r="BA131" s="713"/>
      <c r="BB131" s="713"/>
      <c r="BC131" s="713"/>
      <c r="BD131" s="713"/>
      <c r="BE131" s="1023"/>
      <c r="BF131" s="1071">
        <v>20.7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6.602432877</v>
      </c>
      <c r="AB132" s="1084"/>
      <c r="AC132" s="1084"/>
      <c r="AD132" s="1084"/>
      <c r="AE132" s="1085"/>
      <c r="AF132" s="1086">
        <v>7.3638727580000003</v>
      </c>
      <c r="AG132" s="1084"/>
      <c r="AH132" s="1084"/>
      <c r="AI132" s="1084"/>
      <c r="AJ132" s="1085"/>
      <c r="AK132" s="1086">
        <v>6.8602376319999996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6.7</v>
      </c>
      <c r="AB133" s="1067"/>
      <c r="AC133" s="1067"/>
      <c r="AD133" s="1067"/>
      <c r="AE133" s="1068"/>
      <c r="AF133" s="1066">
        <v>6.9</v>
      </c>
      <c r="AG133" s="1067"/>
      <c r="AH133" s="1067"/>
      <c r="AI133" s="1067"/>
      <c r="AJ133" s="1068"/>
      <c r="AK133" s="1066">
        <v>6.9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JMZUpmcfOJDMJGUmFhLxAMnArjr/sjzSKIy5x8OGy2WkPcoLiymyhHK7UYncWe1kGriyD0Yerv57z4uBMzJ/A==" saltValue="Haom3UOYHqP7Ra6aCW/j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M7" zoomScale="85" zoomScaleNormal="85" zoomScaleSheetLayoutView="85" workbookViewId="0">
      <selection activeCell="CY27" sqref="CY27"/>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GfeyYVC2FCGFn6+eQ/VTv/cbO0iaDFCKULEQ5xW/UlRLaG9kuw+YjHSmw97kaadb4qWriCp+KqmHaXIDHTl/EA==" saltValue="VLSGfZKddWH7Qb4K27E6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GrniNmf6O5zf2UcXStSQj4kKShpQq1dK0vHHxwr1C4UIWSEiNOuypRFeCPUSq2nqniMimh/qic6Zd07dF7eIA==" saltValue="If4zjv0v4LIJbIJyvobD0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zoomScale="85" zoomScaleSheetLayoutView="85"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01" t="s">
        <v>477</v>
      </c>
      <c r="AP7" s="265"/>
      <c r="AQ7" s="266" t="s">
        <v>478</v>
      </c>
      <c r="AR7" s="267"/>
    </row>
    <row r="8" spans="1:46" ht="13.2" x14ac:dyDescent="0.2">
      <c r="A8" s="259"/>
      <c r="AK8" s="268"/>
      <c r="AL8" s="269"/>
      <c r="AM8" s="269"/>
      <c r="AN8" s="270"/>
      <c r="AO8" s="1102"/>
      <c r="AP8" s="271" t="s">
        <v>479</v>
      </c>
      <c r="AQ8" s="272" t="s">
        <v>480</v>
      </c>
      <c r="AR8" s="273" t="s">
        <v>481</v>
      </c>
    </row>
    <row r="9" spans="1:46" ht="13.2" x14ac:dyDescent="0.2">
      <c r="A9" s="259"/>
      <c r="AK9" s="1103" t="s">
        <v>482</v>
      </c>
      <c r="AL9" s="1104"/>
      <c r="AM9" s="1104"/>
      <c r="AN9" s="1105"/>
      <c r="AO9" s="274">
        <v>5832386</v>
      </c>
      <c r="AP9" s="274">
        <v>110577</v>
      </c>
      <c r="AQ9" s="275">
        <v>73824</v>
      </c>
      <c r="AR9" s="276">
        <v>49.8</v>
      </c>
    </row>
    <row r="10" spans="1:46" ht="13.5" customHeight="1" x14ac:dyDescent="0.2">
      <c r="A10" s="259"/>
      <c r="AK10" s="1103" t="s">
        <v>483</v>
      </c>
      <c r="AL10" s="1104"/>
      <c r="AM10" s="1104"/>
      <c r="AN10" s="1105"/>
      <c r="AO10" s="277">
        <v>976</v>
      </c>
      <c r="AP10" s="277">
        <v>19</v>
      </c>
      <c r="AQ10" s="278">
        <v>6244</v>
      </c>
      <c r="AR10" s="279">
        <v>-99.7</v>
      </c>
    </row>
    <row r="11" spans="1:46" ht="13.5" customHeight="1" x14ac:dyDescent="0.2">
      <c r="A11" s="259"/>
      <c r="AK11" s="1103" t="s">
        <v>484</v>
      </c>
      <c r="AL11" s="1104"/>
      <c r="AM11" s="1104"/>
      <c r="AN11" s="1105"/>
      <c r="AO11" s="277">
        <v>1244</v>
      </c>
      <c r="AP11" s="277">
        <v>24</v>
      </c>
      <c r="AQ11" s="278">
        <v>1048</v>
      </c>
      <c r="AR11" s="279">
        <v>-97.7</v>
      </c>
    </row>
    <row r="12" spans="1:46" ht="13.5" customHeight="1" x14ac:dyDescent="0.2">
      <c r="A12" s="259"/>
      <c r="AK12" s="1103" t="s">
        <v>485</v>
      </c>
      <c r="AL12" s="1104"/>
      <c r="AM12" s="1104"/>
      <c r="AN12" s="1105"/>
      <c r="AO12" s="277" t="s">
        <v>486</v>
      </c>
      <c r="AP12" s="277" t="s">
        <v>486</v>
      </c>
      <c r="AQ12" s="278">
        <v>8</v>
      </c>
      <c r="AR12" s="279" t="s">
        <v>486</v>
      </c>
    </row>
    <row r="13" spans="1:46" ht="13.5" customHeight="1" x14ac:dyDescent="0.2">
      <c r="A13" s="259"/>
      <c r="AK13" s="1103" t="s">
        <v>487</v>
      </c>
      <c r="AL13" s="1104"/>
      <c r="AM13" s="1104"/>
      <c r="AN13" s="1105"/>
      <c r="AO13" s="277">
        <v>253369</v>
      </c>
      <c r="AP13" s="277">
        <v>4804</v>
      </c>
      <c r="AQ13" s="278">
        <v>2350</v>
      </c>
      <c r="AR13" s="279">
        <v>104.4</v>
      </c>
    </row>
    <row r="14" spans="1:46" ht="13.5" customHeight="1" x14ac:dyDescent="0.2">
      <c r="A14" s="259"/>
      <c r="AK14" s="1103" t="s">
        <v>488</v>
      </c>
      <c r="AL14" s="1104"/>
      <c r="AM14" s="1104"/>
      <c r="AN14" s="1105"/>
      <c r="AO14" s="277">
        <v>70900</v>
      </c>
      <c r="AP14" s="277">
        <v>1344</v>
      </c>
      <c r="AQ14" s="278">
        <v>1698</v>
      </c>
      <c r="AR14" s="279">
        <v>-20.8</v>
      </c>
    </row>
    <row r="15" spans="1:46" ht="13.5" customHeight="1" x14ac:dyDescent="0.2">
      <c r="A15" s="259"/>
      <c r="AK15" s="1106" t="s">
        <v>489</v>
      </c>
      <c r="AL15" s="1107"/>
      <c r="AM15" s="1107"/>
      <c r="AN15" s="1108"/>
      <c r="AO15" s="277">
        <v>-333212</v>
      </c>
      <c r="AP15" s="277">
        <v>-6317</v>
      </c>
      <c r="AQ15" s="278">
        <v>-3564</v>
      </c>
      <c r="AR15" s="279">
        <v>77.2</v>
      </c>
    </row>
    <row r="16" spans="1:46" ht="13.2" x14ac:dyDescent="0.2">
      <c r="A16" s="259"/>
      <c r="AK16" s="1106" t="s">
        <v>177</v>
      </c>
      <c r="AL16" s="1107"/>
      <c r="AM16" s="1107"/>
      <c r="AN16" s="1108"/>
      <c r="AO16" s="277">
        <v>5825663</v>
      </c>
      <c r="AP16" s="277">
        <v>110450</v>
      </c>
      <c r="AQ16" s="278">
        <v>81608</v>
      </c>
      <c r="AR16" s="279">
        <v>35.299999999999997</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09" t="s">
        <v>494</v>
      </c>
      <c r="AL21" s="1110"/>
      <c r="AM21" s="1110"/>
      <c r="AN21" s="1111"/>
      <c r="AO21" s="289">
        <v>11.34</v>
      </c>
      <c r="AP21" s="290">
        <v>7.59</v>
      </c>
      <c r="AQ21" s="291">
        <v>3.75</v>
      </c>
      <c r="AS21" s="292"/>
      <c r="AT21" s="288"/>
    </row>
    <row r="22" spans="1:46" s="260" customFormat="1" ht="13.2" x14ac:dyDescent="0.2">
      <c r="A22" s="288"/>
      <c r="AK22" s="1109" t="s">
        <v>495</v>
      </c>
      <c r="AL22" s="1110"/>
      <c r="AM22" s="1110"/>
      <c r="AN22" s="1111"/>
      <c r="AO22" s="293">
        <v>100</v>
      </c>
      <c r="AP22" s="294">
        <v>98.2</v>
      </c>
      <c r="AQ22" s="295">
        <v>1.8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01" t="s">
        <v>477</v>
      </c>
      <c r="AP30" s="265"/>
      <c r="AQ30" s="266" t="s">
        <v>478</v>
      </c>
      <c r="AR30" s="267"/>
    </row>
    <row r="31" spans="1:46" ht="13.2" x14ac:dyDescent="0.2">
      <c r="A31" s="259"/>
      <c r="AK31" s="268"/>
      <c r="AL31" s="269"/>
      <c r="AM31" s="269"/>
      <c r="AN31" s="270"/>
      <c r="AO31" s="1102"/>
      <c r="AP31" s="271" t="s">
        <v>479</v>
      </c>
      <c r="AQ31" s="272" t="s">
        <v>480</v>
      </c>
      <c r="AR31" s="273" t="s">
        <v>481</v>
      </c>
    </row>
    <row r="32" spans="1:46" ht="27" customHeight="1" x14ac:dyDescent="0.2">
      <c r="A32" s="259"/>
      <c r="AK32" s="1117" t="s">
        <v>499</v>
      </c>
      <c r="AL32" s="1118"/>
      <c r="AM32" s="1118"/>
      <c r="AN32" s="1119"/>
      <c r="AO32" s="303">
        <v>2853966</v>
      </c>
      <c r="AP32" s="303">
        <v>54109</v>
      </c>
      <c r="AQ32" s="304">
        <v>42992</v>
      </c>
      <c r="AR32" s="305">
        <v>25.9</v>
      </c>
    </row>
    <row r="33" spans="1:46" ht="13.5" customHeight="1" x14ac:dyDescent="0.2">
      <c r="A33" s="259"/>
      <c r="AK33" s="1117" t="s">
        <v>500</v>
      </c>
      <c r="AL33" s="1118"/>
      <c r="AM33" s="1118"/>
      <c r="AN33" s="1119"/>
      <c r="AO33" s="303" t="s">
        <v>486</v>
      </c>
      <c r="AP33" s="303" t="s">
        <v>486</v>
      </c>
      <c r="AQ33" s="304" t="s">
        <v>486</v>
      </c>
      <c r="AR33" s="305" t="s">
        <v>486</v>
      </c>
    </row>
    <row r="34" spans="1:46" ht="27" customHeight="1" x14ac:dyDescent="0.2">
      <c r="A34" s="259"/>
      <c r="AK34" s="1117" t="s">
        <v>501</v>
      </c>
      <c r="AL34" s="1118"/>
      <c r="AM34" s="1118"/>
      <c r="AN34" s="1119"/>
      <c r="AO34" s="303" t="s">
        <v>486</v>
      </c>
      <c r="AP34" s="303" t="s">
        <v>486</v>
      </c>
      <c r="AQ34" s="304">
        <v>43</v>
      </c>
      <c r="AR34" s="305" t="s">
        <v>486</v>
      </c>
    </row>
    <row r="35" spans="1:46" ht="27" customHeight="1" x14ac:dyDescent="0.2">
      <c r="A35" s="259"/>
      <c r="AK35" s="1117" t="s">
        <v>502</v>
      </c>
      <c r="AL35" s="1118"/>
      <c r="AM35" s="1118"/>
      <c r="AN35" s="1119"/>
      <c r="AO35" s="303">
        <v>693670</v>
      </c>
      <c r="AP35" s="303">
        <v>13151</v>
      </c>
      <c r="AQ35" s="304">
        <v>11969</v>
      </c>
      <c r="AR35" s="305">
        <v>9.9</v>
      </c>
    </row>
    <row r="36" spans="1:46" ht="27" customHeight="1" x14ac:dyDescent="0.2">
      <c r="A36" s="259"/>
      <c r="AK36" s="1117" t="s">
        <v>503</v>
      </c>
      <c r="AL36" s="1118"/>
      <c r="AM36" s="1118"/>
      <c r="AN36" s="1119"/>
      <c r="AO36" s="303" t="s">
        <v>486</v>
      </c>
      <c r="AP36" s="303" t="s">
        <v>486</v>
      </c>
      <c r="AQ36" s="304">
        <v>2138</v>
      </c>
      <c r="AR36" s="305" t="s">
        <v>486</v>
      </c>
    </row>
    <row r="37" spans="1:46" ht="13.5" customHeight="1" x14ac:dyDescent="0.2">
      <c r="A37" s="259"/>
      <c r="AK37" s="1117" t="s">
        <v>504</v>
      </c>
      <c r="AL37" s="1118"/>
      <c r="AM37" s="1118"/>
      <c r="AN37" s="1119"/>
      <c r="AO37" s="303" t="s">
        <v>486</v>
      </c>
      <c r="AP37" s="303" t="s">
        <v>486</v>
      </c>
      <c r="AQ37" s="304">
        <v>592</v>
      </c>
      <c r="AR37" s="305" t="s">
        <v>486</v>
      </c>
    </row>
    <row r="38" spans="1:46" ht="27" customHeight="1" x14ac:dyDescent="0.2">
      <c r="A38" s="259"/>
      <c r="AK38" s="1120" t="s">
        <v>505</v>
      </c>
      <c r="AL38" s="1121"/>
      <c r="AM38" s="1121"/>
      <c r="AN38" s="1122"/>
      <c r="AO38" s="306" t="s">
        <v>486</v>
      </c>
      <c r="AP38" s="306" t="s">
        <v>486</v>
      </c>
      <c r="AQ38" s="307">
        <v>2</v>
      </c>
      <c r="AR38" s="295" t="s">
        <v>486</v>
      </c>
      <c r="AS38" s="302"/>
    </row>
    <row r="39" spans="1:46" ht="13.2" x14ac:dyDescent="0.2">
      <c r="A39" s="259"/>
      <c r="AK39" s="1120" t="s">
        <v>506</v>
      </c>
      <c r="AL39" s="1121"/>
      <c r="AM39" s="1121"/>
      <c r="AN39" s="1122"/>
      <c r="AO39" s="303">
        <v>-160434</v>
      </c>
      <c r="AP39" s="303">
        <v>-3042</v>
      </c>
      <c r="AQ39" s="304">
        <v>-5777</v>
      </c>
      <c r="AR39" s="305">
        <v>-47.3</v>
      </c>
      <c r="AS39" s="302"/>
    </row>
    <row r="40" spans="1:46" ht="27" customHeight="1" x14ac:dyDescent="0.2">
      <c r="A40" s="259"/>
      <c r="AK40" s="1117" t="s">
        <v>507</v>
      </c>
      <c r="AL40" s="1118"/>
      <c r="AM40" s="1118"/>
      <c r="AN40" s="1119"/>
      <c r="AO40" s="303">
        <v>-2426946</v>
      </c>
      <c r="AP40" s="303">
        <v>-46013</v>
      </c>
      <c r="AQ40" s="304">
        <v>-36457</v>
      </c>
      <c r="AR40" s="305">
        <v>26.2</v>
      </c>
      <c r="AS40" s="302"/>
    </row>
    <row r="41" spans="1:46" ht="13.2" x14ac:dyDescent="0.2">
      <c r="A41" s="259"/>
      <c r="AK41" s="1123" t="s">
        <v>287</v>
      </c>
      <c r="AL41" s="1124"/>
      <c r="AM41" s="1124"/>
      <c r="AN41" s="1125"/>
      <c r="AO41" s="303">
        <v>960256</v>
      </c>
      <c r="AP41" s="303">
        <v>18206</v>
      </c>
      <c r="AQ41" s="304">
        <v>15502</v>
      </c>
      <c r="AR41" s="305">
        <v>17.399999999999999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12" t="s">
        <v>477</v>
      </c>
      <c r="AN49" s="1114" t="s">
        <v>510</v>
      </c>
      <c r="AO49" s="1115"/>
      <c r="AP49" s="1115"/>
      <c r="AQ49" s="1115"/>
      <c r="AR49" s="1116"/>
    </row>
    <row r="50" spans="1:44" ht="13.2" x14ac:dyDescent="0.2">
      <c r="A50" s="259"/>
      <c r="AK50" s="317"/>
      <c r="AL50" s="318"/>
      <c r="AM50" s="1113"/>
      <c r="AN50" s="319" t="s">
        <v>511</v>
      </c>
      <c r="AO50" s="320" t="s">
        <v>512</v>
      </c>
      <c r="AP50" s="321" t="s">
        <v>513</v>
      </c>
      <c r="AQ50" s="322" t="s">
        <v>514</v>
      </c>
      <c r="AR50" s="323" t="s">
        <v>515</v>
      </c>
    </row>
    <row r="51" spans="1:44" ht="13.2" x14ac:dyDescent="0.2">
      <c r="A51" s="259"/>
      <c r="AK51" s="315" t="s">
        <v>516</v>
      </c>
      <c r="AL51" s="316"/>
      <c r="AM51" s="324">
        <v>9650723</v>
      </c>
      <c r="AN51" s="325">
        <v>173256</v>
      </c>
      <c r="AO51" s="326">
        <v>112.3</v>
      </c>
      <c r="AP51" s="327">
        <v>70166</v>
      </c>
      <c r="AQ51" s="328">
        <v>1.4</v>
      </c>
      <c r="AR51" s="329">
        <v>110.9</v>
      </c>
    </row>
    <row r="52" spans="1:44" ht="13.2" x14ac:dyDescent="0.2">
      <c r="A52" s="259"/>
      <c r="AK52" s="330"/>
      <c r="AL52" s="331" t="s">
        <v>517</v>
      </c>
      <c r="AM52" s="332">
        <v>6528509</v>
      </c>
      <c r="AN52" s="333">
        <v>117204</v>
      </c>
      <c r="AO52" s="334">
        <v>203.3</v>
      </c>
      <c r="AP52" s="335">
        <v>36115</v>
      </c>
      <c r="AQ52" s="336">
        <v>-6.2</v>
      </c>
      <c r="AR52" s="337">
        <v>209.5</v>
      </c>
    </row>
    <row r="53" spans="1:44" ht="13.2" x14ac:dyDescent="0.2">
      <c r="A53" s="259"/>
      <c r="AK53" s="315" t="s">
        <v>518</v>
      </c>
      <c r="AL53" s="316"/>
      <c r="AM53" s="324">
        <v>5145480</v>
      </c>
      <c r="AN53" s="325">
        <v>93819</v>
      </c>
      <c r="AO53" s="326">
        <v>-45.8</v>
      </c>
      <c r="AP53" s="327">
        <v>70329</v>
      </c>
      <c r="AQ53" s="328">
        <v>0.2</v>
      </c>
      <c r="AR53" s="329">
        <v>-46</v>
      </c>
    </row>
    <row r="54" spans="1:44" ht="13.2" x14ac:dyDescent="0.2">
      <c r="A54" s="259"/>
      <c r="AK54" s="330"/>
      <c r="AL54" s="331" t="s">
        <v>517</v>
      </c>
      <c r="AM54" s="332">
        <v>2487950</v>
      </c>
      <c r="AN54" s="333">
        <v>45363</v>
      </c>
      <c r="AO54" s="334">
        <v>-61.3</v>
      </c>
      <c r="AP54" s="335">
        <v>39403</v>
      </c>
      <c r="AQ54" s="336">
        <v>9.1</v>
      </c>
      <c r="AR54" s="337">
        <v>-70.400000000000006</v>
      </c>
    </row>
    <row r="55" spans="1:44" ht="13.2" x14ac:dyDescent="0.2">
      <c r="A55" s="259"/>
      <c r="AK55" s="315" t="s">
        <v>519</v>
      </c>
      <c r="AL55" s="316"/>
      <c r="AM55" s="324">
        <v>4083633</v>
      </c>
      <c r="AN55" s="325">
        <v>75623</v>
      </c>
      <c r="AO55" s="326">
        <v>-19.399999999999999</v>
      </c>
      <c r="AP55" s="327">
        <v>54225</v>
      </c>
      <c r="AQ55" s="328">
        <v>-22.9</v>
      </c>
      <c r="AR55" s="329">
        <v>3.5</v>
      </c>
    </row>
    <row r="56" spans="1:44" ht="13.2" x14ac:dyDescent="0.2">
      <c r="A56" s="259"/>
      <c r="AK56" s="330"/>
      <c r="AL56" s="331" t="s">
        <v>517</v>
      </c>
      <c r="AM56" s="332">
        <v>1695495</v>
      </c>
      <c r="AN56" s="333">
        <v>31398</v>
      </c>
      <c r="AO56" s="334">
        <v>-30.8</v>
      </c>
      <c r="AP56" s="335">
        <v>27337</v>
      </c>
      <c r="AQ56" s="336">
        <v>-30.6</v>
      </c>
      <c r="AR56" s="337">
        <v>-0.2</v>
      </c>
    </row>
    <row r="57" spans="1:44" ht="13.2" x14ac:dyDescent="0.2">
      <c r="A57" s="259"/>
      <c r="AK57" s="315" t="s">
        <v>520</v>
      </c>
      <c r="AL57" s="316"/>
      <c r="AM57" s="324">
        <v>3608581</v>
      </c>
      <c r="AN57" s="325">
        <v>67583</v>
      </c>
      <c r="AO57" s="326">
        <v>-10.6</v>
      </c>
      <c r="AP57" s="327">
        <v>54016</v>
      </c>
      <c r="AQ57" s="328">
        <v>-0.4</v>
      </c>
      <c r="AR57" s="329">
        <v>-10.199999999999999</v>
      </c>
    </row>
    <row r="58" spans="1:44" ht="13.2" x14ac:dyDescent="0.2">
      <c r="A58" s="259"/>
      <c r="AK58" s="330"/>
      <c r="AL58" s="331" t="s">
        <v>517</v>
      </c>
      <c r="AM58" s="332">
        <v>1378012</v>
      </c>
      <c r="AN58" s="333">
        <v>25808</v>
      </c>
      <c r="AO58" s="334">
        <v>-17.8</v>
      </c>
      <c r="AP58" s="335">
        <v>28078</v>
      </c>
      <c r="AQ58" s="336">
        <v>2.7</v>
      </c>
      <c r="AR58" s="337">
        <v>-20.5</v>
      </c>
    </row>
    <row r="59" spans="1:44" ht="13.2" x14ac:dyDescent="0.2">
      <c r="A59" s="259"/>
      <c r="AK59" s="315" t="s">
        <v>521</v>
      </c>
      <c r="AL59" s="316"/>
      <c r="AM59" s="324">
        <v>4303751</v>
      </c>
      <c r="AN59" s="325">
        <v>81595</v>
      </c>
      <c r="AO59" s="326">
        <v>20.7</v>
      </c>
      <c r="AP59" s="327">
        <v>52786</v>
      </c>
      <c r="AQ59" s="328">
        <v>-2.2999999999999998</v>
      </c>
      <c r="AR59" s="329">
        <v>23</v>
      </c>
    </row>
    <row r="60" spans="1:44" ht="13.2" x14ac:dyDescent="0.2">
      <c r="A60" s="259"/>
      <c r="AK60" s="330"/>
      <c r="AL60" s="331" t="s">
        <v>517</v>
      </c>
      <c r="AM60" s="332">
        <v>1473638</v>
      </c>
      <c r="AN60" s="333">
        <v>27939</v>
      </c>
      <c r="AO60" s="334">
        <v>8.3000000000000007</v>
      </c>
      <c r="AP60" s="335">
        <v>28742</v>
      </c>
      <c r="AQ60" s="336">
        <v>2.4</v>
      </c>
      <c r="AR60" s="337">
        <v>5.9</v>
      </c>
    </row>
    <row r="61" spans="1:44" ht="13.2" x14ac:dyDescent="0.2">
      <c r="A61" s="259"/>
      <c r="AK61" s="315" t="s">
        <v>522</v>
      </c>
      <c r="AL61" s="338"/>
      <c r="AM61" s="324">
        <v>5358434</v>
      </c>
      <c r="AN61" s="325">
        <v>98375</v>
      </c>
      <c r="AO61" s="326">
        <v>11.4</v>
      </c>
      <c r="AP61" s="327">
        <v>60304</v>
      </c>
      <c r="AQ61" s="339">
        <v>-4.8</v>
      </c>
      <c r="AR61" s="329">
        <v>16.2</v>
      </c>
    </row>
    <row r="62" spans="1:44" ht="13.2" x14ac:dyDescent="0.2">
      <c r="A62" s="259"/>
      <c r="AK62" s="330"/>
      <c r="AL62" s="331" t="s">
        <v>517</v>
      </c>
      <c r="AM62" s="332">
        <v>2712721</v>
      </c>
      <c r="AN62" s="333">
        <v>49542</v>
      </c>
      <c r="AO62" s="334">
        <v>20.3</v>
      </c>
      <c r="AP62" s="335">
        <v>31935</v>
      </c>
      <c r="AQ62" s="336">
        <v>-4.5</v>
      </c>
      <c r="AR62" s="337">
        <v>24.8</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ZGmoWsrpxjaBZMFS/aEehqpdJVmgnzqVP9X/cRyWasQ/FoY0Cy71+lxfUGuA0aQobTx6l3e8iTaZQBfeBKqZqQ==" saltValue="PdlNNl94Rl8Q7uIgYXP/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82" zoomScale="70" zoomScaleNormal="70" zoomScaleSheetLayoutView="55" workbookViewId="0">
      <selection activeCell="BJ93" sqref="BJ93"/>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G/6R9/jycbgOhLJAShztm338cu21UUd3gbQDyfA9dm7TvZzYChXQSh+RaslSrHkFTXJ8acrLhvK3pxCo0e4SVg==" saltValue="NnCIu1matcOtYMnkC78y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D8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5gHKaattECZMdGg26AlHRGYAbG2XP93n0RyU0jyabvIphxof5au2gB/5OHK72JaSJ5JTj94g613Uov76u3cBYg==" saltValue="sTNaRxaekejT9LVf9BKFj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3"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23.32</v>
      </c>
      <c r="G47" s="12">
        <v>22.41</v>
      </c>
      <c r="H47" s="12">
        <v>21.81</v>
      </c>
      <c r="I47" s="12">
        <v>20.329999999999998</v>
      </c>
      <c r="J47" s="13">
        <v>18.920000000000002</v>
      </c>
    </row>
    <row r="48" spans="2:10" ht="57.75" customHeight="1" x14ac:dyDescent="0.2">
      <c r="B48" s="14"/>
      <c r="C48" s="1128" t="s">
        <v>4</v>
      </c>
      <c r="D48" s="1128"/>
      <c r="E48" s="1129"/>
      <c r="F48" s="15">
        <v>7.59</v>
      </c>
      <c r="G48" s="16">
        <v>5.72</v>
      </c>
      <c r="H48" s="16">
        <v>8.16</v>
      </c>
      <c r="I48" s="16">
        <v>10.029999999999999</v>
      </c>
      <c r="J48" s="17">
        <v>7.67</v>
      </c>
    </row>
    <row r="49" spans="2:10" ht="57.75" customHeight="1" thickBot="1" x14ac:dyDescent="0.25">
      <c r="B49" s="18"/>
      <c r="C49" s="1130" t="s">
        <v>5</v>
      </c>
      <c r="D49" s="1130"/>
      <c r="E49" s="1131"/>
      <c r="F49" s="19" t="s">
        <v>529</v>
      </c>
      <c r="G49" s="20" t="s">
        <v>530</v>
      </c>
      <c r="H49" s="20">
        <v>0.85</v>
      </c>
      <c r="I49" s="20" t="s">
        <v>531</v>
      </c>
      <c r="J49" s="21" t="s">
        <v>532</v>
      </c>
    </row>
    <row r="50" spans="2:10" ht="13.2" x14ac:dyDescent="0.2"/>
  </sheetData>
  <sheetProtection algorithmName="SHA-512" hashValue="5TCaC4ETp8eB5atVmTweO2dt11ppr3RBslH8w6WRe3nK+Jk/Vt3YgdJLdf/L+adTZCQCCk+znkGSv1e0M2k4nQ==" saltValue="z1KbIbr/k59AM1D7XrAY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Usa3650168</cp:lastModifiedBy>
  <cp:lastPrinted>2025-03-12T07:04:03Z</cp:lastPrinted>
  <dcterms:created xsi:type="dcterms:W3CDTF">2025-02-19T05:23:45Z</dcterms:created>
  <dcterms:modified xsi:type="dcterms:W3CDTF">2025-10-02T01:03:08Z</dcterms:modified>
  <cp:category/>
</cp:coreProperties>
</file>