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usasv015.usa.local\public\01総務部\0103企画財政課\010301財政係\▼決算関係\R3KT\〇令和３年度　財政状況資料集\20231128　\"/>
    </mc:Choice>
  </mc:AlternateContent>
  <xr:revisionPtr revIDLastSave="0" documentId="13_ncr:1_{34DBF5DA-7A87-4B29-8835-E83BA1F39064}" xr6:coauthVersionLast="47" xr6:coauthVersionMax="47" xr10:uidLastSave="{00000000-0000-0000-0000-000000000000}"/>
  <bookViews>
    <workbookView xWindow="-108" yWindow="-108" windowWidth="23256" windowHeight="12576" tabRatio="927" xr2:uid="{00000000-000D-0000-FFFF-FFFF00000000}"/>
  </bookViews>
  <sheets>
    <sheet name="総括表" sheetId="10" r:id="rId1"/>
    <sheet name="普通会計の状況 "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s="1"/>
  <c r="BW35" i="10" s="1"/>
  <c r="BW36" i="10" s="1"/>
  <c r="BW37" i="10" s="1"/>
  <c r="BW38" i="10" s="1"/>
  <c r="BW39" i="10" s="1"/>
  <c r="CO34" i="10" l="1"/>
  <c r="CO35" i="10" s="1"/>
  <c r="CO36" i="10" s="1"/>
  <c r="CO37" i="10" s="1"/>
  <c r="CO38" i="10" s="1"/>
</calcChain>
</file>

<file path=xl/sharedStrings.xml><?xml version="1.0" encoding="utf-8"?>
<sst xmlns="http://schemas.openxmlformats.org/spreadsheetml/2006/main" count="1169" uniqueCount="630">
  <si>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</si>
  <si>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</si>
  <si>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</si>
  <si>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</si>
  <si>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</si>
  <si>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</si>
  <si>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</si>
  <si>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</si>
  <si>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</si>
  <si>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</si>
  <si>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</si>
  <si>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</si>
  <si>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</si>
  <si>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</si>
  <si>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</si>
  <si>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</si>
  <si>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</si>
  <si>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</si>
  <si>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</si>
  <si>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</si>
  <si>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</si>
  <si>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</si>
  <si>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</si>
  <si>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</si>
  <si>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</si>
  <si>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</si>
  <si>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</si>
  <si>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</si>
  <si>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</si>
  <si>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</si>
  <si>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</si>
  <si>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</si>
  <si>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</si>
  <si>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</si>
  <si>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</si>
  <si>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</si>
  <si>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</si>
  <si>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</si>
  <si>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</si>
  <si>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</si>
  <si>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</si>
  <si>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</si>
  <si>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</si>
  <si>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</si>
  <si>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</si>
  <si>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</si>
  <si>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</si>
  <si>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</si>
  <si>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</si>
  <si>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</si>
  <si>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</si>
  <si>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</si>
  <si>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</si>
  <si>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</si>
  <si>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</si>
  <si>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</si>
  <si>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</si>
  <si>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</si>
  <si>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</si>
  <si>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</si>
  <si>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</si>
  <si>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</si>
  <si>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</si>
  <si>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</si>
  <si>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</si>
  <si>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</si>
  <si>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</si>
  <si>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</si>
  <si>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</si>
  <si>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</si>
  <si>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</si>
  <si>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</si>
  <si>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</si>
  <si>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</si>
  <si>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</si>
  <si>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</si>
  <si>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</si>
  <si>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</si>
  <si>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</si>
  <si>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</si>
  <si>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</si>
  <si>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</si>
  <si>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</si>
  <si>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</si>
  <si>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</si>
  <si>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</si>
  <si>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</si>
  <si>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</si>
  <si>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</si>
  <si>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</si>
  <si>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</si>
  <si>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</si>
  <si>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</si>
  <si>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</si>
  <si>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</si>
  <si>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</si>
  <si>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</si>
  <si>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</si>
  <si>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宇佐市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</si>
  <si>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</si>
  <si>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</si>
  <si>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</si>
  <si>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</si>
  <si>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</si>
  <si>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</si>
  <si>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</si>
  <si>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</si>
  <si>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</si>
  <si>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</si>
  <si>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</si>
  <si>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</si>
  <si>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</si>
  <si>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</si>
  <si>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</si>
  <si>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</si>
  <si>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</si>
  <si>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</si>
  <si>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</si>
  <si>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</si>
  <si>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</si>
  <si>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</si>
  <si>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</si>
  <si>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</si>
  <si>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</si>
  <si>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</si>
  <si>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</si>
  <si>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</si>
  <si>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</si>
  <si>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</si>
  <si>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</si>
  <si>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</si>
  <si>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</si>
  <si>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</si>
  <si>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</si>
  <si>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</si>
  <si>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</si>
  <si>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</si>
  <si>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</si>
  <si>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</si>
  <si>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</si>
  <si>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</si>
  <si>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</si>
  <si>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</si>
  <si>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</si>
  <si>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</si>
  <si>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</si>
  <si>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</si>
  <si>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</si>
  <si>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</si>
  <si>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</si>
  <si>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</si>
  <si>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</si>
  <si>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</si>
  <si>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</si>
  <si>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</si>
  <si>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</si>
  <si>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</si>
  <si>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</si>
  <si>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</si>
  <si>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</si>
  <si>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</si>
  <si>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</si>
  <si>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</si>
  <si>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</si>
  <si>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</si>
  <si>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</si>
  <si>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</si>
  <si>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</si>
  <si>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</si>
  <si>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</si>
  <si>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</si>
  <si>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</si>
  <si>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</si>
  <si>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</si>
  <si>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</si>
  <si>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</si>
  <si>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</si>
  <si>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</si>
  <si>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</si>
  <si>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</si>
  <si>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</si>
  <si>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</si>
  <si>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</si>
  <si>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</si>
  <si>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</si>
  <si>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</si>
  <si>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</si>
  <si>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</si>
  <si>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</si>
  <si>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</si>
  <si>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</si>
  <si>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</si>
  <si>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</si>
  <si>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</si>
  <si>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</si>
  <si>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</si>
  <si>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</si>
  <si>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</si>
  <si>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</si>
  <si>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</si>
  <si>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</si>
  <si>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</si>
  <si>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</si>
  <si>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</si>
  <si>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</si>
  <si>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</si>
  <si>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</si>
  <si>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</si>
  <si>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</si>
  <si>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</si>
  <si>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</si>
  <si>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</si>
  <si>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</si>
  <si>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</si>
  <si>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</si>
  <si>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大分県宇佐市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</si>
  <si>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</si>
  <si>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</si>
  <si>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</si>
  <si>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</si>
  <si>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</si>
  <si>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</si>
  <si>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</si>
  <si>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</si>
  <si>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</si>
  <si>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</si>
  <si>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</si>
  <si>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</si>
  <si>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</si>
  <si>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</si>
  <si>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</si>
  <si>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</si>
  <si>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</si>
  <si>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</si>
  <si>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</si>
  <si>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</si>
  <si>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</si>
  <si>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</si>
  <si>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</si>
  <si>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</si>
  <si>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</si>
  <si>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</si>
  <si>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</si>
  <si>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</si>
  <si>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</si>
  <si>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</si>
  <si>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</si>
  <si>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</si>
  <si>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</si>
  <si>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</si>
  <si>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</si>
  <si>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</si>
  <si>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</si>
  <si>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</si>
  <si>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</si>
  <si>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</si>
  <si>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</si>
  <si>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</si>
  <si>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</si>
  <si>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</si>
  <si>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</si>
  <si>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</si>
  <si>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</si>
  <si>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</si>
  <si>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</si>
  <si>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</si>
  <si>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</si>
  <si>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</si>
  <si>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</si>
  <si>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</si>
  <si>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</si>
  <si>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</si>
  <si>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</si>
  <si>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</si>
  <si>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</si>
  <si>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</si>
  <si>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</si>
  <si>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</si>
  <si>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</si>
  <si>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</si>
  <si>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</si>
  <si>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</si>
  <si>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</si>
  <si>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</si>
  <si>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</si>
  <si>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</si>
  <si>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</si>
  <si>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</si>
  <si>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</si>
  <si>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</si>
  <si>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</si>
  <si>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</si>
  <si>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</si>
  <si>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</si>
  <si>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</si>
  <si>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</si>
  <si>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</si>
  <si>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</si>
  <si>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</si>
  <si>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</si>
  <si>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</si>
  <si>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</si>
  <si>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</si>
  <si>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</si>
  <si>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</si>
  <si>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</si>
  <si>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</si>
  <si>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</si>
  <si>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</si>
  <si>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</si>
  <si>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</si>
  <si>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</si>
  <si>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</si>
  <si>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</si>
  <si>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</si>
  <si>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</si>
  <si>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</si>
  <si>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</si>
  <si>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</si>
  <si>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</si>
  <si>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</si>
  <si>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</si>
  <si>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</si>
  <si>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</si>
  <si>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</si>
  <si>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</si>
  <si>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</si>
  <si>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</si>
  <si>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</si>
  <si>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</si>
  <si>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</si>
  <si>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</si>
  <si>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</si>
  <si>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</si>
  <si>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</si>
  <si>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</si>
  <si>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</si>
  <si>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</si>
  <si>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</si>
  <si>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</si>
  <si>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</si>
  <si>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</si>
  <si>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</si>
  <si>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</si>
  <si>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</si>
  <si>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</si>
  <si>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</si>
  <si>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</si>
  <si>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</si>
  <si>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</si>
  <si>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</si>
  <si>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</si>
  <si>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</si>
  <si>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</si>
  <si>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</si>
  <si>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</si>
  <si>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</si>
  <si>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</si>
  <si>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</si>
  <si>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</si>
  <si>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</si>
  <si>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</si>
  <si>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</si>
  <si>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</si>
  <si>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</si>
  <si>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</si>
  <si>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</si>
  <si>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</si>
  <si>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</si>
  <si>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</si>
  <si>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大分県宇佐市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</si>
  <si>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</si>
  <si>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</si>
  <si>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</si>
  <si>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</si>
  <si>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</si>
  <si>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</si>
  <si>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</si>
  <si>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</si>
  <si>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</si>
  <si>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</si>
  <si>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</si>
  <si>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</si>
  <si>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</si>
  <si>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</si>
  <si>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</si>
  <si>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</si>
  <si>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</si>
  <si>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</si>
  <si>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</si>
  <si>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</si>
  <si>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</si>
  <si>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</si>
  <si>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</si>
  <si>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</si>
  <si>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</si>
  <si>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</si>
  <si>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</si>
  <si>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</si>
  <si>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</si>
  <si>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</si>
  <si>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</si>
  <si>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</si>
  <si>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</si>
  <si>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</si>
  <si>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</si>
  <si>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</si>
  <si>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</si>
  <si>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</si>
  <si>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</si>
  <si>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</si>
  <si>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</si>
  <si>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</si>
  <si>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</si>
  <si>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</si>
  <si>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</si>
  <si>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</si>
  <si>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</si>
  <si>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</si>
  <si>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</si>
  <si>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</si>
  <si>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</si>
  <si>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</si>
  <si>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</si>
  <si>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</si>
  <si>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</si>
  <si>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</si>
  <si>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</si>
  <si>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</si>
  <si>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</si>
  <si>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</si>
  <si>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</si>
  <si>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</si>
  <si>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</si>
  <si>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</si>
  <si>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</si>
  <si>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</si>
  <si>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</si>
  <si>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</si>
  <si>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</si>
  <si>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</si>
  <si>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</si>
  <si>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</si>
  <si>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</si>
  <si>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</si>
  <si>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</si>
  <si>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</si>
  <si>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</si>
  <si>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</si>
  <si>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</si>
  <si>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</si>
  <si>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</si>
  <si>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</si>
  <si>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</si>
  <si>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</si>
  <si>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</si>
  <si>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</si>
  <si>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</si>
  <si>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</si>
  <si>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t>
    <phoneticPr fontId="5"/>
  </si>
  <si>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</si>
  <si>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</si>
  <si>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</si>
  <si>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</si>
  <si>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</si>
  <si>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</si>
  <si>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</si>
  <si>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</si>
  <si>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</si>
  <si>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</si>
  <si>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</si>
  <si>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</si>
  <si>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</si>
  <si>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</si>
  <si>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</si>
  <si>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</si>
  <si>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</si>
  <si>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</si>
  <si>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</si>
  <si>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</si>
  <si>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</si>
  <si>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</si>
  <si>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</si>
  <si>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</si>
  <si>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</si>
  <si>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</si>
  <si>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</si>
  <si>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</si>
  <si>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</si>
  <si>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</si>
  <si>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</si>
  <si>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</si>
  <si>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</si>
  <si>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</si>
  <si>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</si>
  <si>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</si>
  <si>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</si>
  <si>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</si>
  <si>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</si>
  <si>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</si>
  <si>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</si>
  <si>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</si>
  <si>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</si>
  <si>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</si>
  <si>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</si>
  <si>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</si>
  <si>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</si>
  <si>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</si>
  <si>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</si>
  <si>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</si>
  <si>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</si>
  <si>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</si>
  <si>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</si>
  <si>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</si>
  <si>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</si>
  <si>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</si>
  <si>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</si>
  <si>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</si>
  <si>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</si>
  <si>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</si>
  <si>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</si>
  <si>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</si>
  <si>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</si>
  <si>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</si>
  <si>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</si>
  <si>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</si>
  <si>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</si>
  <si>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</si>
  <si>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</si>
  <si>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</si>
  <si>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</si>
  <si>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</si>
  <si>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</si>
  <si>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</si>
  <si>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</si>
  <si>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</si>
  <si>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</si>
  <si>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</si>
  <si>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</si>
  <si>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</si>
  <si>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</si>
  <si>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</si>
  <si>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</si>
  <si>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</si>
  <si>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</si>
  <si>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</si>
  <si>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</si>
  <si>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</si>
  <si>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</si>
  <si>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</si>
  <si>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</si>
  <si>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</si>
  <si>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</si>
  <si>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</si>
  <si>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</si>
  <si>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</si>
  <si>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</si>
  <si>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</si>
  <si>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</si>
  <si>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</si>
  <si>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</si>
  <si>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</si>
  <si>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</si>
  <si>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</si>
  <si>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</si>
  <si>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</si>
  <si>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</si>
  <si>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</si>
  <si>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</si>
  <si>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</si>
  <si>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</si>
  <si>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</si>
  <si>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</si>
  <si>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</si>
  <si>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</si>
  <si>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</si>
  <si>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4.81</t>
  </si>
  <si>
    <t>▲ 9.60</t>
  </si>
  <si>
    <t>▲ 7.13</t>
  </si>
  <si>
    <t>▲ 4.23</t>
  </si>
  <si>
    <t>一般会計</t>
  </si>
  <si>
    <t>水道事業会計</t>
  </si>
  <si>
    <t>介護保険特別会計</t>
  </si>
  <si>
    <t>国民健康保険特別会計</t>
  </si>
  <si>
    <t>下水道事業会計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</si>
  <si>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</si>
  <si>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</si>
  <si>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</si>
  <si>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</si>
  <si>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</si>
  <si>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</si>
  <si>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</si>
  <si>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</si>
  <si>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</si>
  <si>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地域振興基金（合併特例債）</t>
    <rPh sb="0" eb="2">
      <t>チイキ</t>
    </rPh>
    <rPh sb="2" eb="4">
      <t>シンコウ</t>
    </rPh>
    <rPh sb="4" eb="6">
      <t>キキン</t>
    </rPh>
    <rPh sb="7" eb="9">
      <t>ガッペイ</t>
    </rPh>
    <rPh sb="9" eb="11">
      <t>トクレイ</t>
    </rPh>
    <rPh sb="11" eb="12">
      <t>サイ</t>
    </rPh>
    <phoneticPr fontId="5"/>
  </si>
  <si>
    <t>公共施設整備基金</t>
    <rPh sb="0" eb="2">
      <t>コウキョウ</t>
    </rPh>
    <rPh sb="2" eb="4">
      <t>シセツ</t>
    </rPh>
    <rPh sb="4" eb="6">
      <t>セイビ</t>
    </rPh>
    <rPh sb="6" eb="8">
      <t>キキン</t>
    </rPh>
    <phoneticPr fontId="5"/>
  </si>
  <si>
    <t>廃棄物処理施設整備負担金基金</t>
    <rPh sb="0" eb="3">
      <t>ハイキブツ</t>
    </rPh>
    <rPh sb="3" eb="5">
      <t>ショリ</t>
    </rPh>
    <rPh sb="5" eb="7">
      <t>シセツ</t>
    </rPh>
    <rPh sb="7" eb="9">
      <t>セイビ</t>
    </rPh>
    <rPh sb="9" eb="12">
      <t>フタンキン</t>
    </rPh>
    <rPh sb="12" eb="14">
      <t>キキン</t>
    </rPh>
    <phoneticPr fontId="5"/>
  </si>
  <si>
    <t>宇佐航空隊史跡等保存事業基金</t>
    <rPh sb="0" eb="2">
      <t>ウサ</t>
    </rPh>
    <rPh sb="2" eb="5">
      <t>コウクウタイ</t>
    </rPh>
    <rPh sb="5" eb="7">
      <t>シセキ</t>
    </rPh>
    <rPh sb="7" eb="8">
      <t>トウ</t>
    </rPh>
    <rPh sb="8" eb="10">
      <t>ホゾン</t>
    </rPh>
    <rPh sb="10" eb="12">
      <t>ジギョウ</t>
    </rPh>
    <rPh sb="12" eb="14">
      <t>キキン</t>
    </rPh>
    <phoneticPr fontId="5"/>
  </si>
  <si>
    <t>ふるさと市町村圏基金</t>
    <rPh sb="4" eb="7">
      <t>シチョウソン</t>
    </rPh>
    <rPh sb="7" eb="8">
      <t>ケン</t>
    </rPh>
    <rPh sb="8" eb="10">
      <t>キキン</t>
    </rPh>
    <phoneticPr fontId="5"/>
  </si>
  <si>
    <t>宇佐市土地開発公社</t>
    <rPh sb="0" eb="3">
      <t>ウサシ</t>
    </rPh>
    <rPh sb="3" eb="5">
      <t>トチ</t>
    </rPh>
    <rPh sb="5" eb="7">
      <t>カイハツ</t>
    </rPh>
    <rPh sb="7" eb="9">
      <t>コウシャ</t>
    </rPh>
    <phoneticPr fontId="2"/>
  </si>
  <si>
    <t>あじむ農業公社</t>
    <rPh sb="3" eb="5">
      <t>ノウギョウ</t>
    </rPh>
    <rPh sb="5" eb="7">
      <t>コウシャ</t>
    </rPh>
    <phoneticPr fontId="2"/>
  </si>
  <si>
    <t>朝霧の庄</t>
    <rPh sb="0" eb="2">
      <t>アサギリ</t>
    </rPh>
    <rPh sb="3" eb="4">
      <t>ショウ</t>
    </rPh>
    <phoneticPr fontId="2"/>
  </si>
  <si>
    <t>宇佐八幡駐車場</t>
    <rPh sb="0" eb="2">
      <t>ウサ</t>
    </rPh>
    <rPh sb="2" eb="4">
      <t>ハチマン</t>
    </rPh>
    <rPh sb="4" eb="7">
      <t>チュウシャジョウ</t>
    </rPh>
    <phoneticPr fontId="2"/>
  </si>
  <si>
    <t>グリーンパークホテルうさ</t>
    <phoneticPr fontId="2"/>
  </si>
  <si>
    <t>大分県消防補償等組合</t>
    <rPh sb="0" eb="3">
      <t>オオイタケン</t>
    </rPh>
    <rPh sb="3" eb="5">
      <t>ショウボウ</t>
    </rPh>
    <rPh sb="5" eb="7">
      <t>ホショウ</t>
    </rPh>
    <rPh sb="7" eb="8">
      <t>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</si>
  <si>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</si>
  <si>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</si>
  <si>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</si>
  <si>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</si>
  <si>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</si>
  <si>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基金から1,564百万円繰入</t>
    <phoneticPr fontId="2"/>
  </si>
  <si>
    <t>-</t>
    <phoneticPr fontId="2"/>
  </si>
  <si>
    <t>基金から99万3千円繰入</t>
    <rPh sb="0" eb="2">
      <t>キキン</t>
    </rPh>
    <rPh sb="9" eb="10">
      <t>エン</t>
    </rPh>
    <rPh sb="10" eb="12">
      <t>クリイレ</t>
    </rPh>
    <phoneticPr fontId="2"/>
  </si>
  <si>
    <t>-</t>
    <phoneticPr fontId="2"/>
  </si>
  <si>
    <t>基金から2百万円繰入</t>
    <rPh sb="0" eb="2">
      <t>キキン</t>
    </rPh>
    <rPh sb="5" eb="8">
      <t>ヒャクマンエン</t>
    </rPh>
    <rPh sb="8" eb="10">
      <t>クリイレ</t>
    </rPh>
    <phoneticPr fontId="2"/>
  </si>
  <si>
    <t>基金から122百万円繰入</t>
    <phoneticPr fontId="2"/>
  </si>
  <si>
    <t>基金から2百万円繰入</t>
    <phoneticPr fontId="2"/>
  </si>
  <si>
    <t xml:space="preserve">※8：職員の状況については、令和3年地方公務員給与実態調査に基づいている。 </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</si>
  <si>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</si>
  <si>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</si>
  <si>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</si>
  <si>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高度経済成長期にあたる昭和40年代から50年代にかけて集中整備した公共施設が耐用年数を迎えつつあることから高水準となっている。一方で「将来負担比率」は平成30年度までマイナスで推移していたが、地方債残高の増加と充当可能特定財源等の減少により令和元年度以降プラスに転じた。ただし、依然として類似団体を下回っている他、令和3年度は前年度から3.7ポイント改善している。将来負担比率のみを見ると引き続き将来の財政圧迫の可能性は低いことが示されているが、両比率を組み合わせて見た場合、必要な公共施設の老朽化対策が先送りされているという潜在する将来の財政負担が見えてくることから、今後も健全な財政運営に努めるとともに、公共施設等総合管理計画に基づき更新や除却、複合化といった対策を計画的に進めていく必要がある。</t>
    <rPh sb="91" eb="93">
      <t>ヘイセイ</t>
    </rPh>
    <rPh sb="95" eb="97">
      <t>ネンド</t>
    </rPh>
    <rPh sb="171" eb="172">
      <t>ホカ</t>
    </rPh>
    <rPh sb="173" eb="175">
      <t>レイワ</t>
    </rPh>
    <rPh sb="176" eb="178">
      <t>ネンド</t>
    </rPh>
    <rPh sb="179" eb="182">
      <t>ゼンネンド</t>
    </rPh>
    <rPh sb="191" eb="193">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</si>
  <si>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</si>
  <si>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</si>
  <si>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</si>
  <si>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</si>
  <si>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</si>
  <si>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</si>
  <si>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庁舎建設による公債費の増加等により前年度比0.3ポイントの増加となり、類似団体平均値に近づいている。「将来負担比率」については、地方債残高の増加と充当可能特定財源等の減少などにより令和元年度よりマイナスからプラスに転じているものの、令和3年度決算は令和2年度決算から基金以上に地方債残高を削減できたため将来負担比率も3.7ポイント改善した。ただし、今後も大型建設事業の実施により地方債の起債等が続く予定であるため、適正水準を維持しながら、公共施設の更新などの課題に対応するために事業の必要性・緊急性を勘案しながら計画的な事業展開を図っていく必要がある。</t>
    <rPh sb="51" eb="58">
      <t>ルイジダンタイヘイキンチ</t>
    </rPh>
    <rPh sb="59" eb="60">
      <t>チカ</t>
    </rPh>
    <rPh sb="132" eb="134">
      <t>レイワ</t>
    </rPh>
    <rPh sb="135" eb="137">
      <t>ネンド</t>
    </rPh>
    <rPh sb="137" eb="139">
      <t>ケッサン</t>
    </rPh>
    <rPh sb="140" eb="142">
      <t>レイワ</t>
    </rPh>
    <rPh sb="143" eb="145">
      <t>ネンド</t>
    </rPh>
    <rPh sb="145" eb="147">
      <t>ケッサン</t>
    </rPh>
    <rPh sb="149" eb="153">
      <t>キキンイジョウ</t>
    </rPh>
    <rPh sb="154" eb="159">
      <t>チホウサイザンダカ</t>
    </rPh>
    <rPh sb="160" eb="162">
      <t>サクゲン</t>
    </rPh>
    <rPh sb="167" eb="173">
      <t>ショウライフタンヒリツ</t>
    </rPh>
    <rPh sb="181" eb="183">
      <t>カイゼン</t>
    </rPh>
    <rPh sb="205" eb="208">
      <t>チホウサイ</t>
    </rPh>
    <rPh sb="209" eb="211">
      <t>キサイ</t>
    </rPh>
    <rPh sb="211" eb="212">
      <t>トウ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</si>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</sst>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color rgb="FF000000"/>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3"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4DE84E8-1B41-4AD0-89C2-E7A0DBE2D33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70615</c:v>
                </c:pt>
                <c:pt idx="1">
                  <c:v>69185</c:v>
                </c:pt>
                <c:pt idx="2">
                  <c:v>70166</c:v>
                </c:pt>
                <c:pt idx="3">
                  <c:v>70329</c:v>
                </c:pt>
                <c:pt idx="4">
                  <c:v>54225</c:v>
                </c:pt>
              </c:numCache>
            </c:numRef>
          </c:val>
          <c:smooth val="0"/>
          <c:extLst>
            <c:ext xmlns:c16="http://schemas.microsoft.com/office/drawing/2014/chart" uri="{C3380CC4-5D6E-409C-BE32-E72D297353CC}">
              <c16:uniqueId val="{00000000-5C18-4F0D-82E6-44034A1ABD2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91992</c:v>
                </c:pt>
                <c:pt idx="1">
                  <c:v>81626</c:v>
                </c:pt>
                <c:pt idx="2">
                  <c:v>173256</c:v>
                </c:pt>
                <c:pt idx="3">
                  <c:v>93819</c:v>
                </c:pt>
                <c:pt idx="4">
                  <c:v>75623</c:v>
                </c:pt>
              </c:numCache>
            </c:numRef>
          </c:val>
          <c:smooth val="0"/>
          <c:extLst>
            <c:ext xmlns:c16="http://schemas.microsoft.com/office/drawing/2014/chart" uri="{C3380CC4-5D6E-409C-BE32-E72D297353CC}">
              <c16:uniqueId val="{00000001-5C18-4F0D-82E6-44034A1ABD2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10.02</c:v>
                </c:pt>
                <c:pt idx="1">
                  <c:v>7.88</c:v>
                </c:pt>
                <c:pt idx="2">
                  <c:v>7.59</c:v>
                </c:pt>
                <c:pt idx="3">
                  <c:v>5.72</c:v>
                </c:pt>
                <c:pt idx="4">
                  <c:v>8.16</c:v>
                </c:pt>
              </c:numCache>
            </c:numRef>
          </c:val>
          <c:extLst>
            <c:ext xmlns:c16="http://schemas.microsoft.com/office/drawing/2014/chart" uri="{C3380CC4-5D6E-409C-BE32-E72D297353CC}">
              <c16:uniqueId val="{00000000-EC55-484E-9403-AED79C26FE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31.03</c:v>
                </c:pt>
                <c:pt idx="1">
                  <c:v>27.09</c:v>
                </c:pt>
                <c:pt idx="2">
                  <c:v>23.32</c:v>
                </c:pt>
                <c:pt idx="3">
                  <c:v>22.41</c:v>
                </c:pt>
                <c:pt idx="4">
                  <c:v>21.81</c:v>
                </c:pt>
              </c:numCache>
            </c:numRef>
          </c:val>
          <c:extLst>
            <c:ext xmlns:c16="http://schemas.microsoft.com/office/drawing/2014/chart" uri="{C3380CC4-5D6E-409C-BE32-E72D297353CC}">
              <c16:uniqueId val="{00000001-EC55-484E-9403-AED79C26FE2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-4.8099999999999996</c:v>
                </c:pt>
                <c:pt idx="1">
                  <c:v>-9.6</c:v>
                </c:pt>
                <c:pt idx="2">
                  <c:v>-7.13</c:v>
                </c:pt>
                <c:pt idx="3">
                  <c:v>-4.2300000000000004</c:v>
                </c:pt>
                <c:pt idx="4">
                  <c:v>0.85</c:v>
                </c:pt>
              </c:numCache>
            </c:numRef>
          </c:val>
          <c:smooth val="0"/>
          <c:extLst>
            <c:ext xmlns:c16="http://schemas.microsoft.com/office/drawing/2014/chart" uri="{C3380CC4-5D6E-409C-BE32-E72D297353CC}">
              <c16:uniqueId val="{00000002-EC55-484E-9403-AED79C26FE2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0.41</c:v>
                </c:pt>
                <c:pt idx="2">
                  <c:v>#N/A</c:v>
                </c:pt>
                <c:pt idx="3">
                  <c:v>0.31</c:v>
                </c:pt>
                <c:pt idx="4">
                  <c:v>#N/A</c:v>
                </c:pt>
                <c:pt idx="5">
                  <c:v>0.55000000000000004</c:v>
                </c:pt>
                <c:pt idx="6">
                  <c:v>0</c:v>
                </c:pt>
                <c:pt idx="7">
                  <c:v>0</c:v>
                </c:pt>
                <c:pt idx="8">
                  <c:v>0</c:v>
                </c:pt>
                <c:pt idx="9">
                  <c:v>0</c:v>
                </c:pt>
              </c:numCache>
            </c:numRef>
          </c:val>
          <c:extLst>
            <c:ext xmlns:c16="http://schemas.microsoft.com/office/drawing/2014/chart" uri="{C3380CC4-5D6E-409C-BE32-E72D297353CC}">
              <c16:uniqueId val="{00000000-4C1C-4DAB-B4B5-9029C161A5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C1C-4DAB-B4B5-9029C161A5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C1C-4DAB-B4B5-9029C161A5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C1C-4DAB-B4B5-9029C161A5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0.04</c:v>
                </c:pt>
                <c:pt idx="4">
                  <c:v>#N/A</c:v>
                </c:pt>
                <c:pt idx="5">
                  <c:v>0.01</c:v>
                </c:pt>
                <c:pt idx="6">
                  <c:v>#N/A</c:v>
                </c:pt>
                <c:pt idx="7">
                  <c:v>0.01</c:v>
                </c:pt>
                <c:pt idx="8">
                  <c:v>#N/A</c:v>
                </c:pt>
                <c:pt idx="9">
                  <c:v>0.01</c:v>
                </c:pt>
              </c:numCache>
            </c:numRef>
          </c:val>
          <c:extLst>
            <c:ext xmlns:c16="http://schemas.microsoft.com/office/drawing/2014/chart" uri="{C3380CC4-5D6E-409C-BE32-E72D297353CC}">
              <c16:uniqueId val="{00000004-4C1C-4DAB-B4B5-9029C161A53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0.24</c:v>
                </c:pt>
                <c:pt idx="8">
                  <c:v>#N/A</c:v>
                </c:pt>
                <c:pt idx="9">
                  <c:v>0.01</c:v>
                </c:pt>
              </c:numCache>
            </c:numRef>
          </c:val>
          <c:extLst>
            <c:ext xmlns:c16="http://schemas.microsoft.com/office/drawing/2014/chart" uri="{C3380CC4-5D6E-409C-BE32-E72D297353CC}">
              <c16:uniqueId val="{00000005-4C1C-4DAB-B4B5-9029C161A53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0.97</c:v>
                </c:pt>
                <c:pt idx="2">
                  <c:v>#N/A</c:v>
                </c:pt>
                <c:pt idx="3">
                  <c:v>0.8</c:v>
                </c:pt>
                <c:pt idx="4">
                  <c:v>#N/A</c:v>
                </c:pt>
                <c:pt idx="5">
                  <c:v>0.22</c:v>
                </c:pt>
                <c:pt idx="6">
                  <c:v>#N/A</c:v>
                </c:pt>
                <c:pt idx="7">
                  <c:v>0.56999999999999995</c:v>
                </c:pt>
                <c:pt idx="8">
                  <c:v>#N/A</c:v>
                </c:pt>
                <c:pt idx="9">
                  <c:v>1.78</c:v>
                </c:pt>
              </c:numCache>
            </c:numRef>
          </c:val>
          <c:extLst>
            <c:ext xmlns:c16="http://schemas.microsoft.com/office/drawing/2014/chart" uri="{C3380CC4-5D6E-409C-BE32-E72D297353CC}">
              <c16:uniqueId val="{00000006-4C1C-4DAB-B4B5-9029C161A53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0.86</c:v>
                </c:pt>
                <c:pt idx="2">
                  <c:v>#N/A</c:v>
                </c:pt>
                <c:pt idx="3">
                  <c:v>0.73</c:v>
                </c:pt>
                <c:pt idx="4">
                  <c:v>#N/A</c:v>
                </c:pt>
                <c:pt idx="5">
                  <c:v>1.1599999999999999</c:v>
                </c:pt>
                <c:pt idx="6">
                  <c:v>#N/A</c:v>
                </c:pt>
                <c:pt idx="7">
                  <c:v>1.08</c:v>
                </c:pt>
                <c:pt idx="8">
                  <c:v>#N/A</c:v>
                </c:pt>
                <c:pt idx="9">
                  <c:v>1.92</c:v>
                </c:pt>
              </c:numCache>
            </c:numRef>
          </c:val>
          <c:extLst>
            <c:ext xmlns:c16="http://schemas.microsoft.com/office/drawing/2014/chart" uri="{C3380CC4-5D6E-409C-BE32-E72D297353CC}">
              <c16:uniqueId val="{00000007-4C1C-4DAB-B4B5-9029C161A53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10.46</c:v>
                </c:pt>
                <c:pt idx="2">
                  <c:v>#N/A</c:v>
                </c:pt>
                <c:pt idx="3">
                  <c:v>9.48</c:v>
                </c:pt>
                <c:pt idx="4">
                  <c:v>#N/A</c:v>
                </c:pt>
                <c:pt idx="5">
                  <c:v>8.92</c:v>
                </c:pt>
                <c:pt idx="6">
                  <c:v>#N/A</c:v>
                </c:pt>
                <c:pt idx="7">
                  <c:v>8.16</c:v>
                </c:pt>
                <c:pt idx="8">
                  <c:v>#N/A</c:v>
                </c:pt>
                <c:pt idx="9">
                  <c:v>7.64</c:v>
                </c:pt>
              </c:numCache>
            </c:numRef>
          </c:val>
          <c:extLst>
            <c:ext xmlns:c16="http://schemas.microsoft.com/office/drawing/2014/chart" uri="{C3380CC4-5D6E-409C-BE32-E72D297353CC}">
              <c16:uniqueId val="{00000008-4C1C-4DAB-B4B5-9029C161A5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10.02</c:v>
                </c:pt>
                <c:pt idx="2">
                  <c:v>#N/A</c:v>
                </c:pt>
                <c:pt idx="3">
                  <c:v>7.87</c:v>
                </c:pt>
                <c:pt idx="4">
                  <c:v>#N/A</c:v>
                </c:pt>
                <c:pt idx="5">
                  <c:v>7.59</c:v>
                </c:pt>
                <c:pt idx="6">
                  <c:v>#N/A</c:v>
                </c:pt>
                <c:pt idx="7">
                  <c:v>5.71</c:v>
                </c:pt>
                <c:pt idx="8">
                  <c:v>#N/A</c:v>
                </c:pt>
                <c:pt idx="9">
                  <c:v>8.15</c:v>
                </c:pt>
              </c:numCache>
            </c:numRef>
          </c:val>
          <c:extLst>
            <c:ext xmlns:c16="http://schemas.microsoft.com/office/drawing/2014/chart" uri="{C3380CC4-5D6E-409C-BE32-E72D297353CC}">
              <c16:uniqueId val="{00000009-4C1C-4DAB-B4B5-9029C161A5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2763</c:v>
                </c:pt>
                <c:pt idx="5">
                  <c:v>2734</c:v>
                </c:pt>
                <c:pt idx="8">
                  <c:v>2742</c:v>
                </c:pt>
                <c:pt idx="11">
                  <c:v>2905</c:v>
                </c:pt>
                <c:pt idx="14">
                  <c:v>2796</c:v>
                </c:pt>
              </c:numCache>
            </c:numRef>
          </c:val>
          <c:extLst>
            <c:ext xmlns:c16="http://schemas.microsoft.com/office/drawing/2014/chart" uri="{C3380CC4-5D6E-409C-BE32-E72D297353CC}">
              <c16:uniqueId val="{00000000-7F44-4FBE-9281-0CA1A8455C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44-4FBE-9281-0CA1A8455C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F44-4FBE-9281-0CA1A8455C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F44-4FBE-9281-0CA1A8455C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624</c:v>
                </c:pt>
                <c:pt idx="3">
                  <c:v>609</c:v>
                </c:pt>
                <c:pt idx="6">
                  <c:v>638</c:v>
                </c:pt>
                <c:pt idx="9">
                  <c:v>735</c:v>
                </c:pt>
                <c:pt idx="12">
                  <c:v>704</c:v>
                </c:pt>
              </c:numCache>
            </c:numRef>
          </c:val>
          <c:extLst>
            <c:ext xmlns:c16="http://schemas.microsoft.com/office/drawing/2014/chart" uri="{C3380CC4-5D6E-409C-BE32-E72D297353CC}">
              <c16:uniqueId val="{00000004-7F44-4FBE-9281-0CA1A8455C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44-4FBE-9281-0CA1A8455C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44-4FBE-9281-0CA1A8455C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2936</c:v>
                </c:pt>
                <c:pt idx="3">
                  <c:v>2922</c:v>
                </c:pt>
                <c:pt idx="6">
                  <c:v>2996</c:v>
                </c:pt>
                <c:pt idx="9">
                  <c:v>3106</c:v>
                </c:pt>
                <c:pt idx="12">
                  <c:v>3040</c:v>
                </c:pt>
              </c:numCache>
            </c:numRef>
          </c:val>
          <c:extLst>
            <c:ext xmlns:c16="http://schemas.microsoft.com/office/drawing/2014/chart" uri="{C3380CC4-5D6E-409C-BE32-E72D297353CC}">
              <c16:uniqueId val="{00000007-7F44-4FBE-9281-0CA1A8455C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797</c:v>
                </c:pt>
                <c:pt idx="2">
                  <c:v>#N/A</c:v>
                </c:pt>
                <c:pt idx="3">
                  <c:v>#N/A</c:v>
                </c:pt>
                <c:pt idx="4">
                  <c:v>797</c:v>
                </c:pt>
                <c:pt idx="5">
                  <c:v>#N/A</c:v>
                </c:pt>
                <c:pt idx="6">
                  <c:v>#N/A</c:v>
                </c:pt>
                <c:pt idx="7">
                  <c:v>892</c:v>
                </c:pt>
                <c:pt idx="8">
                  <c:v>#N/A</c:v>
                </c:pt>
                <c:pt idx="9">
                  <c:v>#N/A</c:v>
                </c:pt>
                <c:pt idx="10">
                  <c:v>936</c:v>
                </c:pt>
                <c:pt idx="11">
                  <c:v>#N/A</c:v>
                </c:pt>
                <c:pt idx="12">
                  <c:v>#N/A</c:v>
                </c:pt>
                <c:pt idx="13">
                  <c:v>948</c:v>
                </c:pt>
                <c:pt idx="14">
                  <c:v>#N/A</c:v>
                </c:pt>
              </c:numCache>
            </c:numRef>
          </c:val>
          <c:smooth val="0"/>
          <c:extLst>
            <c:ext xmlns:c16="http://schemas.microsoft.com/office/drawing/2014/chart" uri="{C3380CC4-5D6E-409C-BE32-E72D297353CC}">
              <c16:uniqueId val="{00000008-7F44-4FBE-9281-0CA1A8455C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26273</c:v>
                </c:pt>
                <c:pt idx="5">
                  <c:v>26487</c:v>
                </c:pt>
                <c:pt idx="8">
                  <c:v>28505</c:v>
                </c:pt>
                <c:pt idx="11">
                  <c:v>28695</c:v>
                </c:pt>
                <c:pt idx="14">
                  <c:v>27840</c:v>
                </c:pt>
              </c:numCache>
            </c:numRef>
          </c:val>
          <c:extLst>
            <c:ext xmlns:c16="http://schemas.microsoft.com/office/drawing/2014/chart" uri="{C3380CC4-5D6E-409C-BE32-E72D297353CC}">
              <c16:uniqueId val="{00000000-8587-453F-9F9C-E49AD466213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2196</c:v>
                </c:pt>
                <c:pt idx="5">
                  <c:v>1833</c:v>
                </c:pt>
                <c:pt idx="8">
                  <c:v>1683</c:v>
                </c:pt>
                <c:pt idx="11">
                  <c:v>1481</c:v>
                </c:pt>
                <c:pt idx="14">
                  <c:v>1401</c:v>
                </c:pt>
              </c:numCache>
            </c:numRef>
          </c:val>
          <c:extLst>
            <c:ext xmlns:c16="http://schemas.microsoft.com/office/drawing/2014/chart" uri="{C3380CC4-5D6E-409C-BE32-E72D297353CC}">
              <c16:uniqueId val="{00000001-8587-453F-9F9C-E49AD466213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15809</c:v>
                </c:pt>
                <c:pt idx="5">
                  <c:v>15233</c:v>
                </c:pt>
                <c:pt idx="8">
                  <c:v>12287</c:v>
                </c:pt>
                <c:pt idx="11">
                  <c:v>11475</c:v>
                </c:pt>
                <c:pt idx="14">
                  <c:v>11511</c:v>
                </c:pt>
              </c:numCache>
            </c:numRef>
          </c:val>
          <c:extLst>
            <c:ext xmlns:c16="http://schemas.microsoft.com/office/drawing/2014/chart" uri="{C3380CC4-5D6E-409C-BE32-E72D297353CC}">
              <c16:uniqueId val="{00000002-8587-453F-9F9C-E49AD466213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87-453F-9F9C-E49AD466213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87-453F-9F9C-E49AD466213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387</c:v>
                </c:pt>
                <c:pt idx="3">
                  <c:v>326</c:v>
                </c:pt>
                <c:pt idx="6">
                  <c:v>354</c:v>
                </c:pt>
                <c:pt idx="9">
                  <c:v>318</c:v>
                </c:pt>
                <c:pt idx="12">
                  <c:v>319</c:v>
                </c:pt>
              </c:numCache>
            </c:numRef>
          </c:val>
          <c:extLst>
            <c:ext xmlns:c16="http://schemas.microsoft.com/office/drawing/2014/chart" uri="{C3380CC4-5D6E-409C-BE32-E72D297353CC}">
              <c16:uniqueId val="{00000005-8587-453F-9F9C-E49AD466213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5727</c:v>
                </c:pt>
                <c:pt idx="3">
                  <c:v>5613</c:v>
                </c:pt>
                <c:pt idx="6">
                  <c:v>5693</c:v>
                </c:pt>
                <c:pt idx="9">
                  <c:v>5608</c:v>
                </c:pt>
                <c:pt idx="12">
                  <c:v>5541</c:v>
                </c:pt>
              </c:numCache>
            </c:numRef>
          </c:val>
          <c:extLst>
            <c:ext xmlns:c16="http://schemas.microsoft.com/office/drawing/2014/chart" uri="{C3380CC4-5D6E-409C-BE32-E72D297353CC}">
              <c16:uniqueId val="{00000006-8587-453F-9F9C-E49AD466213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587-453F-9F9C-E49AD466213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8093</c:v>
                </c:pt>
                <c:pt idx="3">
                  <c:v>8554</c:v>
                </c:pt>
                <c:pt idx="6">
                  <c:v>8952</c:v>
                </c:pt>
                <c:pt idx="9">
                  <c:v>8356</c:v>
                </c:pt>
                <c:pt idx="12">
                  <c:v>7531</c:v>
                </c:pt>
              </c:numCache>
            </c:numRef>
          </c:val>
          <c:extLst>
            <c:ext xmlns:c16="http://schemas.microsoft.com/office/drawing/2014/chart" uri="{C3380CC4-5D6E-409C-BE32-E72D297353CC}">
              <c16:uniqueId val="{00000008-8587-453F-9F9C-E49AD466213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87-453F-9F9C-E49AD466213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25790</c:v>
                </c:pt>
                <c:pt idx="3">
                  <c:v>26419</c:v>
                </c:pt>
                <c:pt idx="6">
                  <c:v>29426</c:v>
                </c:pt>
                <c:pt idx="9">
                  <c:v>29544</c:v>
                </c:pt>
                <c:pt idx="12">
                  <c:v>29102</c:v>
                </c:pt>
              </c:numCache>
            </c:numRef>
          </c:val>
          <c:extLst>
            <c:ext xmlns:c16="http://schemas.microsoft.com/office/drawing/2014/chart" uri="{C3380CC4-5D6E-409C-BE32-E72D297353CC}">
              <c16:uniqueId val="{0000000A-8587-453F-9F9C-E49AD466213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1950</c:v>
                </c:pt>
                <c:pt idx="8">
                  <c:v>#N/A</c:v>
                </c:pt>
                <c:pt idx="9">
                  <c:v>#N/A</c:v>
                </c:pt>
                <c:pt idx="10">
                  <c:v>2175</c:v>
                </c:pt>
                <c:pt idx="11">
                  <c:v>#N/A</c:v>
                </c:pt>
                <c:pt idx="12">
                  <c:v>#N/A</c:v>
                </c:pt>
                <c:pt idx="13">
                  <c:v>1741</c:v>
                </c:pt>
                <c:pt idx="14">
                  <c:v>#N/A</c:v>
                </c:pt>
              </c:numCache>
            </c:numRef>
          </c:val>
          <c:smooth val="0"/>
          <c:extLst>
            <c:ext xmlns:c16="http://schemas.microsoft.com/office/drawing/2014/chart" uri="{C3380CC4-5D6E-409C-BE32-E72D297353CC}">
              <c16:uniqueId val="{0000000B-8587-453F-9F9C-E49AD466213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3704</c:v>
                </c:pt>
                <c:pt idx="1">
                  <c:v>3685</c:v>
                </c:pt>
                <c:pt idx="2">
                  <c:v>3704</c:v>
                </c:pt>
              </c:numCache>
            </c:numRef>
          </c:val>
          <c:extLst>
            <c:ext xmlns:c16="http://schemas.microsoft.com/office/drawing/2014/chart" uri="{C3380CC4-5D6E-409C-BE32-E72D297353CC}">
              <c16:uniqueId val="{00000000-9828-4DAF-94E7-F19D2DC1795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2649</c:v>
                </c:pt>
                <c:pt idx="1">
                  <c:v>2214</c:v>
                </c:pt>
                <c:pt idx="2">
                  <c:v>2136</c:v>
                </c:pt>
              </c:numCache>
            </c:numRef>
          </c:val>
          <c:extLst>
            <c:ext xmlns:c16="http://schemas.microsoft.com/office/drawing/2014/chart" uri="{C3380CC4-5D6E-409C-BE32-E72D297353CC}">
              <c16:uniqueId val="{00000001-9828-4DAF-94E7-F19D2DC1795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7808</c:v>
                </c:pt>
                <c:pt idx="1">
                  <c:v>7125</c:v>
                </c:pt>
                <c:pt idx="2">
                  <c:v>6974</c:v>
                </c:pt>
              </c:numCache>
            </c:numRef>
          </c:val>
          <c:extLst>
            <c:ext xmlns:c16="http://schemas.microsoft.com/office/drawing/2014/chart" uri="{C3380CC4-5D6E-409C-BE32-E72D297353CC}">
              <c16:uniqueId val="{00000002-9828-4DAF-94E7-F19D2DC1795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{78C0B5CA-72BB-4745-B759-E0295FAC6AEF}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30D2-41EE-B49A-7A34B25827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{31E56D0B-719F-4DE6-8848-7B56703260DE}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0D2-41EE-B49A-7A34B25827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{4DDC6BBF-3807-4981-9261-C5910A2125A0}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0D2-41EE-B49A-7A34B25827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{7FB5C7D0-1AA5-4AE9-8E7B-55D7F59EBCE6}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0D2-41EE-B49A-7A34B25827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{3C479E5B-4826-4313-BFC8-B34B0C84C42D}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0D2-41EE-B49A-7A34B258273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{EE562FFD-8E46-4446-BAE2-7C249FFCFA24}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30D2-41EE-B49A-7A34B258273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{334AA0CB-EDC6-4446-9A35-DDC92757BE8B}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30D2-41EE-B49A-7A34B258273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{FC5D463B-168B-407D-8DB6-455A9740E5A3}</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30D2-41EE-B49A-7A34B258273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{E26CCB17-7F61-4175-9387-FF8C17164CE2}</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30D2-41EE-B49A-7A34B25827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68.400000000000006</c:v>
                </c:pt>
                <c:pt idx="8">
                  <c:v>69.7</c:v>
                </c:pt>
                <c:pt idx="16">
                  <c:v>69.5</c:v>
                </c:pt>
                <c:pt idx="24">
                  <c:v>70.599999999999994</c:v>
                </c:pt>
                <c:pt idx="32">
                  <c:v>71.599999999999994</c:v>
                </c:pt>
              </c:numCache>
            </c:numRef>
          </c:xVal>
          <c:yVal>
            <c:numRef>
              <c:f>公会計指標分析・財政指標組合せ分析表!$BP$51:$DC$51</c:f>
              <c:numCache>
                <c:formatCode>#,##0.0;"▲ "#,##0.0</c:formatCode>
                <c:ptCount val="40"/>
                <c:pt idx="16">
                  <c:v>14.6</c:v>
                </c:pt>
                <c:pt idx="24">
                  <c:v>15.8</c:v>
                </c:pt>
                <c:pt idx="32">
                  <c:v>12.1</c:v>
                </c:pt>
              </c:numCache>
            </c:numRef>
          </c:yVal>
          <c:smooth val="0"/>
          <c:extLst>
            <c:ext xmlns:c16="http://schemas.microsoft.com/office/drawing/2014/chart" uri="{C3380CC4-5D6E-409C-BE32-E72D297353CC}">
              <c16:uniqueId val="{00000009-30D2-41EE-B49A-7A34B25827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{D815BAA8-E7D1-46C7-AD96-86786AA9D04A}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30D2-41EE-B49A-7A34B25827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{7C6688A9-5367-4427-87D5-B27E826DF8D3}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0D2-41EE-B49A-7A34B25827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{07E51DAF-11D9-48F8-B1EF-6D7C973713AB}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0D2-41EE-B49A-7A34B25827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{C3438AE8-D782-4F35-B21F-64EBC964BF8C}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0D2-41EE-B49A-7A34B25827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{3FE983B0-AACD-4F81-9745-D3B6318FB4F2}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0D2-41EE-B49A-7A34B2582730}"/>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{D9B75340-5E3C-4AEA-A83F-225860FDABF3}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30D2-41EE-B49A-7A34B2582730}"/>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{74CD2AB1-73B5-4B0F-A6C9-849B09EA4E10}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30D2-41EE-B49A-7A34B2582730}"/>
                </c:ext>
              </c:extLst>
            </c:dLbl>
            <c:dLbl>
              <c:idx val="24"/>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{C8EE15E5-50C9-455C-B679-2CBCDB1E0E8C}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30D2-41EE-B49A-7A34B2582730}"/>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{E6707A8B-0237-4B32-8008-70AD7D45752E}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30D2-41EE-B49A-7A34B25827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58.9</c:v>
                </c:pt>
                <c:pt idx="8">
                  <c:v>60</c:v>
                </c:pt>
                <c:pt idx="16">
                  <c:v>60.6</c:v>
                </c:pt>
                <c:pt idx="24">
                  <c:v>62.3</c:v>
                </c:pt>
                <c:pt idx="32">
                  <c:v>62.4</c:v>
                </c:pt>
              </c:numCache>
            </c:numRef>
          </c:xVal>
          <c:yVal>
            <c:numRef>
              <c:f>公会計指標分析・財政指標組合せ分析表!$BP$55:$DC$55</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30D2-41EE-B49A-7A34B2582730}"/>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{2CA9A4BE-8540-483D-A3CD-F38FE4C2D3DB}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8CA4-4E98-A486-C93C7AF6489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{74E538E4-1831-4B73-A6A8-7B17184A3A14}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CA4-4E98-A486-C93C7AF6489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{E55E5FD5-B245-43A2-AF6A-BD7E8A5DD118}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CA4-4E98-A486-C93C7AF6489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{D46F122C-7121-46C7-B063-0F1BE153990A}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CA4-4E98-A486-C93C7AF6489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{FA712D96-6757-4E98-BEB7-921C9C1F6160}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CA4-4E98-A486-C93C7AF64895}"/>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{634608BC-38FC-4E91-BC34-EA8F515FC618}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8CA4-4E98-A486-C93C7AF6489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{C4CB45E2-B4FB-4168-A6CE-0FE0DFCA4629}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8CA4-4E98-A486-C93C7AF6489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{05E248B2-146D-496C-9BBB-C3BAA281637C}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8CA4-4E98-A486-C93C7AF648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{296C0FB1-6F9E-4347-A2E5-6D610F80F463}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8CA4-4E98-A486-C93C7AF6489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5.8</c:v>
                </c:pt>
                <c:pt idx="16">
                  <c:v>6.1</c:v>
                </c:pt>
                <c:pt idx="24">
                  <c:v>6.4</c:v>
                </c:pt>
                <c:pt idx="32">
                  <c:v>6.7</c:v>
                </c:pt>
              </c:numCache>
            </c:numRef>
          </c:xVal>
          <c:yVal>
            <c:numRef>
              <c:f>公会計指標分析・財政指標組合せ分析表!$BP$73:$DC$73</c:f>
              <c:numCache>
                <c:formatCode>#,##0.0;"▲ "#,##0.0</c:formatCode>
                <c:ptCount val="40"/>
                <c:pt idx="16">
                  <c:v>14.6</c:v>
                </c:pt>
                <c:pt idx="24">
                  <c:v>15.8</c:v>
                </c:pt>
                <c:pt idx="32">
                  <c:v>12.1</c:v>
                </c:pt>
              </c:numCache>
            </c:numRef>
          </c:yVal>
          <c:smooth val="0"/>
          <c:extLst>
            <c:ext xmlns:c16="http://schemas.microsoft.com/office/drawing/2014/chart" uri="{C3380CC4-5D6E-409C-BE32-E72D297353CC}">
              <c16:uniqueId val="{00000009-8CA4-4E98-A486-C93C7AF6489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{4641404B-B5EF-4913-AB03-C4145FC2777E}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8CA4-4E98-A486-C93C7AF6489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{96642444-E329-408D-9B2A-2C9C816DB1CB}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CA4-4E98-A486-C93C7AF6489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{EF9828CA-910A-4AD3-858B-EF01F149DDD9}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CA4-4E98-A486-C93C7AF6489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{809CBCB5-8FDF-49BB-9276-4A8B82B80E7F}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CA4-4E98-A486-C93C7AF6489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{F6E085AA-4B29-4EE7-8251-FBB147C4C843}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CA4-4E98-A486-C93C7AF64895}"/>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{047ECD01-31AE-4597-A23D-6FDA4B2BA014}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8CA4-4E98-A486-C93C7AF64895}"/>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{BBC5E4AC-04CF-4463-9414-D71CD6EDE9AA}</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8CA4-4E98-A486-C93C7AF64895}"/>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{D18D1EC7-E07E-4FE0-AC12-DB4EB047C7BD}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8CA4-4E98-A486-C93C7AF64895}"/>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{EE71423E-9DA7-4D71-864E-71670323A942}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8CA4-4E98-A486-C93C7AF6489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7.8</c:v>
                </c:pt>
                <c:pt idx="16">
                  <c:v>7.7</c:v>
                </c:pt>
                <c:pt idx="24">
                  <c:v>7.5</c:v>
                </c:pt>
                <c:pt idx="32">
                  <c:v>6.6</c:v>
                </c:pt>
              </c:numCache>
            </c:numRef>
          </c:xVal>
          <c:yVal>
            <c:numRef>
              <c:f>公会計指標分析・財政指標組合せ分析表!$BP$77:$DC$77</c:f>
              <c:numCache>
                <c:formatCode>#,##0.0;"▲ "#,##0.0</c:formatCode>
                <c:ptCount val="40"/>
                <c:pt idx="0">
                  <c:v>30.2</c:v>
                </c:pt>
                <c:pt idx="8">
                  <c:v>25.4</c:v>
                </c:pt>
                <c:pt idx="16">
                  <c:v>23</c:v>
                </c:pt>
                <c:pt idx="24">
                  <c:v>28</c:v>
                </c:pt>
                <c:pt idx="32">
                  <c:v>18</c:v>
                </c:pt>
              </c:numCache>
            </c:numRef>
          </c:yVal>
          <c:smooth val="0"/>
          <c:extLst>
            <c:ext xmlns:c16="http://schemas.microsoft.com/office/drawing/2014/chart" uri="{C3380CC4-5D6E-409C-BE32-E72D297353CC}">
              <c16:uniqueId val="{00000013-8CA4-4E98-A486-C93C7AF64895}"/>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市町村民税の減により基準財政収入額が減少している。一方、基準財政需要額については、地域振興費、高齢者保健福祉費の増に加え、公債費において、臨時財政対策償還費の増などにより増加している。</a:t>
          </a:r>
        </a:p>
        <a:p>
          <a:r>
            <a:rPr kumimoji="1" lang="ja-JP" altLang="en-US" sz="1300">
              <a:latin typeface="ＭＳ Ｐゴシック" panose="020B0600070205080204" pitchFamily="50" charset="-128"/>
              <a:ea typeface="ＭＳ Ｐゴシック" panose="020B0600070205080204" pitchFamily="50" charset="-128"/>
            </a:rPr>
            <a:t>　その結果、財政力指数は</a:t>
          </a:r>
          <a:r>
            <a:rPr kumimoji="1" lang="en-US" altLang="ja-JP" sz="1300">
              <a:latin typeface="ＭＳ Ｐゴシック" panose="020B0600070205080204" pitchFamily="50" charset="-128"/>
              <a:ea typeface="ＭＳ Ｐゴシック" panose="020B0600070205080204" pitchFamily="50" charset="-128"/>
            </a:rPr>
            <a:t>0.42</a:t>
          </a:r>
          <a:r>
            <a:rPr kumimoji="1" lang="ja-JP" altLang="en-US" sz="1300">
              <a:latin typeface="ＭＳ Ｐゴシック" panose="020B0600070205080204" pitchFamily="50" charset="-128"/>
              <a:ea typeface="ＭＳ Ｐゴシック" panose="020B0600070205080204" pitchFamily="50" charset="-128"/>
            </a:rPr>
            <a:t>となり、大分県平均を</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ポイント上回っているが、類似団体平均より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ポイント低い水準となった。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今後も税収確保のため、企業誘致や定住及び雇用対策等の推進により、地域経済の活性化を図り、自主財源の確保を図る。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71261</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15061"/>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57855</xdr:rowOff>
    </xdr:from>
    <xdr:to>
      <xdr:col>19</xdr:col>
      <xdr:colOff>184150</xdr:colOff>
      <xdr:row>43</xdr:row>
      <xdr:rowOff>159455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169632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99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71261</xdr:rowOff>
    </xdr:from>
    <xdr:to>
      <xdr:col>15</xdr:col>
      <xdr:colOff>133350</xdr:colOff>
      <xdr:row>44</xdr:row>
      <xdr:rowOff>1411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4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11588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1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84667</xdr:rowOff>
    </xdr:from>
    <xdr:to>
      <xdr:col>11</xdr:col>
      <xdr:colOff>82550</xdr:colOff>
      <xdr:row>44</xdr:row>
      <xdr:rowOff>14817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24994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24994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2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歳入においては、地方特例交付金や実質交付税の増加により、対前年度比</a:t>
          </a:r>
          <a:r>
            <a:rPr kumimoji="1" lang="en-US" altLang="ja-JP" sz="1200">
              <a:latin typeface="ＭＳ Ｐゴシック" panose="020B0600070205080204" pitchFamily="50" charset="-128"/>
              <a:ea typeface="ＭＳ Ｐゴシック" panose="020B0600070205080204" pitchFamily="50" charset="-128"/>
            </a:rPr>
            <a:t>6.35</a:t>
          </a:r>
          <a:r>
            <a:rPr kumimoji="1" lang="ja-JP" altLang="en-US" sz="1200">
              <a:latin typeface="ＭＳ Ｐゴシック" panose="020B0600070205080204" pitchFamily="50" charset="-128"/>
              <a:ea typeface="ＭＳ Ｐゴシック" panose="020B0600070205080204" pitchFamily="50" charset="-128"/>
            </a:rPr>
            <a:t>％の増となる一方で、歳出においては、物件費や繰出金の増加により対前年度比</a:t>
          </a:r>
          <a:r>
            <a:rPr kumimoji="1" lang="en-US" altLang="ja-JP" sz="1200">
              <a:latin typeface="ＭＳ Ｐゴシック" panose="020B0600070205080204" pitchFamily="50" charset="-128"/>
              <a:ea typeface="ＭＳ Ｐゴシック" panose="020B0600070205080204" pitchFamily="50" charset="-128"/>
            </a:rPr>
            <a:t>1.44</a:t>
          </a:r>
          <a:r>
            <a:rPr kumimoji="1" lang="ja-JP" altLang="en-US" sz="1200">
              <a:latin typeface="ＭＳ Ｐゴシック" panose="020B0600070205080204" pitchFamily="50" charset="-128"/>
              <a:ea typeface="ＭＳ Ｐゴシック" panose="020B0600070205080204" pitchFamily="50" charset="-128"/>
            </a:rPr>
            <a:t>％の増となった。歳入の増が歳出の増を上回ったため、経常収支比率は対前年度比で</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ポイント減少し</a:t>
          </a:r>
          <a:r>
            <a:rPr kumimoji="1" lang="en-US" altLang="ja-JP" sz="1200">
              <a:latin typeface="ＭＳ Ｐゴシック" panose="020B0600070205080204" pitchFamily="50" charset="-128"/>
              <a:ea typeface="ＭＳ Ｐゴシック" panose="020B0600070205080204" pitchFamily="50" charset="-128"/>
            </a:rPr>
            <a:t>91.4</a:t>
          </a:r>
          <a:r>
            <a:rPr kumimoji="1" lang="ja-JP" altLang="en-US" sz="1200">
              <a:latin typeface="ＭＳ Ｐゴシック" panose="020B0600070205080204" pitchFamily="50" charset="-128"/>
              <a:ea typeface="ＭＳ Ｐゴシック" panose="020B0600070205080204" pitchFamily="50" charset="-128"/>
            </a:rPr>
            <a:t>％となっている。大分県平均との比較では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ポイント高く、類似団体においては</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ポイント高い値となっている。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今後も社会保障関係経費の増大などにより厳しい財政運営が見込まれるため、引き続き財源確保や経常経費の抑制に努め、今後の市政課題に柔軟に対応できる強固な行財政基盤の構築を図る必要がある。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121496</xdr:rowOff>
    </xdr:from>
    <xdr:to>
      <xdr:col>23</xdr:col>
      <xdr:colOff>133350</xdr:colOff>
      <xdr:row>65</xdr:row>
      <xdr:rowOff>101177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94146"/>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73254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101177</xdr:rowOff>
    </xdr:from>
    <xdr:to>
      <xdr:col>24</xdr:col>
      <xdr:colOff>12700</xdr:colOff>
      <xdr:row>65</xdr:row>
      <xdr:rowOff>101177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36423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3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121496</xdr:rowOff>
    </xdr:from>
    <xdr:to>
      <xdr:col>24</xdr:col>
      <xdr:colOff>12700</xdr:colOff>
      <xdr:row>57</xdr:row>
      <xdr:rowOff>121496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106256</xdr:rowOff>
    </xdr:from>
    <xdr:to>
      <xdr:col>23</xdr:col>
      <xdr:colOff>133350</xdr:colOff>
      <xdr:row>65</xdr:row>
      <xdr:rowOff>125306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907606"/>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85107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68580</xdr:rowOff>
    </xdr:from>
    <xdr:to>
      <xdr:col>23</xdr:col>
      <xdr:colOff>184150</xdr:colOff>
      <xdr:row>61</xdr:row>
      <xdr:rowOff>170180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125306</xdr:rowOff>
    </xdr:from>
    <xdr:to>
      <xdr:col>19</xdr:col>
      <xdr:colOff>133350</xdr:colOff>
      <xdr:row>66</xdr:row>
      <xdr:rowOff>10160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269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117263</xdr:rowOff>
    </xdr:from>
    <xdr:to>
      <xdr:col>15</xdr:col>
      <xdr:colOff>82550</xdr:colOff>
      <xdr:row>66</xdr:row>
      <xdr:rowOff>10160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615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168063</xdr:rowOff>
    </xdr:from>
    <xdr:to>
      <xdr:col>15</xdr:col>
      <xdr:colOff>133350</xdr:colOff>
      <xdr:row>64</xdr:row>
      <xdr:rowOff>98213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108390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3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119804</xdr:rowOff>
    </xdr:from>
    <xdr:to>
      <xdr:col>11</xdr:col>
      <xdr:colOff>31750</xdr:colOff>
      <xdr:row>65</xdr:row>
      <xdr:rowOff>117263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9260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119804</xdr:rowOff>
    </xdr:from>
    <xdr:to>
      <xdr:col>11</xdr:col>
      <xdr:colOff>82550</xdr:colOff>
      <xdr:row>64</xdr:row>
      <xdr:rowOff>49954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60131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69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55456</xdr:rowOff>
    </xdr:from>
    <xdr:to>
      <xdr:col>23</xdr:col>
      <xdr:colOff>184150</xdr:colOff>
      <xdr:row>63</xdr:row>
      <xdr:rowOff>157056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27533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2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74506</xdr:rowOff>
    </xdr:from>
    <xdr:to>
      <xdr:col>19</xdr:col>
      <xdr:colOff>184150</xdr:colOff>
      <xdr:row>66</xdr:row>
      <xdr:rowOff>4656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160883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0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66463</xdr:rowOff>
    </xdr:from>
    <xdr:to>
      <xdr:col>11</xdr:col>
      <xdr:colOff>82550</xdr:colOff>
      <xdr:row>65</xdr:row>
      <xdr:rowOff>168063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152840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[182,459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人件費においては会計年度任用職員の昇給等による報酬の増額により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ポイント増加し、物件費においては新型コロナウイルスワクチン接種関連事業や新型コロナウイルス検査体制強化事業で増額となったことで</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％の増加となっている。また、住民基本台帳人口は対前年度比で</a:t>
          </a:r>
          <a:r>
            <a:rPr kumimoji="1" lang="en-US" altLang="ja-JP" sz="1300">
              <a:latin typeface="ＭＳ Ｐゴシック" panose="020B0600070205080204" pitchFamily="50" charset="-128"/>
              <a:ea typeface="ＭＳ Ｐゴシック" panose="020B0600070205080204" pitchFamily="50" charset="-128"/>
            </a:rPr>
            <a:t>845</a:t>
          </a:r>
          <a:r>
            <a:rPr kumimoji="1" lang="ja-JP" altLang="en-US" sz="1300">
              <a:latin typeface="ＭＳ Ｐゴシック" panose="020B0600070205080204" pitchFamily="50" charset="-128"/>
              <a:ea typeface="ＭＳ Ｐゴシック" panose="020B0600070205080204" pitchFamily="50" charset="-128"/>
            </a:rPr>
            <a:t>人の減少となっており、人口１人あたりの決算額では前年度比で</a:t>
          </a:r>
          <a:r>
            <a:rPr kumimoji="1" lang="en-US" altLang="ja-JP" sz="1300">
              <a:latin typeface="ＭＳ Ｐゴシック" panose="020B0600070205080204" pitchFamily="50" charset="-128"/>
              <a:ea typeface="ＭＳ Ｐゴシック" panose="020B0600070205080204" pitchFamily="50" charset="-128"/>
            </a:rPr>
            <a:t>16,365</a:t>
          </a:r>
          <a:r>
            <a:rPr kumimoji="1" lang="ja-JP" altLang="en-US" sz="1300">
              <a:latin typeface="ＭＳ Ｐゴシック" panose="020B0600070205080204" pitchFamily="50" charset="-128"/>
              <a:ea typeface="ＭＳ Ｐゴシック" panose="020B0600070205080204" pitchFamily="50" charset="-128"/>
            </a:rPr>
            <a:t>円の増額となっている。</a:t>
          </a:r>
        </a:p>
        <a:p>
          <a:r>
            <a:rPr kumimoji="1" lang="ja-JP" altLang="en-US" sz="1300">
              <a:latin typeface="ＭＳ Ｐゴシック" panose="020B0600070205080204" pitchFamily="50" charset="-128"/>
              <a:ea typeface="ＭＳ Ｐゴシック" panose="020B0600070205080204" pitchFamily="50" charset="-128"/>
            </a:rPr>
            <a:t>　他団体との比較においては、類似団体平均値より</a:t>
          </a:r>
          <a:r>
            <a:rPr kumimoji="1" lang="en-US" altLang="ja-JP" sz="1300">
              <a:latin typeface="ＭＳ Ｐゴシック" panose="020B0600070205080204" pitchFamily="50" charset="-128"/>
              <a:ea typeface="ＭＳ Ｐゴシック" panose="020B0600070205080204" pitchFamily="50" charset="-128"/>
            </a:rPr>
            <a:t>37,403</a:t>
          </a:r>
          <a:r>
            <a:rPr kumimoji="1" lang="ja-JP" altLang="en-US" sz="1300">
              <a:latin typeface="ＭＳ Ｐゴシック" panose="020B0600070205080204" pitchFamily="50" charset="-128"/>
              <a:ea typeface="ＭＳ Ｐゴシック" panose="020B0600070205080204" pitchFamily="50" charset="-128"/>
            </a:rPr>
            <a:t>円、大分県平均値より</a:t>
          </a:r>
          <a:r>
            <a:rPr kumimoji="1" lang="en-US" altLang="ja-JP" sz="1300">
              <a:latin typeface="ＭＳ Ｐゴシック" panose="020B0600070205080204" pitchFamily="50" charset="-128"/>
              <a:ea typeface="ＭＳ Ｐゴシック" panose="020B0600070205080204" pitchFamily="50" charset="-128"/>
            </a:rPr>
            <a:t>20,855</a:t>
          </a:r>
          <a:r>
            <a:rPr kumimoji="1" lang="ja-JP" altLang="en-US" sz="1300">
              <a:latin typeface="ＭＳ Ｐゴシック" panose="020B0600070205080204" pitchFamily="50" charset="-128"/>
              <a:ea typeface="ＭＳ Ｐゴシック" panose="020B0600070205080204" pitchFamily="50" charset="-128"/>
            </a:rPr>
            <a:t>円高い値となっている。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117239</xdr:rowOff>
    </xdr:from>
    <xdr:to>
      <xdr:col>23</xdr:col>
      <xdr:colOff>133350</xdr:colOff>
      <xdr:row>85</xdr:row>
      <xdr:rowOff>103744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19039"/>
          <a:ext cx="838200" cy="15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51357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1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75794</xdr:rowOff>
    </xdr:from>
    <xdr:to>
      <xdr:col>19</xdr:col>
      <xdr:colOff>133350</xdr:colOff>
      <xdr:row>84</xdr:row>
      <xdr:rowOff>117239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77594"/>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139970</xdr:rowOff>
    </xdr:from>
    <xdr:to>
      <xdr:col>19</xdr:col>
      <xdr:colOff>184150</xdr:colOff>
      <xdr:row>84</xdr:row>
      <xdr:rowOff>70120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80297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131361</xdr:rowOff>
    </xdr:from>
    <xdr:to>
      <xdr:col>15</xdr:col>
      <xdr:colOff>82550</xdr:colOff>
      <xdr:row>84</xdr:row>
      <xdr:rowOff>75794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1711"/>
          <a:ext cx="889000" cy="11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13567</xdr:rowOff>
    </xdr:from>
    <xdr:to>
      <xdr:col>15</xdr:col>
      <xdr:colOff>133350</xdr:colOff>
      <xdr:row>83</xdr:row>
      <xdr:rowOff>115167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125344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1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131361</xdr:rowOff>
    </xdr:from>
    <xdr:to>
      <xdr:col>11</xdr:col>
      <xdr:colOff>31750</xdr:colOff>
      <xdr:row>83</xdr:row>
      <xdr:rowOff>137433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61711"/>
          <a:ext cx="889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144044</xdr:rowOff>
    </xdr:from>
    <xdr:to>
      <xdr:col>11</xdr:col>
      <xdr:colOff>82550</xdr:colOff>
      <xdr:row>83</xdr:row>
      <xdr:rowOff>74194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84371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7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138157</xdr:rowOff>
    </xdr:from>
    <xdr:to>
      <xdr:col>7</xdr:col>
      <xdr:colOff>31750</xdr:colOff>
      <xdr:row>83</xdr:row>
      <xdr:rowOff>68307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78484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6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52944</xdr:rowOff>
    </xdr:from>
    <xdr:to>
      <xdr:col>23</xdr:col>
      <xdr:colOff>184150</xdr:colOff>
      <xdr:row>85</xdr:row>
      <xdr:rowOff>154544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2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25021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66439</xdr:rowOff>
    </xdr:from>
    <xdr:to>
      <xdr:col>19</xdr:col>
      <xdr:colOff>184150</xdr:colOff>
      <xdr:row>84</xdr:row>
      <xdr:rowOff>168039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152816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5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24994</xdr:rowOff>
    </xdr:from>
    <xdr:to>
      <xdr:col>15</xdr:col>
      <xdr:colOff>133350</xdr:colOff>
      <xdr:row>84</xdr:row>
      <xdr:rowOff>126594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111371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1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80561</xdr:rowOff>
    </xdr:from>
    <xdr:to>
      <xdr:col>11</xdr:col>
      <xdr:colOff>82550</xdr:colOff>
      <xdr:row>84</xdr:row>
      <xdr:rowOff>10711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166938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86633</xdr:rowOff>
    </xdr:from>
    <xdr:to>
      <xdr:col>7</xdr:col>
      <xdr:colOff>31750</xdr:colOff>
      <xdr:row>84</xdr:row>
      <xdr:rowOff>16783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1560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給料の削減措置を引き続き行ってきたため、平成２７年度より徐々に改善し、令和３年度も国の給与水準を下回った。今後も適正な給与水準を維持する必要がある。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112184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6854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6854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18345</xdr:rowOff>
    </xdr:from>
    <xdr:to>
      <xdr:col>77</xdr:col>
      <xdr:colOff>95250</xdr:colOff>
      <xdr:row>84</xdr:row>
      <xdr:rowOff>119945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130122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89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47978</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115005</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79267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116716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64205</xdr:rowOff>
    </xdr:from>
    <xdr:to>
      <xdr:col>64</xdr:col>
      <xdr:colOff>152400</xdr:colOff>
      <xdr:row>86</xdr:row>
      <xdr:rowOff>165805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0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150582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9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合併に伴い肥大化した組織の再編や事務事業の見直しを推進しながら職員数の削減に努めてきたが、複雑多様化する行政ニーズに的確に応える体制が整いつつあるなか、ここ数年の職員数は横ばい傾向にある。今後、定年延長が導入される中で、中長期的な定員管理計画を作成しながら、さらなる職員数の適正化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66463</xdr:rowOff>
    </xdr:from>
    <xdr:to>
      <xdr:col>81</xdr:col>
      <xdr:colOff>44450</xdr:colOff>
      <xdr:row>66</xdr:row>
      <xdr:rowOff>100647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382163"/>
          <a:ext cx="8382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30285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88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44344</xdr:rowOff>
    </xdr:from>
    <xdr:to>
      <xdr:col>77</xdr:col>
      <xdr:colOff>44450</xdr:colOff>
      <xdr:row>66</xdr:row>
      <xdr:rowOff>66463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36004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154517</xdr:rowOff>
    </xdr:from>
    <xdr:to>
      <xdr:col>77</xdr:col>
      <xdr:colOff>95250</xdr:colOff>
      <xdr:row>63</xdr:row>
      <xdr:rowOff>84667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94844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167534</xdr:rowOff>
    </xdr:from>
    <xdr:to>
      <xdr:col>72</xdr:col>
      <xdr:colOff>203200</xdr:colOff>
      <xdr:row>66</xdr:row>
      <xdr:rowOff>44344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13117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162560</xdr:rowOff>
    </xdr:from>
    <xdr:to>
      <xdr:col>73</xdr:col>
      <xdr:colOff>44450</xdr:colOff>
      <xdr:row>63</xdr:row>
      <xdr:rowOff>92710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102887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145415</xdr:rowOff>
    </xdr:from>
    <xdr:to>
      <xdr:col>68</xdr:col>
      <xdr:colOff>152400</xdr:colOff>
      <xdr:row>65</xdr:row>
      <xdr:rowOff>167534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289665"/>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94844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166581</xdr:rowOff>
    </xdr:from>
    <xdr:to>
      <xdr:col>64</xdr:col>
      <xdr:colOff>152400</xdr:colOff>
      <xdr:row>63</xdr:row>
      <xdr:rowOff>96731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106908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49847</xdr:rowOff>
    </xdr:from>
    <xdr:to>
      <xdr:col>81</xdr:col>
      <xdr:colOff>95250</xdr:colOff>
      <xdr:row>66</xdr:row>
      <xdr:rowOff>151447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36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21924</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3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15663</xdr:rowOff>
    </xdr:from>
    <xdr:to>
      <xdr:col>77</xdr:col>
      <xdr:colOff>95250</xdr:colOff>
      <xdr:row>66</xdr:row>
      <xdr:rowOff>117263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102040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41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164994</xdr:rowOff>
    </xdr:from>
    <xdr:to>
      <xdr:col>73</xdr:col>
      <xdr:colOff>44450</xdr:colOff>
      <xdr:row>66</xdr:row>
      <xdr:rowOff>95144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30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79921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3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116734</xdr:rowOff>
    </xdr:from>
    <xdr:to>
      <xdr:col>68</xdr:col>
      <xdr:colOff>203200</xdr:colOff>
      <xdr:row>66</xdr:row>
      <xdr:rowOff>46884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2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31661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34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94615</xdr:rowOff>
    </xdr:from>
    <xdr:to>
      <xdr:col>64</xdr:col>
      <xdr:colOff>152400</xdr:colOff>
      <xdr:row>66</xdr:row>
      <xdr:rowOff>24765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9542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実質公債費比率の</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6.7</a:t>
          </a:r>
          <a:r>
            <a:rPr kumimoji="1" lang="ja-JP" altLang="en-US" sz="1200">
              <a:latin typeface="ＭＳ Ｐゴシック" panose="020B0600070205080204" pitchFamily="50" charset="-128"/>
              <a:ea typeface="ＭＳ Ｐゴシック" panose="020B0600070205080204" pitchFamily="50" charset="-128"/>
            </a:rPr>
            <a:t>％となったが、早期健全化基準の</a:t>
          </a:r>
          <a:r>
            <a:rPr kumimoji="1" lang="en-US" altLang="ja-JP" sz="1200">
              <a:latin typeface="ＭＳ Ｐゴシック" panose="020B0600070205080204" pitchFamily="50" charset="-128"/>
              <a:ea typeface="ＭＳ Ｐゴシック" panose="020B0600070205080204" pitchFamily="50" charset="-128"/>
            </a:rPr>
            <a:t>25.0</a:t>
          </a:r>
          <a:r>
            <a:rPr kumimoji="1" lang="ja-JP" altLang="en-US" sz="1200">
              <a:latin typeface="ＭＳ Ｐゴシック" panose="020B0600070205080204" pitchFamily="50" charset="-128"/>
              <a:ea typeface="ＭＳ Ｐゴシック" panose="020B0600070205080204" pitchFamily="50" charset="-128"/>
            </a:rPr>
            <a:t>％を下回っている。類似団体平均値との比較で</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ポイント高い状態となり、大分県平均値との比較では</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ポイント高くなっている。要因としては分母を担う普通交付税額や臨時財政対策債が増加したことにより、単年度比率は対前年度約</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6.6</a:t>
          </a:r>
          <a:r>
            <a:rPr kumimoji="1" lang="ja-JP" altLang="en-US" sz="1200">
              <a:latin typeface="ＭＳ Ｐゴシック" panose="020B0600070205080204" pitchFamily="50" charset="-128"/>
              <a:ea typeface="ＭＳ Ｐゴシック" panose="020B0600070205080204" pitchFamily="50" charset="-128"/>
            </a:rPr>
            <a:t>％となっているが、</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年度の比率が</a:t>
          </a:r>
          <a:r>
            <a:rPr kumimoji="1" lang="en-US" altLang="ja-JP" sz="1200">
              <a:latin typeface="ＭＳ Ｐゴシック" panose="020B0600070205080204" pitchFamily="50" charset="-128"/>
              <a:ea typeface="ＭＳ Ｐゴシック" panose="020B0600070205080204" pitchFamily="50" charset="-128"/>
            </a:rPr>
            <a:t>5.9</a:t>
          </a:r>
          <a:r>
            <a:rPr kumimoji="1" lang="ja-JP" altLang="en-US" sz="1200">
              <a:latin typeface="ＭＳ Ｐゴシック" panose="020B0600070205080204" pitchFamily="50" charset="-128"/>
              <a:ea typeface="ＭＳ Ｐゴシック" panose="020B0600070205080204" pitchFamily="50" charset="-128"/>
            </a:rPr>
            <a:t>％と低いことから、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ヵ年平均では前年度比より高い水準となっている。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今後も適正水準を維持しながら、公共施設の更新などの課題に対応していくため、事業の必要性、緊急性を勘案しながら事業展開を図る。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20828</xdr:rowOff>
    </xdr:from>
    <xdr:to>
      <xdr:col>81</xdr:col>
      <xdr:colOff>44450</xdr:colOff>
      <xdr:row>40</xdr:row>
      <xdr:rowOff>49784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7882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20828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498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39</xdr:row>
      <xdr:rowOff>163322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2091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95504</xdr:rowOff>
    </xdr:from>
    <xdr:to>
      <xdr:col>73</xdr:col>
      <xdr:colOff>44450</xdr:colOff>
      <xdr:row>41</xdr:row>
      <xdr:rowOff>25654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95758</xdr:rowOff>
    </xdr:from>
    <xdr:to>
      <xdr:col>68</xdr:col>
      <xdr:colOff>152400</xdr:colOff>
      <xdr:row>39</xdr:row>
      <xdr:rowOff>134366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7823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105156</xdr:rowOff>
    </xdr:from>
    <xdr:to>
      <xdr:col>68</xdr:col>
      <xdr:colOff>203200</xdr:colOff>
      <xdr:row>41</xdr:row>
      <xdr:rowOff>35306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20083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04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39387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142511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141478</xdr:rowOff>
    </xdr:from>
    <xdr:to>
      <xdr:col>77</xdr:col>
      <xdr:colOff>95250</xdr:colOff>
      <xdr:row>40</xdr:row>
      <xdr:rowOff>71628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83566</xdr:rowOff>
    </xdr:from>
    <xdr:to>
      <xdr:col>68</xdr:col>
      <xdr:colOff>203200</xdr:colOff>
      <xdr:row>40</xdr:row>
      <xdr:rowOff>13716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23893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44958</xdr:rowOff>
    </xdr:from>
    <xdr:to>
      <xdr:col>64</xdr:col>
      <xdr:colOff>152400</xdr:colOff>
      <xdr:row>39</xdr:row>
      <xdr:rowOff>146558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3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156735</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0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将来負担比率においては、</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％と前年度の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％と比べ</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ポイント改善しており、前年度に引き続き早期健全化基準の</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％を大きく下回った。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要因としては、地方債残高の減少や公営企業債等の繰入見込額が減少したこと、更に基準財政需要額の増額により、標準財政規模が増加したことにより将来負担比率が減少した。</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167589</xdr:rowOff>
    </xdr:from>
    <xdr:to>
      <xdr:col>81</xdr:col>
      <xdr:colOff>44450</xdr:colOff>
      <xdr:row>15</xdr:row>
      <xdr:rowOff>31852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67889"/>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152366</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552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20269</xdr:rowOff>
    </xdr:from>
    <xdr:to>
      <xdr:col>77</xdr:col>
      <xdr:colOff>44450</xdr:colOff>
      <xdr:row>15</xdr:row>
      <xdr:rowOff>31852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592019"/>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98806</xdr:rowOff>
    </xdr:from>
    <xdr:to>
      <xdr:col>77</xdr:col>
      <xdr:colOff>95250</xdr:colOff>
      <xdr:row>16</xdr:row>
      <xdr:rowOff>28956</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67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13733</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75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50546</xdr:rowOff>
    </xdr:from>
    <xdr:to>
      <xdr:col>73</xdr:col>
      <xdr:colOff>44450</xdr:colOff>
      <xdr:row>15</xdr:row>
      <xdr:rowOff>152146</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136923</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70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120040</xdr:rowOff>
    </xdr:from>
    <xdr:to>
      <xdr:col>64</xdr:col>
      <xdr:colOff>152400</xdr:colOff>
      <xdr:row>16</xdr:row>
      <xdr:rowOff>50190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69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60367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6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116789</xdr:rowOff>
    </xdr:from>
    <xdr:to>
      <xdr:col>81</xdr:col>
      <xdr:colOff>95250</xdr:colOff>
      <xdr:row>15</xdr:row>
      <xdr:rowOff>46939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51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38066</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43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152502</xdr:rowOff>
    </xdr:from>
    <xdr:to>
      <xdr:col>77</xdr:col>
      <xdr:colOff>95250</xdr:colOff>
      <xdr:row>15</xdr:row>
      <xdr:rowOff>82652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5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92829</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321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140919</xdr:rowOff>
    </xdr:from>
    <xdr:to>
      <xdr:col>73</xdr:col>
      <xdr:colOff>44450</xdr:colOff>
      <xdr:row>15</xdr:row>
      <xdr:rowOff>71069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5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81246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31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134472</xdr:colOff>
      <xdr:row>26</xdr:row>
      <xdr:rowOff>89649</xdr:rowOff>
    </xdr:from>
    <xdr:ext cx="9215718" cy="439271"/>
    <xdr:sp macro="" textlink="">
      <xdr:nvSpPr>
        <xdr:cNvPr id="461" name="テキスト ボックス 460">
          <a:extLst>
            <a:ext uri="{FF2B5EF4-FFF2-40B4-BE49-F238E27FC236}">
              <a16:creationId xmlns:a16="http://schemas.microsoft.com/office/drawing/2014/main" id="{7D439C36-394F-4F6C-9C54-DE08D2B33472}"/>
            </a:ext>
          </a:extLst>
        </xdr:cNvPr>
        <xdr:cNvSpPr txBox="1"/>
      </xdr:nvSpPr>
      <xdr:spPr>
        <a:xfrm>
          <a:off x="699248" y="4518214"/>
          <a:ext cx="9215718" cy="439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今年度も昨年度に引き続き職員給与の削減等を実施していることや、退職者数に増減はないが、自己都合退職者の割合が増えたため、退職手当総額が減り、前年度比で</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近年、横ばい傾向であるが、全国平均値、大分県平均値を上回っている状況や、令和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年度より職員の定年年齢も段階的に引き上げられることから、今後も、時間外勤務縮減の取組み、職員数の適正管理などの措置を講じる必要がある。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115570</xdr:rowOff>
    </xdr:from>
    <xdr:to>
      <xdr:col>24</xdr:col>
      <xdr:colOff>25400</xdr:colOff>
      <xdr:row>40</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0212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62230</xdr:rowOff>
    </xdr:from>
    <xdr:to>
      <xdr:col>19</xdr:col>
      <xdr:colOff>187325</xdr:colOff>
      <xdr:row>40</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87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26670</xdr:rowOff>
    </xdr:from>
    <xdr:to>
      <xdr:col>20</xdr:col>
      <xdr:colOff>38100</xdr:colOff>
      <xdr:row>37</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48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64770</xdr:rowOff>
    </xdr:from>
    <xdr:to>
      <xdr:col>24</xdr:col>
      <xdr:colOff>76200</xdr:colOff>
      <xdr:row>39</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36847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45720</xdr:rowOff>
    </xdr:from>
    <xdr:to>
      <xdr:col>20</xdr:col>
      <xdr:colOff>38100</xdr:colOff>
      <xdr:row>40</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132097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99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11430</xdr:rowOff>
    </xdr:from>
    <xdr:to>
      <xdr:col>15</xdr:col>
      <xdr:colOff>149225</xdr:colOff>
      <xdr:row>39</xdr:row>
      <xdr:rowOff>113030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97807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118110</xdr:rowOff>
    </xdr:from>
    <xdr:to>
      <xdr:col>11</xdr:col>
      <xdr:colOff>60325</xdr:colOff>
      <xdr:row>40</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11430</xdr:rowOff>
    </xdr:from>
    <xdr:to>
      <xdr:col>6</xdr:col>
      <xdr:colOff>171450</xdr:colOff>
      <xdr:row>39</xdr:row>
      <xdr:rowOff>113030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97807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可燃物処理費や相談支援事業・相談支援機能強化事業における委託料の増等に伴い、全体で</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百万円の増加となったものの、分母となる経常経費充当一般財源等の増加もあり、前年度からの増加は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ポイントに留まった。類似団体平均値より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ポイント、大分県平均より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ポイント下回る状況となっている。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物件費は年々増加傾向にあるため、コスト削減についてさらに推進する必要がある。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66040</xdr:rowOff>
    </xdr:from>
    <xdr:to>
      <xdr:col>82</xdr:col>
      <xdr:colOff>107950</xdr:colOff>
      <xdr:row>16</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09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17</xdr:row>
      <xdr:rowOff>39370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092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17</xdr:row>
      <xdr:rowOff>39370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62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90187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16</xdr:row>
      <xdr:rowOff>119380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54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152400</xdr:rowOff>
    </xdr:from>
    <xdr:to>
      <xdr:col>69</xdr:col>
      <xdr:colOff>142875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129540</xdr:rowOff>
    </xdr:from>
    <xdr:to>
      <xdr:col>65</xdr:col>
      <xdr:colOff>53975</xdr:colOff>
      <xdr:row>17</xdr:row>
      <xdr:rowOff>59690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44467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15240</xdr:rowOff>
    </xdr:from>
    <xdr:to>
      <xdr:col>78</xdr:col>
      <xdr:colOff>120650</xdr:colOff>
      <xdr:row>16</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27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160020</xdr:rowOff>
    </xdr:from>
    <xdr:to>
      <xdr:col>74</xdr:col>
      <xdr:colOff>31750</xdr:colOff>
      <xdr:row>17</xdr:row>
      <xdr:rowOff>90170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100347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保育所措置費や生活保護費の減などがあったが、障害福祉サービス事業費等の増加もあり、最終的には扶助費全体で</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百万円の増となったが、歳入経常一般財源が増加したため、前年度比で</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ポイントの減の</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％となった。類似団体と比較すると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59</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1002211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20865</xdr:rowOff>
    </xdr:from>
    <xdr:to>
      <xdr:col>19</xdr:col>
      <xdr:colOff>187325</xdr:colOff>
      <xdr:row>59</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4535</xdr:rowOff>
    </xdr:from>
    <xdr:to>
      <xdr:col>15</xdr:col>
      <xdr:colOff>98425</xdr:colOff>
      <xdr:row>59</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200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147155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4535</xdr:rowOff>
    </xdr:from>
    <xdr:to>
      <xdr:col>11</xdr:col>
      <xdr:colOff>9525</xdr:colOff>
      <xdr:row>59</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1200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125185</xdr:rowOff>
    </xdr:from>
    <xdr:to>
      <xdr:col>11</xdr:col>
      <xdr:colOff>60325</xdr:colOff>
      <xdr:row>57</xdr:row>
      <xdr:rowOff>55335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65512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49184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141515</xdr:rowOff>
    </xdr:from>
    <xdr:to>
      <xdr:col>20</xdr:col>
      <xdr:colOff>38100</xdr:colOff>
      <xdr:row>59</xdr:row>
      <xdr:rowOff>71665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56442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7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100693</xdr:rowOff>
    </xdr:from>
    <xdr:to>
      <xdr:col>15</xdr:col>
      <xdr:colOff>149225</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15620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125185</xdr:rowOff>
    </xdr:from>
    <xdr:to>
      <xdr:col>11</xdr:col>
      <xdr:colOff>60325</xdr:colOff>
      <xdr:row>59</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前年度と比較し、維持補修費、繰出金において共に増加したが、分母の増加により指標は前年度と同値を示した。類似団体平均と比較して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ポイント、大分県平均値より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ポイント高い状況となっている。可燃物処理費や</a:t>
          </a:r>
          <a:r>
            <a:rPr kumimoji="1" lang="ja-JP" altLang="en-US" sz="1300">
              <a:solidFill>
                <a:schemeClr val="tx1"/>
              </a:solidFill>
              <a:latin typeface="ＭＳ Ｐゴシック" panose="020B0600070205080204" pitchFamily="50" charset="-128"/>
              <a:ea typeface="ＭＳ Ｐゴシック" panose="020B0600070205080204" pitchFamily="50" charset="-128"/>
            </a:rPr>
            <a:t>介護保険特別会計及び国保特別会計に係る繰出金が主な分子の増加要因となっている。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特別会計への繰出金が依然多いことが類似団体との比較で高止まりしている原因の一つと考える。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129722</xdr:rowOff>
    </xdr:from>
    <xdr:to>
      <xdr:col>82</xdr:col>
      <xdr:colOff>107950</xdr:colOff>
      <xdr:row>59</xdr:row>
      <xdr:rowOff>129722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2452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166205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129722</xdr:rowOff>
    </xdr:from>
    <xdr:to>
      <xdr:col>78</xdr:col>
      <xdr:colOff>69850</xdr:colOff>
      <xdr:row>61</xdr:row>
      <xdr:rowOff>124278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245272"/>
          <a:ext cx="889000" cy="33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130628</xdr:rowOff>
    </xdr:from>
    <xdr:to>
      <xdr:col>78</xdr:col>
      <xdr:colOff>120650</xdr:colOff>
      <xdr:row>59</xdr:row>
      <xdr:rowOff>60778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70955</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4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124278</xdr:rowOff>
    </xdr:from>
    <xdr:to>
      <xdr:col>73</xdr:col>
      <xdr:colOff>180975</xdr:colOff>
      <xdr:row>61</xdr:row>
      <xdr:rowOff>124278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58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155122</xdr:rowOff>
    </xdr:from>
    <xdr:to>
      <xdr:col>74</xdr:col>
      <xdr:colOff>31750</xdr:colOff>
      <xdr:row>60</xdr:row>
      <xdr:rowOff>85272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27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95449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1003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37193</xdr:rowOff>
    </xdr:from>
    <xdr:to>
      <xdr:col>69</xdr:col>
      <xdr:colOff>92075</xdr:colOff>
      <xdr:row>61</xdr:row>
      <xdr:rowOff>124278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495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60</xdr:row>
      <xdr:rowOff>27215</xdr:rowOff>
    </xdr:from>
    <xdr:to>
      <xdr:col>69</xdr:col>
      <xdr:colOff>142875</xdr:colOff>
      <xdr:row>60</xdr:row>
      <xdr:rowOff>128815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138992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27215</xdr:rowOff>
    </xdr:from>
    <xdr:to>
      <xdr:col>65</xdr:col>
      <xdr:colOff>53975</xdr:colOff>
      <xdr:row>60</xdr:row>
      <xdr:rowOff>128815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31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138992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8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78922</xdr:rowOff>
    </xdr:from>
    <xdr:to>
      <xdr:col>82</xdr:col>
      <xdr:colOff>158750</xdr:colOff>
      <xdr:row>60</xdr:row>
      <xdr:rowOff>9072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50999</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78922</xdr:rowOff>
    </xdr:from>
    <xdr:to>
      <xdr:col>78</xdr:col>
      <xdr:colOff>120650</xdr:colOff>
      <xdr:row>60</xdr:row>
      <xdr:rowOff>9072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165299</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28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73478</xdr:rowOff>
    </xdr:from>
    <xdr:to>
      <xdr:col>74</xdr:col>
      <xdr:colOff>31750</xdr:colOff>
      <xdr:row>62</xdr:row>
      <xdr:rowOff>3628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159855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157843</xdr:rowOff>
    </xdr:from>
    <xdr:to>
      <xdr:col>65</xdr:col>
      <xdr:colOff>53975</xdr:colOff>
      <xdr:row>61</xdr:row>
      <xdr:rowOff>87993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72770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補助金の交付・執行の適正化のため、継続して検証を行っており、大分県平均値と比較して</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ポイント、類似団体平均値と比較して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ポイント低い水準となっているものの、上下水道事業費や区長費等、</a:t>
          </a:r>
          <a:r>
            <a:rPr kumimoji="1" lang="ja-JP" altLang="en-US" sz="1300">
              <a:solidFill>
                <a:schemeClr val="tx1"/>
              </a:solidFill>
              <a:latin typeface="ＭＳ Ｐゴシック" panose="020B0600070205080204" pitchFamily="50" charset="-128"/>
              <a:ea typeface="ＭＳ Ｐゴシック" panose="020B0600070205080204" pitchFamily="50" charset="-128"/>
            </a:rPr>
            <a:t>継続した事業費が今後も見込まれるため引き続き適正な支出に努めていく。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159004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59563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67564</xdr:rowOff>
    </xdr:from>
    <xdr:to>
      <xdr:col>78</xdr:col>
      <xdr:colOff>69850</xdr:colOff>
      <xdr:row>34</xdr:row>
      <xdr:rowOff>159004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89686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34</xdr:row>
      <xdr:rowOff>85852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8968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156210</xdr:rowOff>
    </xdr:from>
    <xdr:to>
      <xdr:col>74</xdr:col>
      <xdr:colOff>31750</xdr:colOff>
      <xdr:row>36</xdr:row>
      <xdr:rowOff>86360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71137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85852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060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137922</xdr:rowOff>
    </xdr:from>
    <xdr:to>
      <xdr:col>69</xdr:col>
      <xdr:colOff>142875</xdr:colOff>
      <xdr:row>36</xdr:row>
      <xdr:rowOff>68072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52849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2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108204</xdr:rowOff>
    </xdr:from>
    <xdr:to>
      <xdr:col>78</xdr:col>
      <xdr:colOff>120650</xdr:colOff>
      <xdr:row>35</xdr:row>
      <xdr:rowOff>38354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48531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xdr:rowOff>
    </xdr:from>
    <xdr:to>
      <xdr:col>74</xdr:col>
      <xdr:colOff>31750</xdr:colOff>
      <xdr:row>34</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128541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35052</xdr:rowOff>
    </xdr:from>
    <xdr:to>
      <xdr:col>69</xdr:col>
      <xdr:colOff>142875</xdr:colOff>
      <xdr:row>34</xdr:row>
      <xdr:rowOff>136652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146829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元金償還金については、合併特例債等の大型起債事業の償還終了などにより減少している。また利子償還金についても高金利債の償還終了に伴い減少しており、公債費全体では減額となっている。</a:t>
          </a:r>
        </a:p>
        <a:p>
          <a:r>
            <a:rPr kumimoji="1" lang="ja-JP" altLang="en-US" sz="1200">
              <a:latin typeface="ＭＳ Ｐゴシック" panose="020B0600070205080204" pitchFamily="50" charset="-128"/>
              <a:ea typeface="ＭＳ Ｐゴシック" panose="020B0600070205080204" pitchFamily="50" charset="-128"/>
            </a:rPr>
            <a:t>　これに加え、分母の増加が影響し、前年度比で</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ポイントの減少となった。類似団体平均と比較して</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ポイント高い状況にある。今後もプライマリーバランスを意識した起債に努め、その抑制を図っていく。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161289</xdr:rowOff>
    </xdr:from>
    <xdr:to>
      <xdr:col>24</xdr:col>
      <xdr:colOff>25400</xdr:colOff>
      <xdr:row>78</xdr:row>
      <xdr:rowOff>53848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62939"/>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53848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408661"/>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105681</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13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35561</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385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165354</xdr:rowOff>
    </xdr:from>
    <xdr:to>
      <xdr:col>15</xdr:col>
      <xdr:colOff>149225</xdr:colOff>
      <xdr:row>78</xdr:row>
      <xdr:rowOff>95504</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12700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812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82566</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3048</xdr:rowOff>
    </xdr:from>
    <xdr:to>
      <xdr:col>20</xdr:col>
      <xdr:colOff>38100</xdr:colOff>
      <xdr:row>78</xdr:row>
      <xdr:rowOff>104648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89425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156211</xdr:rowOff>
    </xdr:from>
    <xdr:to>
      <xdr:col>15</xdr:col>
      <xdr:colOff>149225</xdr:colOff>
      <xdr:row>78</xdr:row>
      <xdr:rowOff>86361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96538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69105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公債費を除く経常収支比率は、対前年度比較で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ポイントの減少となっているが、類似団体と比較すると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ポイント高い状況となっている。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保育所措置費や障害福祉サービス事業費等の扶助費が高いことや介護保険特別会計繰出金等の増加が考えられる。</a:t>
          </a: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今後も特別会計への基準外繰出や補助金等についての評価・検証を継続し適正な支出に努めていく。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78</xdr:row>
      <xdr:rowOff>12700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44068"/>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62992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3858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62992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4223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763</xdr:rowOff>
    </xdr:from>
    <xdr:to>
      <xdr:col>74</xdr:col>
      <xdr:colOff>31750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112540</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78</xdr:row>
      <xdr:rowOff>49276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30937"/>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140208</xdr:rowOff>
    </xdr:from>
    <xdr:to>
      <xdr:col>69</xdr:col>
      <xdr:colOff>142875</xdr:colOff>
      <xdr:row>77</xdr:row>
      <xdr:rowOff>70358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80535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103632</xdr:rowOff>
    </xdr:from>
    <xdr:to>
      <xdr:col>65</xdr:col>
      <xdr:colOff>53975</xdr:colOff>
      <xdr:row>77</xdr:row>
      <xdr:rowOff>33782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43959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135145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30607</xdr:rowOff>
    </xdr:from>
    <xdr:to>
      <xdr:col>29</xdr:col>
      <xdr:colOff>127000</xdr:colOff>
      <xdr:row>13</xdr:row>
      <xdr:rowOff>76784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07082"/>
          <a:ext cx="6477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114857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34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76784</xdr:rowOff>
    </xdr:from>
    <xdr:to>
      <xdr:col>26</xdr:col>
      <xdr:colOff>50800</xdr:colOff>
      <xdr:row>13</xdr:row>
      <xdr:rowOff>127076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353259"/>
          <a:ext cx="698500" cy="5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2724</xdr:rowOff>
    </xdr:from>
    <xdr:to>
      <xdr:col>26</xdr:col>
      <xdr:colOff>101600</xdr:colOff>
      <xdr:row>15</xdr:row>
      <xdr:rowOff>104324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22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89101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127076</xdr:rowOff>
    </xdr:from>
    <xdr:to>
      <xdr:col>22</xdr:col>
      <xdr:colOff>114300</xdr:colOff>
      <xdr:row>13</xdr:row>
      <xdr:rowOff>157670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03551"/>
          <a:ext cx="698500" cy="30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47892</xdr:rowOff>
    </xdr:from>
    <xdr:to>
      <xdr:col>22</xdr:col>
      <xdr:colOff>165100</xdr:colOff>
      <xdr:row>15</xdr:row>
      <xdr:rowOff>149492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67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134269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157670</xdr:rowOff>
    </xdr:from>
    <xdr:to>
      <xdr:col>18</xdr:col>
      <xdr:colOff>177800</xdr:colOff>
      <xdr:row>13</xdr:row>
      <xdr:rowOff>159442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434145"/>
          <a:ext cx="698500" cy="1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69533</xdr:rowOff>
    </xdr:from>
    <xdr:to>
      <xdr:col>19</xdr:col>
      <xdr:colOff>38100</xdr:colOff>
      <xdr:row>15</xdr:row>
      <xdr:rowOff>171133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88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155910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7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68656</xdr:rowOff>
    </xdr:from>
    <xdr:to>
      <xdr:col>15</xdr:col>
      <xdr:colOff>101600</xdr:colOff>
      <xdr:row>15</xdr:row>
      <xdr:rowOff>170256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880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155033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4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151257</xdr:rowOff>
    </xdr:from>
    <xdr:to>
      <xdr:col>29</xdr:col>
      <xdr:colOff>177800</xdr:colOff>
      <xdr:row>13</xdr:row>
      <xdr:rowOff>81407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256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167784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0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25984</xdr:rowOff>
    </xdr:from>
    <xdr:to>
      <xdr:col>26</xdr:col>
      <xdr:colOff>101600</xdr:colOff>
      <xdr:row>13</xdr:row>
      <xdr:rowOff>127584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02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137761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7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76276</xdr:rowOff>
    </xdr:from>
    <xdr:to>
      <xdr:col>22</xdr:col>
      <xdr:colOff>165100</xdr:colOff>
      <xdr:row>14</xdr:row>
      <xdr:rowOff>6426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52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16603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2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106870</xdr:rowOff>
    </xdr:from>
    <xdr:to>
      <xdr:col>19</xdr:col>
      <xdr:colOff>38100</xdr:colOff>
      <xdr:row>14</xdr:row>
      <xdr:rowOff>37020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8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47197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5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108642</xdr:rowOff>
    </xdr:from>
    <xdr:to>
      <xdr:col>15</xdr:col>
      <xdr:colOff>101600</xdr:colOff>
      <xdr:row>14</xdr:row>
      <xdr:rowOff>38792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385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48969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5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277723</xdr:rowOff>
    </xdr:from>
    <xdr:to>
      <xdr:col>29</xdr:col>
      <xdr:colOff>127000</xdr:colOff>
      <xdr:row>35</xdr:row>
      <xdr:rowOff>296126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88073"/>
          <a:ext cx="647700" cy="184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302023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12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296126</xdr:rowOff>
    </xdr:from>
    <xdr:to>
      <xdr:col>26</xdr:col>
      <xdr:colOff>50800</xdr:colOff>
      <xdr:row>35</xdr:row>
      <xdr:rowOff>336093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06476"/>
          <a:ext cx="698500" cy="3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228257</xdr:rowOff>
    </xdr:from>
    <xdr:to>
      <xdr:col>26</xdr:col>
      <xdr:colOff>101600</xdr:colOff>
      <xdr:row>35</xdr:row>
      <xdr:rowOff>329857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386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340034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0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336093</xdr:rowOff>
    </xdr:from>
    <xdr:to>
      <xdr:col>22</xdr:col>
      <xdr:colOff>114300</xdr:colOff>
      <xdr:row>36</xdr:row>
      <xdr:rowOff>65354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46443"/>
          <a:ext cx="698500" cy="72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222085</xdr:rowOff>
    </xdr:from>
    <xdr:to>
      <xdr:col>22</xdr:col>
      <xdr:colOff>165100</xdr:colOff>
      <xdr:row>35</xdr:row>
      <xdr:rowOff>323685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32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333862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01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65354</xdr:rowOff>
    </xdr:from>
    <xdr:to>
      <xdr:col>18</xdr:col>
      <xdr:colOff>177800</xdr:colOff>
      <xdr:row>36</xdr:row>
      <xdr:rowOff>71374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18604"/>
          <a:ext cx="698500" cy="6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238696</xdr:rowOff>
    </xdr:from>
    <xdr:to>
      <xdr:col>19</xdr:col>
      <xdr:colOff>38100</xdr:colOff>
      <xdr:row>35</xdr:row>
      <xdr:rowOff>340296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49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7573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1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198692</xdr:rowOff>
    </xdr:from>
    <xdr:to>
      <xdr:col>15</xdr:col>
      <xdr:colOff>101600</xdr:colOff>
      <xdr:row>35</xdr:row>
      <xdr:rowOff>300292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090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310469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7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226923</xdr:rowOff>
    </xdr:from>
    <xdr:to>
      <xdr:col>29</xdr:col>
      <xdr:colOff>177800</xdr:colOff>
      <xdr:row>35</xdr:row>
      <xdr:rowOff>328523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37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72000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245326</xdr:rowOff>
    </xdr:from>
    <xdr:to>
      <xdr:col>26</xdr:col>
      <xdr:colOff>101600</xdr:colOff>
      <xdr:row>36</xdr:row>
      <xdr:rowOff>4026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5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331703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4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285293</xdr:rowOff>
    </xdr:from>
    <xdr:to>
      <xdr:col>22</xdr:col>
      <xdr:colOff>165100</xdr:colOff>
      <xdr:row>36</xdr:row>
      <xdr:rowOff>43993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9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28770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9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14554</xdr:rowOff>
    </xdr:from>
    <xdr:to>
      <xdr:col>19</xdr:col>
      <xdr:colOff>38100</xdr:colOff>
      <xdr:row>36</xdr:row>
      <xdr:rowOff>116154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67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100931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54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20574</xdr:rowOff>
    </xdr:from>
    <xdr:to>
      <xdr:col>15</xdr:col>
      <xdr:colOff>101600</xdr:colOff>
      <xdr:row>36</xdr:row>
      <xdr:rowOff>122174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7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106951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60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104000</xdr:rowOff>
    </xdr:from>
    <xdr:to>
      <xdr:col>24</xdr:col>
      <xdr:colOff>63500</xdr:colOff>
      <xdr:row>31</xdr:row>
      <xdr:rowOff>148425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8950"/>
          <a:ext cx="838200" cy="4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41705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2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148425</xdr:rowOff>
    </xdr:from>
    <xdr:to>
      <xdr:col>19</xdr:col>
      <xdr:colOff>177800</xdr:colOff>
      <xdr:row>33</xdr:row>
      <xdr:rowOff>75349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63375"/>
          <a:ext cx="889000" cy="26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66078</xdr:rowOff>
    </xdr:from>
    <xdr:to>
      <xdr:col>20</xdr:col>
      <xdr:colOff>38100</xdr:colOff>
      <xdr:row>34</xdr:row>
      <xdr:rowOff>167678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158805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8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6560</xdr:rowOff>
    </xdr:from>
    <xdr:to>
      <xdr:col>15</xdr:col>
      <xdr:colOff>50800</xdr:colOff>
      <xdr:row>33</xdr:row>
      <xdr:rowOff>75349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664410"/>
          <a:ext cx="889000" cy="6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48571</xdr:rowOff>
    </xdr:from>
    <xdr:to>
      <xdr:col>15</xdr:col>
      <xdr:colOff>101600</xdr:colOff>
      <xdr:row>35</xdr:row>
      <xdr:rowOff>150171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141298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6560</xdr:rowOff>
    </xdr:from>
    <xdr:to>
      <xdr:col>10</xdr:col>
      <xdr:colOff>114300</xdr:colOff>
      <xdr:row>33</xdr:row>
      <xdr:rowOff>45784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64410"/>
          <a:ext cx="889000" cy="3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53619</xdr:rowOff>
    </xdr:from>
    <xdr:to>
      <xdr:col>10</xdr:col>
      <xdr:colOff>165100</xdr:colOff>
      <xdr:row>35</xdr:row>
      <xdr:rowOff>155219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146346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54077</xdr:rowOff>
    </xdr:from>
    <xdr:to>
      <xdr:col>6</xdr:col>
      <xdr:colOff>38100</xdr:colOff>
      <xdr:row>35</xdr:row>
      <xdr:rowOff>155677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146804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53200</xdr:rowOff>
    </xdr:from>
    <xdr:to>
      <xdr:col>24</xdr:col>
      <xdr:colOff>114300</xdr:colOff>
      <xdr:row>31</xdr:row>
      <xdr:rowOff>154800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139577</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8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97625</xdr:rowOff>
    </xdr:from>
    <xdr:to>
      <xdr:col>20</xdr:col>
      <xdr:colOff>38100</xdr:colOff>
      <xdr:row>32</xdr:row>
      <xdr:rowOff>27775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1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44302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24549</xdr:rowOff>
    </xdr:from>
    <xdr:to>
      <xdr:col>15</xdr:col>
      <xdr:colOff>101600</xdr:colOff>
      <xdr:row>33</xdr:row>
      <xdr:rowOff>126149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142676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127210</xdr:rowOff>
    </xdr:from>
    <xdr:to>
      <xdr:col>10</xdr:col>
      <xdr:colOff>165100</xdr:colOff>
      <xdr:row>33</xdr:row>
      <xdr:rowOff>57360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1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73887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8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166434</xdr:rowOff>
    </xdr:from>
    <xdr:to>
      <xdr:col>6</xdr:col>
      <xdr:colOff>38100</xdr:colOff>
      <xdr:row>33</xdr:row>
      <xdr:rowOff>96584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5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113111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156337</xdr:rowOff>
    </xdr:from>
    <xdr:to>
      <xdr:col>24</xdr:col>
      <xdr:colOff>63500</xdr:colOff>
      <xdr:row>56</xdr:row>
      <xdr:rowOff>149276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86087"/>
          <a:ext cx="838200" cy="1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74650</xdr:rowOff>
    </xdr:from>
    <xdr:to>
      <xdr:col>19</xdr:col>
      <xdr:colOff>177800</xdr:colOff>
      <xdr:row>56</xdr:row>
      <xdr:rowOff>149276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75850"/>
          <a:ext cx="889000" cy="7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153467</xdr:rowOff>
    </xdr:from>
    <xdr:to>
      <xdr:col>20</xdr:col>
      <xdr:colOff>38100</xdr:colOff>
      <xdr:row>56</xdr:row>
      <xdr:rowOff>83617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100144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74650</xdr:rowOff>
    </xdr:from>
    <xdr:to>
      <xdr:col>15</xdr:col>
      <xdr:colOff>50800</xdr:colOff>
      <xdr:row>57</xdr:row>
      <xdr:rowOff>28156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75850"/>
          <a:ext cx="889000" cy="12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18923</xdr:rowOff>
    </xdr:from>
    <xdr:to>
      <xdr:col>15</xdr:col>
      <xdr:colOff>101600</xdr:colOff>
      <xdr:row>56</xdr:row>
      <xdr:rowOff>120523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137050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28156</xdr:rowOff>
    </xdr:from>
    <xdr:to>
      <xdr:col>10</xdr:col>
      <xdr:colOff>114300</xdr:colOff>
      <xdr:row>57</xdr:row>
      <xdr:rowOff>38164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00806"/>
          <a:ext cx="889000" cy="1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76797</xdr:rowOff>
    </xdr:from>
    <xdr:to>
      <xdr:col>10</xdr:col>
      <xdr:colOff>165100</xdr:colOff>
      <xdr:row>57</xdr:row>
      <xdr:rowOff>6947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7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23474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96621</xdr:rowOff>
    </xdr:from>
    <xdr:to>
      <xdr:col>6</xdr:col>
      <xdr:colOff>38100</xdr:colOff>
      <xdr:row>57</xdr:row>
      <xdr:rowOff>26771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7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105537</xdr:rowOff>
    </xdr:from>
    <xdr:to>
      <xdr:col>24</xdr:col>
      <xdr:colOff>114300</xdr:colOff>
      <xdr:row>56</xdr:row>
      <xdr:rowOff>35687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3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128414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98476</xdr:rowOff>
    </xdr:from>
    <xdr:to>
      <xdr:col>20</xdr:col>
      <xdr:colOff>38100</xdr:colOff>
      <xdr:row>57</xdr:row>
      <xdr:rowOff>28626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19753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23850</xdr:rowOff>
    </xdr:from>
    <xdr:to>
      <xdr:col>15</xdr:col>
      <xdr:colOff>101600</xdr:colOff>
      <xdr:row>56</xdr:row>
      <xdr:rowOff>125450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116577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148806</xdr:rowOff>
    </xdr:from>
    <xdr:to>
      <xdr:col>10</xdr:col>
      <xdr:colOff>165100</xdr:colOff>
      <xdr:row>57</xdr:row>
      <xdr:rowOff>78956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5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70083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4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158814</xdr:rowOff>
    </xdr:from>
    <xdr:to>
      <xdr:col>6</xdr:col>
      <xdr:colOff>38100</xdr:colOff>
      <xdr:row>57</xdr:row>
      <xdr:rowOff>88964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6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80091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5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148273</xdr:rowOff>
    </xdr:from>
    <xdr:to>
      <xdr:col>24</xdr:col>
      <xdr:colOff>63500</xdr:colOff>
      <xdr:row>78</xdr:row>
      <xdr:rowOff>18275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49923"/>
          <a:ext cx="8382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98265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99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18275</xdr:rowOff>
    </xdr:from>
    <xdr:to>
      <xdr:col>19</xdr:col>
      <xdr:colOff>177800</xdr:colOff>
      <xdr:row>78</xdr:row>
      <xdr:rowOff>28487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91375"/>
          <a:ext cx="889000" cy="1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33007</xdr:rowOff>
    </xdr:from>
    <xdr:to>
      <xdr:col>20</xdr:col>
      <xdr:colOff>38100</xdr:colOff>
      <xdr:row>77</xdr:row>
      <xdr:rowOff>134607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151134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28487</xdr:rowOff>
    </xdr:from>
    <xdr:to>
      <xdr:col>15</xdr:col>
      <xdr:colOff>50800</xdr:colOff>
      <xdr:row>78</xdr:row>
      <xdr:rowOff>58586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401587"/>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107798</xdr:rowOff>
    </xdr:from>
    <xdr:to>
      <xdr:col>15</xdr:col>
      <xdr:colOff>101600</xdr:colOff>
      <xdr:row>78</xdr:row>
      <xdr:rowOff>37948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54475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25552</xdr:rowOff>
    </xdr:from>
    <xdr:to>
      <xdr:col>10</xdr:col>
      <xdr:colOff>114300</xdr:colOff>
      <xdr:row>78</xdr:row>
      <xdr:rowOff>58586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98652"/>
          <a:ext cx="889000" cy="3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70459</xdr:rowOff>
    </xdr:from>
    <xdr:to>
      <xdr:col>10</xdr:col>
      <xdr:colOff>165100</xdr:colOff>
      <xdr:row>78</xdr:row>
      <xdr:rowOff>609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17136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4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31674</xdr:rowOff>
    </xdr:from>
    <xdr:to>
      <xdr:col>6</xdr:col>
      <xdr:colOff>38100</xdr:colOff>
      <xdr:row>77</xdr:row>
      <xdr:rowOff>133274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149801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97473</xdr:rowOff>
    </xdr:from>
    <xdr:to>
      <xdr:col>24</xdr:col>
      <xdr:colOff>114300</xdr:colOff>
      <xdr:row>78</xdr:row>
      <xdr:rowOff>27623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120350</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5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138925</xdr:rowOff>
    </xdr:from>
    <xdr:to>
      <xdr:col>20</xdr:col>
      <xdr:colOff>38100</xdr:colOff>
      <xdr:row>78</xdr:row>
      <xdr:rowOff>69075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60202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3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149137</xdr:rowOff>
    </xdr:from>
    <xdr:to>
      <xdr:col>15</xdr:col>
      <xdr:colOff>101600</xdr:colOff>
      <xdr:row>78</xdr:row>
      <xdr:rowOff>79287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5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70414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4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7786</xdr:rowOff>
    </xdr:from>
    <xdr:to>
      <xdr:col>10</xdr:col>
      <xdr:colOff>165100</xdr:colOff>
      <xdr:row>78</xdr:row>
      <xdr:rowOff>109386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100513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7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146202</xdr:rowOff>
    </xdr:from>
    <xdr:to>
      <xdr:col>6</xdr:col>
      <xdr:colOff>38100</xdr:colOff>
      <xdr:row>78</xdr:row>
      <xdr:rowOff>76352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67479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4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49631</xdr:rowOff>
    </xdr:from>
    <xdr:to>
      <xdr:col>24</xdr:col>
      <xdr:colOff>62865</xdr:colOff>
      <xdr:row>99</xdr:row>
      <xdr:rowOff>74157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51581"/>
          <a:ext cx="1270" cy="139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77984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74157</xdr:rowOff>
    </xdr:from>
    <xdr:to>
      <xdr:col>24</xdr:col>
      <xdr:colOff>152400</xdr:colOff>
      <xdr:row>99</xdr:row>
      <xdr:rowOff>74157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167758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2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49631</xdr:rowOff>
    </xdr:from>
    <xdr:to>
      <xdr:col>24</xdr:col>
      <xdr:colOff>152400</xdr:colOff>
      <xdr:row>91</xdr:row>
      <xdr:rowOff>49631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5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49631</xdr:rowOff>
    </xdr:from>
    <xdr:to>
      <xdr:col>24</xdr:col>
      <xdr:colOff>63500</xdr:colOff>
      <xdr:row>94</xdr:row>
      <xdr:rowOff>20975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651581"/>
          <a:ext cx="838200" cy="485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32090</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91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53663</xdr:rowOff>
    </xdr:from>
    <xdr:to>
      <xdr:col>24</xdr:col>
      <xdr:colOff>114300</xdr:colOff>
      <xdr:row>96</xdr:row>
      <xdr:rowOff>155263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20975</xdr:rowOff>
    </xdr:from>
    <xdr:to>
      <xdr:col>19</xdr:col>
      <xdr:colOff>177800</xdr:colOff>
      <xdr:row>94</xdr:row>
      <xdr:rowOff>44847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37275"/>
          <a:ext cx="889000" cy="2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4939</xdr:rowOff>
    </xdr:from>
    <xdr:to>
      <xdr:col>20</xdr:col>
      <xdr:colOff>38100</xdr:colOff>
      <xdr:row>97</xdr:row>
      <xdr:rowOff>106539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3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97666</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72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44847</xdr:rowOff>
    </xdr:from>
    <xdr:to>
      <xdr:col>15</xdr:col>
      <xdr:colOff>50800</xdr:colOff>
      <xdr:row>94</xdr:row>
      <xdr:rowOff>148273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61147"/>
          <a:ext cx="889000" cy="10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53222</xdr:rowOff>
    </xdr:from>
    <xdr:to>
      <xdr:col>15</xdr:col>
      <xdr:colOff>101600</xdr:colOff>
      <xdr:row>97</xdr:row>
      <xdr:rowOff>154822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8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145949</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776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148273</xdr:rowOff>
    </xdr:from>
    <xdr:to>
      <xdr:col>10</xdr:col>
      <xdr:colOff>114300</xdr:colOff>
      <xdr:row>95</xdr:row>
      <xdr:rowOff>3454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64573"/>
          <a:ext cx="889000" cy="2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118275</xdr:rowOff>
    </xdr:from>
    <xdr:to>
      <xdr:col>10</xdr:col>
      <xdr:colOff>165100</xdr:colOff>
      <xdr:row>98</xdr:row>
      <xdr:rowOff>48425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39552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8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121067</xdr:rowOff>
    </xdr:from>
    <xdr:to>
      <xdr:col>6</xdr:col>
      <xdr:colOff>38100</xdr:colOff>
      <xdr:row>98</xdr:row>
      <xdr:rowOff>51217</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5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42344</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84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170281</xdr:rowOff>
    </xdr:from>
    <xdr:to>
      <xdr:col>24</xdr:col>
      <xdr:colOff>114300</xdr:colOff>
      <xdr:row>91</xdr:row>
      <xdr:rowOff>100431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0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123308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53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141625</xdr:rowOff>
    </xdr:from>
    <xdr:to>
      <xdr:col>20</xdr:col>
      <xdr:colOff>38100</xdr:colOff>
      <xdr:row>94</xdr:row>
      <xdr:rowOff>71775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08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88302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6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165497</xdr:rowOff>
    </xdr:from>
    <xdr:to>
      <xdr:col>15</xdr:col>
      <xdr:colOff>101600</xdr:colOff>
      <xdr:row>94</xdr:row>
      <xdr:rowOff>95647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1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112174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88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97473</xdr:rowOff>
    </xdr:from>
    <xdr:to>
      <xdr:col>10</xdr:col>
      <xdr:colOff>165100</xdr:colOff>
      <xdr:row>95</xdr:row>
      <xdr:rowOff>27623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44150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98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124104</xdr:rowOff>
    </xdr:from>
    <xdr:to>
      <xdr:col>6</xdr:col>
      <xdr:colOff>38100</xdr:colOff>
      <xdr:row>95</xdr:row>
      <xdr:rowOff>54254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70781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1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31822</xdr:rowOff>
    </xdr:from>
    <xdr:to>
      <xdr:col>54</xdr:col>
      <xdr:colOff>189865</xdr:colOff>
      <xdr:row>39</xdr:row>
      <xdr:rowOff>142171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689672"/>
          <a:ext cx="1270" cy="113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145998</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8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142171</xdr:rowOff>
    </xdr:from>
    <xdr:to>
      <xdr:col>55</xdr:col>
      <xdr:colOff>88900</xdr:colOff>
      <xdr:row>39</xdr:row>
      <xdr:rowOff>142171</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828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149949</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464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31822</xdr:rowOff>
    </xdr:from>
    <xdr:to>
      <xdr:col>55</xdr:col>
      <xdr:colOff>88900</xdr:colOff>
      <xdr:row>33</xdr:row>
      <xdr:rowOff>31822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68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164944</xdr:rowOff>
    </xdr:from>
    <xdr:to>
      <xdr:col>55</xdr:col>
      <xdr:colOff>0</xdr:colOff>
      <xdr:row>37</xdr:row>
      <xdr:rowOff>92630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5308444"/>
          <a:ext cx="838200" cy="1127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21912</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365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43485</xdr:rowOff>
    </xdr:from>
    <xdr:to>
      <xdr:col>55</xdr:col>
      <xdr:colOff>50800</xdr:colOff>
      <xdr:row>37</xdr:row>
      <xdr:rowOff>145085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164944</xdr:rowOff>
    </xdr:from>
    <xdr:to>
      <xdr:col>50</xdr:col>
      <xdr:colOff>114300</xdr:colOff>
      <xdr:row>39</xdr:row>
      <xdr:rowOff>13143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5308444"/>
          <a:ext cx="889000" cy="139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17152</xdr:rowOff>
    </xdr:from>
    <xdr:to>
      <xdr:col>50</xdr:col>
      <xdr:colOff>165100</xdr:colOff>
      <xdr:row>30</xdr:row>
      <xdr:rowOff>118752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516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135279</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39795" y="493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13143</xdr:rowOff>
    </xdr:from>
    <xdr:to>
      <xdr:col>45</xdr:col>
      <xdr:colOff>177800</xdr:colOff>
      <xdr:row>39</xdr:row>
      <xdr:rowOff>15472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699693"/>
          <a:ext cx="889000" cy="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123310</xdr:rowOff>
    </xdr:from>
    <xdr:to>
      <xdr:col>46</xdr:col>
      <xdr:colOff>38100</xdr:colOff>
      <xdr:row>38</xdr:row>
      <xdr:rowOff>53460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4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69987</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2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15472</xdr:rowOff>
    </xdr:from>
    <xdr:to>
      <xdr:col>41</xdr:col>
      <xdr:colOff>50800</xdr:colOff>
      <xdr:row>39</xdr:row>
      <xdr:rowOff>34599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702022"/>
          <a:ext cx="889000" cy="1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164556</xdr:rowOff>
    </xdr:from>
    <xdr:to>
      <xdr:col>41</xdr:col>
      <xdr:colOff>101600</xdr:colOff>
      <xdr:row>38</xdr:row>
      <xdr:rowOff>94706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111233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2739</xdr:rowOff>
    </xdr:from>
    <xdr:to>
      <xdr:col>36</xdr:col>
      <xdr:colOff>165100</xdr:colOff>
      <xdr:row>38</xdr:row>
      <xdr:rowOff>104339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1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120867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29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41830</xdr:rowOff>
    </xdr:from>
    <xdr:to>
      <xdr:col>55</xdr:col>
      <xdr:colOff>50800</xdr:colOff>
      <xdr:row>37</xdr:row>
      <xdr:rowOff>143430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3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64707</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23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114144</xdr:rowOff>
    </xdr:from>
    <xdr:to>
      <xdr:col>50</xdr:col>
      <xdr:colOff>165100</xdr:colOff>
      <xdr:row>31</xdr:row>
      <xdr:rowOff>44294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525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35421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39795" y="535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133793</xdr:rowOff>
    </xdr:from>
    <xdr:to>
      <xdr:col>46</xdr:col>
      <xdr:colOff>38100</xdr:colOff>
      <xdr:row>39</xdr:row>
      <xdr:rowOff>63943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64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55070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74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136122</xdr:rowOff>
    </xdr:from>
    <xdr:to>
      <xdr:col>41</xdr:col>
      <xdr:colOff>101600</xdr:colOff>
      <xdr:row>39</xdr:row>
      <xdr:rowOff>66272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65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57399</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4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155249</xdr:rowOff>
    </xdr:from>
    <xdr:to>
      <xdr:col>36</xdr:col>
      <xdr:colOff>165100</xdr:colOff>
      <xdr:row>39</xdr:row>
      <xdr:rowOff>85399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7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76526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6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3574</xdr:rowOff>
    </xdr:from>
    <xdr:to>
      <xdr:col>55</xdr:col>
      <xdr:colOff>0</xdr:colOff>
      <xdr:row>55</xdr:row>
      <xdr:rowOff>107565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433324"/>
          <a:ext cx="838200" cy="10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63942</xdr:rowOff>
    </xdr:from>
    <xdr:to>
      <xdr:col>50</xdr:col>
      <xdr:colOff>114300</xdr:colOff>
      <xdr:row>55</xdr:row>
      <xdr:rowOff>3574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8750300" y="8979342"/>
          <a:ext cx="889000" cy="45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87019</xdr:rowOff>
    </xdr:from>
    <xdr:to>
      <xdr:col>50</xdr:col>
      <xdr:colOff>165100</xdr:colOff>
      <xdr:row>56</xdr:row>
      <xdr:rowOff>17169</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51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8296</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60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63942</xdr:rowOff>
    </xdr:from>
    <xdr:to>
      <xdr:col>45</xdr:col>
      <xdr:colOff>177800</xdr:colOff>
      <xdr:row>55</xdr:row>
      <xdr:rowOff>73258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8979342"/>
          <a:ext cx="889000" cy="5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87951</xdr:rowOff>
    </xdr:from>
    <xdr:to>
      <xdr:col>46</xdr:col>
      <xdr:colOff>38100</xdr:colOff>
      <xdr:row>56</xdr:row>
      <xdr:rowOff>18101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9228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61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14015</xdr:rowOff>
    </xdr:from>
    <xdr:to>
      <xdr:col>41</xdr:col>
      <xdr:colOff>50800</xdr:colOff>
      <xdr:row>55</xdr:row>
      <xdr:rowOff>73258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443765"/>
          <a:ext cx="889000" cy="5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93558</xdr:rowOff>
    </xdr:from>
    <xdr:to>
      <xdr:col>41</xdr:col>
      <xdr:colOff>101600</xdr:colOff>
      <xdr:row>56</xdr:row>
      <xdr:rowOff>23708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14835</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85385</xdr:rowOff>
    </xdr:from>
    <xdr:to>
      <xdr:col>36</xdr:col>
      <xdr:colOff>165100</xdr:colOff>
      <xdr:row>56</xdr:row>
      <xdr:rowOff>15535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6662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56765</xdr:rowOff>
    </xdr:from>
    <xdr:to>
      <xdr:col>55</xdr:col>
      <xdr:colOff>50800</xdr:colOff>
      <xdr:row>55</xdr:row>
      <xdr:rowOff>158365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48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79642</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33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124224</xdr:rowOff>
    </xdr:from>
    <xdr:to>
      <xdr:col>50</xdr:col>
      <xdr:colOff>165100</xdr:colOff>
      <xdr:row>55</xdr:row>
      <xdr:rowOff>54374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3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70901</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1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13142</xdr:rowOff>
    </xdr:from>
    <xdr:to>
      <xdr:col>46</xdr:col>
      <xdr:colOff>38100</xdr:colOff>
      <xdr:row>52</xdr:row>
      <xdr:rowOff>114742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89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131269</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870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22458</xdr:rowOff>
    </xdr:from>
    <xdr:to>
      <xdr:col>41</xdr:col>
      <xdr:colOff>101600</xdr:colOff>
      <xdr:row>55</xdr:row>
      <xdr:rowOff>124058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140585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22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134665</xdr:rowOff>
    </xdr:from>
    <xdr:to>
      <xdr:col>36</xdr:col>
      <xdr:colOff>165100</xdr:colOff>
      <xdr:row>55</xdr:row>
      <xdr:rowOff>64815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39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81342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1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106350</xdr:rowOff>
    </xdr:from>
    <xdr:to>
      <xdr:col>55</xdr:col>
      <xdr:colOff>0</xdr:colOff>
      <xdr:row>78</xdr:row>
      <xdr:rowOff>156387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9639300" y="13308000"/>
          <a:ext cx="838200" cy="22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23258</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224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106350</xdr:rowOff>
    </xdr:from>
    <xdr:to>
      <xdr:col>50</xdr:col>
      <xdr:colOff>114300</xdr:colOff>
      <xdr:row>78</xdr:row>
      <xdr:rowOff>60744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08000"/>
          <a:ext cx="889000" cy="1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107328</xdr:rowOff>
    </xdr:from>
    <xdr:to>
      <xdr:col>50</xdr:col>
      <xdr:colOff>165100</xdr:colOff>
      <xdr:row>78</xdr:row>
      <xdr:rowOff>37478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30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28605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340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60744</xdr:rowOff>
    </xdr:from>
    <xdr:to>
      <xdr:col>45</xdr:col>
      <xdr:colOff>177800</xdr:colOff>
      <xdr:row>78</xdr:row>
      <xdr:rowOff>157620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7861300" y="13433844"/>
          <a:ext cx="889000" cy="9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121946</xdr:rowOff>
    </xdr:from>
    <xdr:to>
      <xdr:col>46</xdr:col>
      <xdr:colOff>38100</xdr:colOff>
      <xdr:row>78</xdr:row>
      <xdr:rowOff>52096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68623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151867</xdr:rowOff>
    </xdr:from>
    <xdr:to>
      <xdr:col>41</xdr:col>
      <xdr:colOff>50800</xdr:colOff>
      <xdr:row>78</xdr:row>
      <xdr:rowOff>157620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6972300" y="13524967"/>
          <a:ext cx="8890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76112</xdr:rowOff>
    </xdr:from>
    <xdr:to>
      <xdr:col>41</xdr:col>
      <xdr:colOff>101600</xdr:colOff>
      <xdr:row>78</xdr:row>
      <xdr:rowOff>6262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22789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108610</xdr:rowOff>
    </xdr:from>
    <xdr:to>
      <xdr:col>36</xdr:col>
      <xdr:colOff>165100</xdr:colOff>
      <xdr:row>78</xdr:row>
      <xdr:rowOff>38760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55287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105587</xdr:rowOff>
    </xdr:from>
    <xdr:to>
      <xdr:col>55</xdr:col>
      <xdr:colOff>50800</xdr:colOff>
      <xdr:row>79</xdr:row>
      <xdr:rowOff>35737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47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20514</xdr:rowOff>
    </xdr:from>
    <xdr:ext cx="469744"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33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55550</xdr:rowOff>
    </xdr:from>
    <xdr:to>
      <xdr:col>50</xdr:col>
      <xdr:colOff>165100</xdr:colOff>
      <xdr:row>77</xdr:row>
      <xdr:rowOff>157150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2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2227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03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9944</xdr:rowOff>
    </xdr:from>
    <xdr:to>
      <xdr:col>46</xdr:col>
      <xdr:colOff>38100</xdr:colOff>
      <xdr:row>78</xdr:row>
      <xdr:rowOff>111544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8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102671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75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106820</xdr:rowOff>
    </xdr:from>
    <xdr:to>
      <xdr:col>41</xdr:col>
      <xdr:colOff>101600</xdr:colOff>
      <xdr:row>79</xdr:row>
      <xdr:rowOff>36970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4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28097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26428" y="1357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101067</xdr:rowOff>
    </xdr:from>
    <xdr:to>
      <xdr:col>36</xdr:col>
      <xdr:colOff>165100</xdr:colOff>
      <xdr:row>79</xdr:row>
      <xdr:rowOff>31217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47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22344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37428" y="1356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158869</xdr:rowOff>
    </xdr:from>
    <xdr:to>
      <xdr:col>54</xdr:col>
      <xdr:colOff>189865</xdr:colOff>
      <xdr:row>98</xdr:row>
      <xdr:rowOff>171431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60819"/>
          <a:ext cx="1270" cy="1212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7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171431</xdr:rowOff>
    </xdr:from>
    <xdr:to>
      <xdr:col>55</xdr:col>
      <xdr:colOff>88900</xdr:colOff>
      <xdr:row>98</xdr:row>
      <xdr:rowOff>171431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7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105546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36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158869</xdr:rowOff>
    </xdr:from>
    <xdr:to>
      <xdr:col>55</xdr:col>
      <xdr:colOff>88900</xdr:colOff>
      <xdr:row>91</xdr:row>
      <xdr:rowOff>158869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60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55380</xdr:rowOff>
    </xdr:from>
    <xdr:to>
      <xdr:col>55</xdr:col>
      <xdr:colOff>0</xdr:colOff>
      <xdr:row>96</xdr:row>
      <xdr:rowOff>65252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514580"/>
          <a:ext cx="838200" cy="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17677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8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39250</xdr:rowOff>
    </xdr:from>
    <xdr:to>
      <xdr:col>55</xdr:col>
      <xdr:colOff>50800</xdr:colOff>
      <xdr:row>97</xdr:row>
      <xdr:rowOff>140850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1070</xdr:rowOff>
    </xdr:from>
    <xdr:to>
      <xdr:col>50</xdr:col>
      <xdr:colOff>114300</xdr:colOff>
      <xdr:row>96</xdr:row>
      <xdr:rowOff>65252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5603020"/>
          <a:ext cx="889000" cy="9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118804</xdr:rowOff>
    </xdr:from>
    <xdr:to>
      <xdr:col>50</xdr:col>
      <xdr:colOff>165100</xdr:colOff>
      <xdr:row>97</xdr:row>
      <xdr:rowOff>48954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57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40081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67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1070</xdr:rowOff>
    </xdr:from>
    <xdr:to>
      <xdr:col>45</xdr:col>
      <xdr:colOff>177800</xdr:colOff>
      <xdr:row>95</xdr:row>
      <xdr:rowOff>139537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5603020"/>
          <a:ext cx="889000" cy="82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124268</xdr:rowOff>
    </xdr:from>
    <xdr:to>
      <xdr:col>46</xdr:col>
      <xdr:colOff>38100</xdr:colOff>
      <xdr:row>97</xdr:row>
      <xdr:rowOff>54418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45545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7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99913</xdr:rowOff>
    </xdr:from>
    <xdr:to>
      <xdr:col>41</xdr:col>
      <xdr:colOff>50800</xdr:colOff>
      <xdr:row>95</xdr:row>
      <xdr:rowOff>139537</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387663"/>
          <a:ext cx="8890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161356</xdr:rowOff>
    </xdr:from>
    <xdr:to>
      <xdr:col>41</xdr:col>
      <xdr:colOff>101600</xdr:colOff>
      <xdr:row>97</xdr:row>
      <xdr:rowOff>91506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82633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138712</xdr:rowOff>
    </xdr:from>
    <xdr:to>
      <xdr:col>36</xdr:col>
      <xdr:colOff>165100</xdr:colOff>
      <xdr:row>97</xdr:row>
      <xdr:rowOff>68862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59989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4580</xdr:rowOff>
    </xdr:from>
    <xdr:to>
      <xdr:col>55</xdr:col>
      <xdr:colOff>50800</xdr:colOff>
      <xdr:row>96</xdr:row>
      <xdr:rowOff>106180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46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27457</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31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14452</xdr:rowOff>
    </xdr:from>
    <xdr:to>
      <xdr:col>50</xdr:col>
      <xdr:colOff>165100</xdr:colOff>
      <xdr:row>96</xdr:row>
      <xdr:rowOff>116052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132579</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121720</xdr:rowOff>
    </xdr:from>
    <xdr:to>
      <xdr:col>46</xdr:col>
      <xdr:colOff>38100</xdr:colOff>
      <xdr:row>91</xdr:row>
      <xdr:rowOff>51870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55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68397</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50795" y="1532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88737</xdr:rowOff>
    </xdr:from>
    <xdr:to>
      <xdr:col>41</xdr:col>
      <xdr:colOff>101600</xdr:colOff>
      <xdr:row>96</xdr:row>
      <xdr:rowOff>18887</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3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35414</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15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49113</xdr:rowOff>
    </xdr:from>
    <xdr:to>
      <xdr:col>36</xdr:col>
      <xdr:colOff>165100</xdr:colOff>
      <xdr:row>95</xdr:row>
      <xdr:rowOff>150713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3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167240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1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81369</xdr:rowOff>
    </xdr:from>
    <xdr:to>
      <xdr:col>85</xdr:col>
      <xdr:colOff>127000</xdr:colOff>
      <xdr:row>38</xdr:row>
      <xdr:rowOff>161684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96469"/>
          <a:ext cx="8382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81369</xdr:rowOff>
    </xdr:from>
    <xdr:to>
      <xdr:col>81</xdr:col>
      <xdr:colOff>50800</xdr:colOff>
      <xdr:row>38</xdr:row>
      <xdr:rowOff>160884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96469"/>
          <a:ext cx="889000" cy="7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39713</xdr:rowOff>
    </xdr:from>
    <xdr:to>
      <xdr:col>81</xdr:col>
      <xdr:colOff>101600</xdr:colOff>
      <xdr:row>37</xdr:row>
      <xdr:rowOff>141313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38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157840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15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139471</xdr:rowOff>
    </xdr:from>
    <xdr:to>
      <xdr:col>76</xdr:col>
      <xdr:colOff>114300</xdr:colOff>
      <xdr:row>38</xdr:row>
      <xdr:rowOff>160884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571"/>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40932</xdr:rowOff>
    </xdr:from>
    <xdr:to>
      <xdr:col>76</xdr:col>
      <xdr:colOff>165100</xdr:colOff>
      <xdr:row>37</xdr:row>
      <xdr:rowOff>142532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38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159059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1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139471</xdr:rowOff>
    </xdr:from>
    <xdr:to>
      <xdr:col>71</xdr:col>
      <xdr:colOff>177800</xdr:colOff>
      <xdr:row>39</xdr:row>
      <xdr:rowOff>750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54571"/>
          <a:ext cx="889000" cy="3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112217</xdr:rowOff>
    </xdr:from>
    <xdr:to>
      <xdr:col>72</xdr:col>
      <xdr:colOff>38100</xdr:colOff>
      <xdr:row>38</xdr:row>
      <xdr:rowOff>42367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455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58894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3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24549</xdr:rowOff>
    </xdr:from>
    <xdr:to>
      <xdr:col>67</xdr:col>
      <xdr:colOff>101600</xdr:colOff>
      <xdr:row>38</xdr:row>
      <xdr:rowOff>126149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142676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1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110884</xdr:rowOff>
    </xdr:from>
    <xdr:to>
      <xdr:col>85</xdr:col>
      <xdr:colOff>177800</xdr:colOff>
      <xdr:row>39</xdr:row>
      <xdr:rowOff>41034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52240</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6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30569</xdr:rowOff>
    </xdr:from>
    <xdr:to>
      <xdr:col>81</xdr:col>
      <xdr:colOff>101600</xdr:colOff>
      <xdr:row>38</xdr:row>
      <xdr:rowOff>132169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123296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63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110084</xdr:rowOff>
    </xdr:from>
    <xdr:to>
      <xdr:col>76</xdr:col>
      <xdr:colOff>165100</xdr:colOff>
      <xdr:row>39</xdr:row>
      <xdr:rowOff>40234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31361</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88671</xdr:rowOff>
    </xdr:from>
    <xdr:to>
      <xdr:col>72</xdr:col>
      <xdr:colOff>38100</xdr:colOff>
      <xdr:row>39</xdr:row>
      <xdr:rowOff>18821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9948</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69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121400</xdr:rowOff>
    </xdr:from>
    <xdr:to>
      <xdr:col>67</xdr:col>
      <xdr:colOff>101600</xdr:colOff>
      <xdr:row>39</xdr:row>
      <xdr:rowOff>51550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3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42677</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79428" y="6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37271</xdr:rowOff>
    </xdr:from>
    <xdr:to>
      <xdr:col>85</xdr:col>
      <xdr:colOff>127000</xdr:colOff>
      <xdr:row>74</xdr:row>
      <xdr:rowOff>42790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724571"/>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2307</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861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37271</xdr:rowOff>
    </xdr:from>
    <xdr:to>
      <xdr:col>81</xdr:col>
      <xdr:colOff>50800</xdr:colOff>
      <xdr:row>74</xdr:row>
      <xdr:rowOff>83514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724571"/>
          <a:ext cx="889000" cy="4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9674</xdr:rowOff>
    </xdr:from>
    <xdr:to>
      <xdr:col>81</xdr:col>
      <xdr:colOff>101600</xdr:colOff>
      <xdr:row>74</xdr:row>
      <xdr:rowOff>111274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69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102401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78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83514</xdr:rowOff>
    </xdr:from>
    <xdr:to>
      <xdr:col>76</xdr:col>
      <xdr:colOff>114300</xdr:colOff>
      <xdr:row>74</xdr:row>
      <xdr:rowOff>116938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770814"/>
          <a:ext cx="889000" cy="3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14572</xdr:rowOff>
    </xdr:from>
    <xdr:to>
      <xdr:col>76</xdr:col>
      <xdr:colOff>165100</xdr:colOff>
      <xdr:row>74</xdr:row>
      <xdr:rowOff>116172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7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132699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47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103549</xdr:rowOff>
    </xdr:from>
    <xdr:to>
      <xdr:col>71</xdr:col>
      <xdr:colOff>177800</xdr:colOff>
      <xdr:row>74</xdr:row>
      <xdr:rowOff>116938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790849"/>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20042</xdr:rowOff>
    </xdr:from>
    <xdr:to>
      <xdr:col>72</xdr:col>
      <xdr:colOff>38100</xdr:colOff>
      <xdr:row>74</xdr:row>
      <xdr:rowOff>121642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70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138169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48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3991</xdr:rowOff>
    </xdr:from>
    <xdr:to>
      <xdr:col>67</xdr:col>
      <xdr:colOff>101600</xdr:colOff>
      <xdr:row>74</xdr:row>
      <xdr:rowOff>105591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69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122118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46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163440</xdr:rowOff>
    </xdr:from>
    <xdr:to>
      <xdr:col>85</xdr:col>
      <xdr:colOff>177800</xdr:colOff>
      <xdr:row>74</xdr:row>
      <xdr:rowOff>93590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6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14867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53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157921</xdr:rowOff>
    </xdr:from>
    <xdr:to>
      <xdr:col>81</xdr:col>
      <xdr:colOff>101600</xdr:colOff>
      <xdr:row>74</xdr:row>
      <xdr:rowOff>88071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67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104598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44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32714</xdr:rowOff>
    </xdr:from>
    <xdr:to>
      <xdr:col>76</xdr:col>
      <xdr:colOff>165100</xdr:colOff>
      <xdr:row>74</xdr:row>
      <xdr:rowOff>134314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7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125441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81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66138</xdr:rowOff>
    </xdr:from>
    <xdr:to>
      <xdr:col>72</xdr:col>
      <xdr:colOff>38100</xdr:colOff>
      <xdr:row>74</xdr:row>
      <xdr:rowOff>167738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7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158865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84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52749</xdr:rowOff>
    </xdr:from>
    <xdr:to>
      <xdr:col>67</xdr:col>
      <xdr:colOff>101600</xdr:colOff>
      <xdr:row>74</xdr:row>
      <xdr:rowOff>154349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145476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8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135243</xdr:rowOff>
    </xdr:from>
    <xdr:to>
      <xdr:col>85</xdr:col>
      <xdr:colOff>127000</xdr:colOff>
      <xdr:row>98</xdr:row>
      <xdr:rowOff>43478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65893"/>
          <a:ext cx="838200" cy="7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43478</xdr:rowOff>
    </xdr:from>
    <xdr:to>
      <xdr:col>81</xdr:col>
      <xdr:colOff>50800</xdr:colOff>
      <xdr:row>98</xdr:row>
      <xdr:rowOff>103163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845578"/>
          <a:ext cx="889000" cy="5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35083</xdr:rowOff>
    </xdr:from>
    <xdr:to>
      <xdr:col>81</xdr:col>
      <xdr:colOff>101600</xdr:colOff>
      <xdr:row>97</xdr:row>
      <xdr:rowOff>136683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6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153210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73386</xdr:rowOff>
    </xdr:from>
    <xdr:to>
      <xdr:col>76</xdr:col>
      <xdr:colOff>114300</xdr:colOff>
      <xdr:row>98</xdr:row>
      <xdr:rowOff>103163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704036"/>
          <a:ext cx="889000" cy="20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59582</xdr:rowOff>
    </xdr:from>
    <xdr:to>
      <xdr:col>76</xdr:col>
      <xdr:colOff>165100</xdr:colOff>
      <xdr:row>97</xdr:row>
      <xdr:rowOff>161182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69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6259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30068</xdr:rowOff>
    </xdr:from>
    <xdr:to>
      <xdr:col>71</xdr:col>
      <xdr:colOff>177800</xdr:colOff>
      <xdr:row>97</xdr:row>
      <xdr:rowOff>73386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60718"/>
          <a:ext cx="889000" cy="4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53487</xdr:rowOff>
    </xdr:from>
    <xdr:to>
      <xdr:col>72</xdr:col>
      <xdr:colOff>38100</xdr:colOff>
      <xdr:row>97</xdr:row>
      <xdr:rowOff>155087</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68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146214</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77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23788</xdr:rowOff>
    </xdr:from>
    <xdr:to>
      <xdr:col>67</xdr:col>
      <xdr:colOff>101600</xdr:colOff>
      <xdr:row>97</xdr:row>
      <xdr:rowOff>125388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65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116515</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84443</xdr:rowOff>
    </xdr:from>
    <xdr:to>
      <xdr:col>85</xdr:col>
      <xdr:colOff>177800</xdr:colOff>
      <xdr:row>98</xdr:row>
      <xdr:rowOff>14593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62870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6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164128</xdr:rowOff>
    </xdr:from>
    <xdr:to>
      <xdr:col>81</xdr:col>
      <xdr:colOff>101600</xdr:colOff>
      <xdr:row>98</xdr:row>
      <xdr:rowOff>94278</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9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85405</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46428" y="1688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52363</xdr:rowOff>
    </xdr:from>
    <xdr:to>
      <xdr:col>76</xdr:col>
      <xdr:colOff>165100</xdr:colOff>
      <xdr:row>98</xdr:row>
      <xdr:rowOff>153963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145090</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4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22586</xdr:rowOff>
    </xdr:from>
    <xdr:to>
      <xdr:col>72</xdr:col>
      <xdr:colOff>38100</xdr:colOff>
      <xdr:row>97</xdr:row>
      <xdr:rowOff>124186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5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140713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4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150718</xdr:rowOff>
    </xdr:from>
    <xdr:to>
      <xdr:col>67</xdr:col>
      <xdr:colOff>101600</xdr:colOff>
      <xdr:row>97</xdr:row>
      <xdr:rowOff>80868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6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97395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38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87986</xdr:rowOff>
    </xdr:from>
    <xdr:to>
      <xdr:col>112</xdr:col>
      <xdr:colOff>38100</xdr:colOff>
      <xdr:row>37</xdr:row>
      <xdr:rowOff>18136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2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34663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0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10319</xdr:rowOff>
    </xdr:from>
    <xdr:to>
      <xdr:col>107</xdr:col>
      <xdr:colOff>101600</xdr:colOff>
      <xdr:row>37</xdr:row>
      <xdr:rowOff>111919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3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128446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12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28378</xdr:rowOff>
    </xdr:from>
    <xdr:to>
      <xdr:col>102</xdr:col>
      <xdr:colOff>165100</xdr:colOff>
      <xdr:row>37</xdr:row>
      <xdr:rowOff>129978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146505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14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42894</xdr:rowOff>
    </xdr:from>
    <xdr:to>
      <xdr:col>98</xdr:col>
      <xdr:colOff>38100</xdr:colOff>
      <xdr:row>37</xdr:row>
      <xdr:rowOff>144494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3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161021</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16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171438</xdr:rowOff>
    </xdr:from>
    <xdr:to>
      <xdr:col>116</xdr:col>
      <xdr:colOff>63500</xdr:colOff>
      <xdr:row>59</xdr:row>
      <xdr:rowOff>23114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15538"/>
          <a:ext cx="838200" cy="2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171438</xdr:rowOff>
    </xdr:from>
    <xdr:to>
      <xdr:col>111</xdr:col>
      <xdr:colOff>177800</xdr:colOff>
      <xdr:row>59</xdr:row>
      <xdr:rowOff>673</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1553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125171</xdr:rowOff>
    </xdr:from>
    <xdr:to>
      <xdr:col>112</xdr:col>
      <xdr:colOff>38100</xdr:colOff>
      <xdr:row>58</xdr:row>
      <xdr:rowOff>55321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71848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673</xdr:rowOff>
    </xdr:from>
    <xdr:to>
      <xdr:col>107</xdr:col>
      <xdr:colOff>50800</xdr:colOff>
      <xdr:row>59</xdr:row>
      <xdr:rowOff>1283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1622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134048</xdr:rowOff>
    </xdr:from>
    <xdr:to>
      <xdr:col>107</xdr:col>
      <xdr:colOff>101600</xdr:colOff>
      <xdr:row>58</xdr:row>
      <xdr:rowOff>64198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80725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1283</xdr:rowOff>
    </xdr:from>
    <xdr:to>
      <xdr:col>102</xdr:col>
      <xdr:colOff>114300</xdr:colOff>
      <xdr:row>59</xdr:row>
      <xdr:rowOff>1740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1683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128943</xdr:rowOff>
    </xdr:from>
    <xdr:to>
      <xdr:col>102</xdr:col>
      <xdr:colOff>165100</xdr:colOff>
      <xdr:row>58</xdr:row>
      <xdr:rowOff>59093</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75620</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121018</xdr:rowOff>
    </xdr:from>
    <xdr:to>
      <xdr:col>98</xdr:col>
      <xdr:colOff>38100</xdr:colOff>
      <xdr:row>58</xdr:row>
      <xdr:rowOff>51168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67695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143764</xdr:rowOff>
    </xdr:from>
    <xdr:to>
      <xdr:col>116</xdr:col>
      <xdr:colOff>114300</xdr:colOff>
      <xdr:row>59</xdr:row>
      <xdr:rowOff>73914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58691</xdr:rowOff>
    </xdr:from>
    <xdr:ext cx="378565"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0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120638</xdr:rowOff>
    </xdr:from>
    <xdr:to>
      <xdr:col>112</xdr:col>
      <xdr:colOff>38100</xdr:colOff>
      <xdr:row>59</xdr:row>
      <xdr:rowOff>50788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6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41915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5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121323</xdr:rowOff>
    </xdr:from>
    <xdr:to>
      <xdr:col>107</xdr:col>
      <xdr:colOff>101600</xdr:colOff>
      <xdr:row>59</xdr:row>
      <xdr:rowOff>51473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42600</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121933</xdr:rowOff>
    </xdr:from>
    <xdr:to>
      <xdr:col>102</xdr:col>
      <xdr:colOff>165100</xdr:colOff>
      <xdr:row>59</xdr:row>
      <xdr:rowOff>52083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6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43210</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5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122390</xdr:rowOff>
    </xdr:from>
    <xdr:to>
      <xdr:col>98</xdr:col>
      <xdr:colOff>38100</xdr:colOff>
      <xdr:row>59</xdr:row>
      <xdr:rowOff>52540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43667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91722</xdr:rowOff>
    </xdr:from>
    <xdr:to>
      <xdr:col>116</xdr:col>
      <xdr:colOff>63500</xdr:colOff>
      <xdr:row>72</xdr:row>
      <xdr:rowOff>119497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36122"/>
          <a:ext cx="8382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6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6083</xdr:rowOff>
    </xdr:from>
    <xdr:to>
      <xdr:col>111</xdr:col>
      <xdr:colOff>177800</xdr:colOff>
      <xdr:row>72</xdr:row>
      <xdr:rowOff>119497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179033"/>
          <a:ext cx="889000" cy="28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12547</xdr:rowOff>
    </xdr:from>
    <xdr:to>
      <xdr:col>112</xdr:col>
      <xdr:colOff>38100</xdr:colOff>
      <xdr:row>74</xdr:row>
      <xdr:rowOff>114147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105274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9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6083</xdr:rowOff>
    </xdr:from>
    <xdr:to>
      <xdr:col>107</xdr:col>
      <xdr:colOff>50800</xdr:colOff>
      <xdr:row>71</xdr:row>
      <xdr:rowOff>62433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179033"/>
          <a:ext cx="889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15748</xdr:rowOff>
    </xdr:from>
    <xdr:to>
      <xdr:col>107</xdr:col>
      <xdr:colOff>101600</xdr:colOff>
      <xdr:row>73</xdr:row>
      <xdr:rowOff>117348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5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108475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6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62433</xdr:rowOff>
    </xdr:from>
    <xdr:to>
      <xdr:col>102</xdr:col>
      <xdr:colOff>114300</xdr:colOff>
      <xdr:row>72</xdr:row>
      <xdr:rowOff>854</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235383"/>
          <a:ext cx="889000" cy="10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12147</xdr:rowOff>
    </xdr:from>
    <xdr:to>
      <xdr:col>102</xdr:col>
      <xdr:colOff>165100</xdr:colOff>
      <xdr:row>73</xdr:row>
      <xdr:rowOff>113747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52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104874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620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141878</xdr:rowOff>
    </xdr:from>
    <xdr:to>
      <xdr:col>98</xdr:col>
      <xdr:colOff>38100</xdr:colOff>
      <xdr:row>73</xdr:row>
      <xdr:rowOff>72028</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48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63155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7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40922</xdr:rowOff>
    </xdr:from>
    <xdr:to>
      <xdr:col>116</xdr:col>
      <xdr:colOff>114300</xdr:colOff>
      <xdr:row>72</xdr:row>
      <xdr:rowOff>142522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63799</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3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68697</xdr:rowOff>
    </xdr:from>
    <xdr:to>
      <xdr:col>112</xdr:col>
      <xdr:colOff>38100</xdr:colOff>
      <xdr:row>72</xdr:row>
      <xdr:rowOff>170297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15374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126733</xdr:rowOff>
    </xdr:from>
    <xdr:to>
      <xdr:col>107</xdr:col>
      <xdr:colOff>101600</xdr:colOff>
      <xdr:row>71</xdr:row>
      <xdr:rowOff>56883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1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73410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19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11633</xdr:rowOff>
    </xdr:from>
    <xdr:to>
      <xdr:col>102</xdr:col>
      <xdr:colOff>165100</xdr:colOff>
      <xdr:row>71</xdr:row>
      <xdr:rowOff>113233</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18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129760</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195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121504</xdr:rowOff>
    </xdr:from>
    <xdr:to>
      <xdr:col>98</xdr:col>
      <xdr:colOff>38100</xdr:colOff>
      <xdr:row>72</xdr:row>
      <xdr:rowOff>51654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9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68181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06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100">
              <a:latin typeface="ＭＳ Ｐゴシック" panose="020B0600070205080204" pitchFamily="50" charset="-128"/>
              <a:ea typeface="ＭＳ Ｐゴシック" panose="020B0600070205080204" pitchFamily="50" charset="-128"/>
            </a:rPr>
            <a:t>108,874</a:t>
          </a:r>
          <a:r>
            <a:rPr kumimoji="1" lang="ja-JP" altLang="en-US" sz="1100">
              <a:latin typeface="ＭＳ Ｐゴシック" panose="020B0600070205080204" pitchFamily="50" charset="-128"/>
              <a:ea typeface="ＭＳ Ｐゴシック" panose="020B0600070205080204" pitchFamily="50" charset="-128"/>
            </a:rPr>
            <a:t>円と対前年比</a:t>
          </a:r>
          <a:r>
            <a:rPr kumimoji="1" lang="en-US" altLang="ja-JP" sz="1100">
              <a:latin typeface="ＭＳ Ｐゴシック" panose="020B0600070205080204" pitchFamily="50" charset="-128"/>
              <a:ea typeface="ＭＳ Ｐゴシック" panose="020B0600070205080204" pitchFamily="50" charset="-128"/>
            </a:rPr>
            <a:t>2,332</a:t>
          </a:r>
          <a:r>
            <a:rPr kumimoji="1" lang="ja-JP" altLang="en-US" sz="1100">
              <a:latin typeface="ＭＳ Ｐゴシック" panose="020B0600070205080204" pitchFamily="50" charset="-128"/>
              <a:ea typeface="ＭＳ Ｐゴシック" panose="020B0600070205080204" pitchFamily="50" charset="-128"/>
            </a:rPr>
            <a:t>円の増となっており、</a:t>
          </a:r>
          <a:r>
            <a:rPr kumimoji="1" lang="ja-JP" altLang="en-US" sz="1100">
              <a:solidFill>
                <a:schemeClr val="tx1"/>
              </a:solidFill>
              <a:latin typeface="ＭＳ Ｐゴシック" panose="020B0600070205080204" pitchFamily="50" charset="-128"/>
              <a:ea typeface="ＭＳ Ｐゴシック" panose="020B0600070205080204" pitchFamily="50" charset="-128"/>
            </a:rPr>
            <a:t>会計年度任用職員の昇給等により報酬が増加したことが主な要因である。</a:t>
          </a:r>
        </a:p>
        <a:p>
          <a:r>
            <a:rPr kumimoji="1" lang="ja-JP" altLang="en-US" sz="1100">
              <a:latin typeface="ＭＳ Ｐゴシック" panose="020B0600070205080204" pitchFamily="50" charset="-128"/>
              <a:ea typeface="ＭＳ Ｐゴシック" panose="020B0600070205080204" pitchFamily="50" charset="-128"/>
            </a:rPr>
            <a:t>　物件費については、住民一人当たり</a:t>
          </a:r>
          <a:r>
            <a:rPr kumimoji="1" lang="en-US" altLang="ja-JP" sz="1100">
              <a:latin typeface="ＭＳ Ｐゴシック" panose="020B0600070205080204" pitchFamily="50" charset="-128"/>
              <a:ea typeface="ＭＳ Ｐゴシック" panose="020B0600070205080204" pitchFamily="50" charset="-128"/>
            </a:rPr>
            <a:t>75,190</a:t>
          </a:r>
          <a:r>
            <a:rPr kumimoji="1" lang="ja-JP" altLang="en-US" sz="1100">
              <a:latin typeface="ＭＳ Ｐゴシック" panose="020B0600070205080204" pitchFamily="50" charset="-128"/>
              <a:ea typeface="ＭＳ Ｐゴシック" panose="020B0600070205080204" pitchFamily="50" charset="-128"/>
            </a:rPr>
            <a:t>円と対前年比</a:t>
          </a:r>
          <a:r>
            <a:rPr kumimoji="1" lang="en-US" altLang="ja-JP" sz="1100">
              <a:latin typeface="ＭＳ Ｐゴシック" panose="020B0600070205080204" pitchFamily="50" charset="-128"/>
              <a:ea typeface="ＭＳ Ｐゴシック" panose="020B0600070205080204" pitchFamily="50" charset="-128"/>
            </a:rPr>
            <a:t>12,944</a:t>
          </a:r>
          <a:r>
            <a:rPr kumimoji="1" lang="ja-JP" altLang="en-US" sz="1100">
              <a:latin typeface="ＭＳ Ｐゴシック" panose="020B0600070205080204" pitchFamily="50" charset="-128"/>
              <a:ea typeface="ＭＳ Ｐゴシック" panose="020B0600070205080204" pitchFamily="50" charset="-128"/>
            </a:rPr>
            <a:t>円の増となっており、</a:t>
          </a:r>
          <a:r>
            <a:rPr kumimoji="1" lang="ja-JP" altLang="en-US" sz="1100">
              <a:solidFill>
                <a:schemeClr val="tx1"/>
              </a:solidFill>
              <a:latin typeface="ＭＳ Ｐゴシック" panose="020B0600070205080204" pitchFamily="50" charset="-128"/>
              <a:ea typeface="ＭＳ Ｐゴシック" panose="020B0600070205080204" pitchFamily="50" charset="-128"/>
            </a:rPr>
            <a:t>新型コロナウイルスワクチン接種関連事業や新型コロナウイルス検査体制強化事業が増額となったことなどの</a:t>
          </a:r>
          <a:r>
            <a:rPr kumimoji="1" lang="ja-JP" altLang="en-US" sz="1100">
              <a:latin typeface="ＭＳ Ｐゴシック" panose="020B0600070205080204" pitchFamily="50" charset="-128"/>
              <a:ea typeface="ＭＳ Ｐゴシック" panose="020B0600070205080204" pitchFamily="50" charset="-128"/>
            </a:rPr>
            <a:t>要因があげられる。前年度においては一時的な改善が見られたものの、年々増加傾向にあるため実施事業の見直し等物件費の縮減に努める。</a:t>
          </a:r>
        </a:p>
        <a:p>
          <a:r>
            <a:rPr kumimoji="1" lang="ja-JP" altLang="en-US" sz="11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100">
              <a:latin typeface="ＭＳ Ｐゴシック" panose="020B0600070205080204" pitchFamily="50" charset="-128"/>
              <a:ea typeface="ＭＳ Ｐゴシック" panose="020B0600070205080204" pitchFamily="50" charset="-128"/>
            </a:rPr>
            <a:t>167,016</a:t>
          </a:r>
          <a:r>
            <a:rPr kumimoji="1" lang="ja-JP" altLang="en-US" sz="1100">
              <a:latin typeface="ＭＳ Ｐゴシック" panose="020B0600070205080204" pitchFamily="50" charset="-128"/>
              <a:ea typeface="ＭＳ Ｐゴシック" panose="020B0600070205080204" pitchFamily="50" charset="-128"/>
            </a:rPr>
            <a:t>円と対前年度比</a:t>
          </a:r>
          <a:r>
            <a:rPr kumimoji="1" lang="en-US" altLang="ja-JP" sz="1100">
              <a:latin typeface="ＭＳ Ｐゴシック" panose="020B0600070205080204" pitchFamily="50" charset="-128"/>
              <a:ea typeface="ＭＳ Ｐゴシック" panose="020B0600070205080204" pitchFamily="50" charset="-128"/>
            </a:rPr>
            <a:t>29,745</a:t>
          </a:r>
          <a:r>
            <a:rPr kumimoji="1" lang="ja-JP" altLang="en-US" sz="1100">
              <a:latin typeface="ＭＳ Ｐゴシック" panose="020B0600070205080204" pitchFamily="50" charset="-128"/>
              <a:ea typeface="ＭＳ Ｐゴシック" panose="020B0600070205080204" pitchFamily="50" charset="-128"/>
            </a:rPr>
            <a:t>円の増となっている。</a:t>
          </a:r>
          <a:r>
            <a:rPr kumimoji="1" lang="ja-JP" altLang="en-US" sz="1100">
              <a:solidFill>
                <a:schemeClr val="tx1"/>
              </a:solidFill>
              <a:latin typeface="ＭＳ Ｐゴシック" panose="020B0600070205080204" pitchFamily="50" charset="-128"/>
              <a:ea typeface="ＭＳ Ｐゴシック" panose="020B0600070205080204" pitchFamily="50" charset="-128"/>
            </a:rPr>
            <a:t>新型コロナウイルス感染症対策に係るひとり親世帯臨時特別給付金などの減額要因がある一方、同じく新型コロナウイルス感染症対策に係る住民税非課税世帯等に対する臨時特別給付金事業、子育て世帯への臨時特別給付金事業などの増額により、結果として増額となっている</a:t>
          </a:r>
          <a:r>
            <a:rPr kumimoji="1" lang="ja-JP" altLang="en-US" sz="1100">
              <a:latin typeface="ＭＳ Ｐゴシック" panose="020B0600070205080204" pitchFamily="50" charset="-128"/>
              <a:ea typeface="ＭＳ Ｐゴシック" panose="020B0600070205080204" pitchFamily="50" charset="-128"/>
            </a:rPr>
            <a:t>。</a:t>
          </a:r>
        </a:p>
        <a:p>
          <a:r>
            <a:rPr kumimoji="1" lang="ja-JP" altLang="en-US" sz="1100">
              <a:latin typeface="ＭＳ Ｐゴシック" panose="020B0600070205080204" pitchFamily="50" charset="-128"/>
              <a:ea typeface="ＭＳ Ｐゴシック" panose="020B0600070205080204" pitchFamily="50" charset="-128"/>
            </a:rPr>
            <a:t>　普通建設事業については、住民一人当たり</a:t>
          </a:r>
          <a:r>
            <a:rPr kumimoji="1" lang="en-US" altLang="ja-JP" sz="1100">
              <a:latin typeface="ＭＳ Ｐゴシック" panose="020B0600070205080204" pitchFamily="50" charset="-128"/>
              <a:ea typeface="ＭＳ Ｐゴシック" panose="020B0600070205080204" pitchFamily="50" charset="-128"/>
            </a:rPr>
            <a:t>75,623</a:t>
          </a:r>
          <a:r>
            <a:rPr kumimoji="1" lang="ja-JP" altLang="en-US" sz="1100">
              <a:latin typeface="ＭＳ Ｐゴシック" panose="020B0600070205080204" pitchFamily="50" charset="-128"/>
              <a:ea typeface="ＭＳ Ｐゴシック" panose="020B0600070205080204" pitchFamily="50" charset="-128"/>
            </a:rPr>
            <a:t>円と対前年度比</a:t>
          </a:r>
          <a:r>
            <a:rPr kumimoji="1" lang="en-US" altLang="ja-JP" sz="1100">
              <a:latin typeface="ＭＳ Ｐゴシック" panose="020B0600070205080204" pitchFamily="50" charset="-128"/>
              <a:ea typeface="ＭＳ Ｐゴシック" panose="020B0600070205080204" pitchFamily="50" charset="-128"/>
            </a:rPr>
            <a:t>18,196</a:t>
          </a:r>
          <a:r>
            <a:rPr kumimoji="1" lang="ja-JP" altLang="en-US" sz="1100">
              <a:latin typeface="ＭＳ Ｐゴシック" panose="020B0600070205080204" pitchFamily="50" charset="-128"/>
              <a:ea typeface="ＭＳ Ｐゴシック" panose="020B0600070205080204" pitchFamily="50" charset="-128"/>
            </a:rPr>
            <a:t>円の大幅減となっている。新規整備において、大きな減少となっており、主な要因としては新庁舎建設関連事業や宇佐海軍航空隊跡地整備の一部完了に伴う減少が挙げられる。</a:t>
          </a:r>
        </a:p>
        <a:p>
          <a:r>
            <a:rPr kumimoji="1" lang="ja-JP" altLang="en-US" sz="1100">
              <a:latin typeface="ＭＳ Ｐゴシック" panose="020B0600070205080204" pitchFamily="50" charset="-128"/>
              <a:ea typeface="ＭＳ Ｐゴシック" panose="020B0600070205080204" pitchFamily="50" charset="-128"/>
            </a:rPr>
            <a:t>　補助費等については、住民一人あたり</a:t>
          </a:r>
          <a:r>
            <a:rPr kumimoji="1" lang="en-US" altLang="ja-JP" sz="1100">
              <a:latin typeface="ＭＳ Ｐゴシック" panose="020B0600070205080204" pitchFamily="50" charset="-128"/>
              <a:ea typeface="ＭＳ Ｐゴシック" panose="020B0600070205080204" pitchFamily="50" charset="-128"/>
            </a:rPr>
            <a:t>62,074</a:t>
          </a:r>
          <a:r>
            <a:rPr kumimoji="1" lang="ja-JP" altLang="en-US" sz="1100">
              <a:latin typeface="ＭＳ Ｐゴシック" panose="020B0600070205080204" pitchFamily="50" charset="-128"/>
              <a:ea typeface="ＭＳ Ｐゴシック" panose="020B0600070205080204" pitchFamily="50" charset="-128"/>
            </a:rPr>
            <a:t>円と対前年比</a:t>
          </a:r>
          <a:r>
            <a:rPr kumimoji="1" lang="en-US" altLang="ja-JP" sz="1100">
              <a:latin typeface="ＭＳ Ｐゴシック" panose="020B0600070205080204" pitchFamily="50" charset="-128"/>
              <a:ea typeface="ＭＳ Ｐゴシック" panose="020B0600070205080204" pitchFamily="50" charset="-128"/>
            </a:rPr>
            <a:t>103,607</a:t>
          </a:r>
          <a:r>
            <a:rPr kumimoji="1" lang="ja-JP" altLang="en-US" sz="1100">
              <a:latin typeface="ＭＳ Ｐゴシック" panose="020B0600070205080204" pitchFamily="50" charset="-128"/>
              <a:ea typeface="ＭＳ Ｐゴシック" panose="020B0600070205080204" pitchFamily="50" charset="-128"/>
            </a:rPr>
            <a:t>円と大幅減となっている。主な要因としては前年度実施</a:t>
          </a:r>
          <a:r>
            <a:rPr kumimoji="1" lang="ja-JP" altLang="en-US" sz="1100">
              <a:solidFill>
                <a:schemeClr val="tx1"/>
              </a:solidFill>
              <a:latin typeface="ＭＳ Ｐゴシック" panose="020B0600070205080204" pitchFamily="50" charset="-128"/>
              <a:ea typeface="ＭＳ Ｐゴシック" panose="020B0600070205080204" pitchFamily="50" charset="-128"/>
            </a:rPr>
            <a:t>された特別定額給付金、すくすく子育て応援事業などの減少がある</a:t>
          </a:r>
          <a:r>
            <a:rPr kumimoji="1" lang="ja-JP" altLang="en-US" sz="110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64719</xdr:rowOff>
    </xdr:from>
    <xdr:to>
      <xdr:col>24</xdr:col>
      <xdr:colOff>63500</xdr:colOff>
      <xdr:row>33</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22569"/>
          <a:ext cx="8382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46296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7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27229</xdr:rowOff>
    </xdr:from>
    <xdr:to>
      <xdr:col>19</xdr:col>
      <xdr:colOff>177800</xdr:colOff>
      <xdr:row>33</xdr:row>
      <xdr:rowOff>64719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685079"/>
          <a:ext cx="8890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141478</xdr:rowOff>
    </xdr:from>
    <xdr:to>
      <xdr:col>20</xdr:col>
      <xdr:colOff>38100</xdr:colOff>
      <xdr:row>35</xdr:row>
      <xdr:rowOff>71628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62755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157531</xdr:rowOff>
    </xdr:from>
    <xdr:to>
      <xdr:col>15</xdr:col>
      <xdr:colOff>50800</xdr:colOff>
      <xdr:row>33</xdr:row>
      <xdr:rowOff>27229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393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94386</xdr:rowOff>
    </xdr:from>
    <xdr:to>
      <xdr:col>15</xdr:col>
      <xdr:colOff>101600</xdr:colOff>
      <xdr:row>35</xdr:row>
      <xdr:rowOff>24536</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15663</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150673</xdr:rowOff>
    </xdr:from>
    <xdr:to>
      <xdr:col>10</xdr:col>
      <xdr:colOff>114300</xdr:colOff>
      <xdr:row>32</xdr:row>
      <xdr:rowOff>157531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3707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83871</xdr:rowOff>
    </xdr:from>
    <xdr:to>
      <xdr:col>10</xdr:col>
      <xdr:colOff>165100</xdr:colOff>
      <xdr:row>35</xdr:row>
      <xdr:rowOff>14021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5148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71984</xdr:rowOff>
    </xdr:from>
    <xdr:to>
      <xdr:col>6</xdr:col>
      <xdr:colOff>38100</xdr:colOff>
      <xdr:row>35</xdr:row>
      <xdr:rowOff>2134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164711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81128</xdr:rowOff>
    </xdr:from>
    <xdr:to>
      <xdr:col>24</xdr:col>
      <xdr:colOff>114300</xdr:colOff>
      <xdr:row>34</xdr:row>
      <xdr:rowOff>11278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104005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13919</xdr:rowOff>
    </xdr:from>
    <xdr:to>
      <xdr:col>20</xdr:col>
      <xdr:colOff>38100</xdr:colOff>
      <xdr:row>33</xdr:row>
      <xdr:rowOff>115519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7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132046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4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147879</xdr:rowOff>
    </xdr:from>
    <xdr:to>
      <xdr:col>15</xdr:col>
      <xdr:colOff>101600</xdr:colOff>
      <xdr:row>33</xdr:row>
      <xdr:rowOff>78029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94556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106731</xdr:rowOff>
    </xdr:from>
    <xdr:to>
      <xdr:col>10</xdr:col>
      <xdr:colOff>165100</xdr:colOff>
      <xdr:row>33</xdr:row>
      <xdr:rowOff>36881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53408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99873</xdr:rowOff>
    </xdr:from>
    <xdr:to>
      <xdr:col>6</xdr:col>
      <xdr:colOff>38100</xdr:colOff>
      <xdr:row>33</xdr:row>
      <xdr:rowOff>30023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46550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63271</xdr:rowOff>
    </xdr:from>
    <xdr:to>
      <xdr:col>24</xdr:col>
      <xdr:colOff>63500</xdr:colOff>
      <xdr:row>55</xdr:row>
      <xdr:rowOff>131790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07221"/>
          <a:ext cx="838200" cy="75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103088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32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63271</xdr:rowOff>
    </xdr:from>
    <xdr:to>
      <xdr:col>19</xdr:col>
      <xdr:colOff>177800</xdr:colOff>
      <xdr:row>52</xdr:row>
      <xdr:rowOff>82116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07221"/>
          <a:ext cx="889000" cy="19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33350</xdr:rowOff>
    </xdr:from>
    <xdr:to>
      <xdr:col>20</xdr:col>
      <xdr:colOff>38100</xdr:colOff>
      <xdr:row>51</xdr:row>
      <xdr:rowOff>134950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126077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87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82116</xdr:rowOff>
    </xdr:from>
    <xdr:to>
      <xdr:col>15</xdr:col>
      <xdr:colOff>50800</xdr:colOff>
      <xdr:row>55</xdr:row>
      <xdr:rowOff>91222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97516"/>
          <a:ext cx="889000" cy="52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151871</xdr:rowOff>
    </xdr:from>
    <xdr:to>
      <xdr:col>15</xdr:col>
      <xdr:colOff>101600</xdr:colOff>
      <xdr:row>56</xdr:row>
      <xdr:rowOff>82021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73148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7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91222</xdr:rowOff>
    </xdr:from>
    <xdr:to>
      <xdr:col>10</xdr:col>
      <xdr:colOff>114300</xdr:colOff>
      <xdr:row>56</xdr:row>
      <xdr:rowOff>45913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20972"/>
          <a:ext cx="889000" cy="1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4882</xdr:rowOff>
    </xdr:from>
    <xdr:to>
      <xdr:col>10</xdr:col>
      <xdr:colOff>165100</xdr:colOff>
      <xdr:row>56</xdr:row>
      <xdr:rowOff>106482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97609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69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3571</xdr:rowOff>
    </xdr:from>
    <xdr:to>
      <xdr:col>6</xdr:col>
      <xdr:colOff>38100</xdr:colOff>
      <xdr:row>56</xdr:row>
      <xdr:rowOff>105171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96298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80990</xdr:rowOff>
    </xdr:from>
    <xdr:to>
      <xdr:col>24</xdr:col>
      <xdr:colOff>114300</xdr:colOff>
      <xdr:row>56</xdr:row>
      <xdr:rowOff>11140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103867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6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12471</xdr:rowOff>
    </xdr:from>
    <xdr:to>
      <xdr:col>20</xdr:col>
      <xdr:colOff>38100</xdr:colOff>
      <xdr:row>51</xdr:row>
      <xdr:rowOff>114071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130598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3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31316</xdr:rowOff>
    </xdr:from>
    <xdr:to>
      <xdr:col>15</xdr:col>
      <xdr:colOff>101600</xdr:colOff>
      <xdr:row>52</xdr:row>
      <xdr:rowOff>132916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94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149443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72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40422</xdr:rowOff>
    </xdr:from>
    <xdr:to>
      <xdr:col>10</xdr:col>
      <xdr:colOff>165100</xdr:colOff>
      <xdr:row>55</xdr:row>
      <xdr:rowOff>142022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7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158549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4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166563</xdr:rowOff>
    </xdr:from>
    <xdr:to>
      <xdr:col>6</xdr:col>
      <xdr:colOff>38100</xdr:colOff>
      <xdr:row>56</xdr:row>
      <xdr:rowOff>96713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9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113240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170955</xdr:rowOff>
    </xdr:from>
    <xdr:to>
      <xdr:col>24</xdr:col>
      <xdr:colOff>62865</xdr:colOff>
      <xdr:row>78</xdr:row>
      <xdr:rowOff>52806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1005"/>
          <a:ext cx="1270" cy="1424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56633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52806</xdr:rowOff>
    </xdr:from>
    <xdr:to>
      <xdr:col>24</xdr:col>
      <xdr:colOff>152400</xdr:colOff>
      <xdr:row>78</xdr:row>
      <xdr:rowOff>52806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117632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76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170955</xdr:rowOff>
    </xdr:from>
    <xdr:to>
      <xdr:col>24</xdr:col>
      <xdr:colOff>152400</xdr:colOff>
      <xdr:row>69</xdr:row>
      <xdr:rowOff>170955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1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170955</xdr:rowOff>
    </xdr:from>
    <xdr:to>
      <xdr:col>24</xdr:col>
      <xdr:colOff>63500</xdr:colOff>
      <xdr:row>71</xdr:row>
      <xdr:rowOff>144894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001005"/>
          <a:ext cx="838200" cy="3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118736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06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140309</xdr:rowOff>
    </xdr:from>
    <xdr:to>
      <xdr:col>24</xdr:col>
      <xdr:colOff>114300</xdr:colOff>
      <xdr:row>75</xdr:row>
      <xdr:rowOff>70459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144894</xdr:rowOff>
    </xdr:from>
    <xdr:to>
      <xdr:col>19</xdr:col>
      <xdr:colOff>177800</xdr:colOff>
      <xdr:row>72</xdr:row>
      <xdr:rowOff>81369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317844"/>
          <a:ext cx="889000" cy="10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144894</xdr:rowOff>
    </xdr:from>
    <xdr:to>
      <xdr:col>20</xdr:col>
      <xdr:colOff>38100</xdr:colOff>
      <xdr:row>75</xdr:row>
      <xdr:rowOff>75044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66171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924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81369</xdr:rowOff>
    </xdr:from>
    <xdr:to>
      <xdr:col>15</xdr:col>
      <xdr:colOff>50800</xdr:colOff>
      <xdr:row>73</xdr:row>
      <xdr:rowOff>40831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425769"/>
          <a:ext cx="889000" cy="13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41237</xdr:rowOff>
    </xdr:from>
    <xdr:to>
      <xdr:col>15</xdr:col>
      <xdr:colOff>101600</xdr:colOff>
      <xdr:row>75</xdr:row>
      <xdr:rowOff>142837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133963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9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40831</xdr:rowOff>
    </xdr:from>
    <xdr:to>
      <xdr:col>10</xdr:col>
      <xdr:colOff>114300</xdr:colOff>
      <xdr:row>73</xdr:row>
      <xdr:rowOff>81649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556681"/>
          <a:ext cx="889000" cy="40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111366</xdr:rowOff>
    </xdr:from>
    <xdr:to>
      <xdr:col>10</xdr:col>
      <xdr:colOff>165100</xdr:colOff>
      <xdr:row>76</xdr:row>
      <xdr:rowOff>41517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32644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110224</xdr:rowOff>
    </xdr:from>
    <xdr:to>
      <xdr:col>6</xdr:col>
      <xdr:colOff>38100</xdr:colOff>
      <xdr:row>76</xdr:row>
      <xdr:rowOff>40373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31500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120155</xdr:rowOff>
    </xdr:from>
    <xdr:to>
      <xdr:col>24</xdr:col>
      <xdr:colOff>114300</xdr:colOff>
      <xdr:row>70</xdr:row>
      <xdr:rowOff>50305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19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73182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190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94094</xdr:rowOff>
    </xdr:from>
    <xdr:to>
      <xdr:col>20</xdr:col>
      <xdr:colOff>38100</xdr:colOff>
      <xdr:row>72</xdr:row>
      <xdr:rowOff>24244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2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40771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04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30569</xdr:rowOff>
    </xdr:from>
    <xdr:to>
      <xdr:col>15</xdr:col>
      <xdr:colOff>101600</xdr:colOff>
      <xdr:row>72</xdr:row>
      <xdr:rowOff>132169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3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148696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15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161481</xdr:rowOff>
    </xdr:from>
    <xdr:to>
      <xdr:col>10</xdr:col>
      <xdr:colOff>165100</xdr:colOff>
      <xdr:row>73</xdr:row>
      <xdr:rowOff>91631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5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108158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281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30849</xdr:rowOff>
    </xdr:from>
    <xdr:to>
      <xdr:col>6</xdr:col>
      <xdr:colOff>38100</xdr:colOff>
      <xdr:row>73</xdr:row>
      <xdr:rowOff>132449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54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148976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32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130704</xdr:rowOff>
    </xdr:from>
    <xdr:to>
      <xdr:col>24</xdr:col>
      <xdr:colOff>63500</xdr:colOff>
      <xdr:row>97</xdr:row>
      <xdr:rowOff>115827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9904"/>
          <a:ext cx="838200" cy="15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115827</xdr:rowOff>
    </xdr:from>
    <xdr:to>
      <xdr:col>19</xdr:col>
      <xdr:colOff>177800</xdr:colOff>
      <xdr:row>97</xdr:row>
      <xdr:rowOff>165385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46477"/>
          <a:ext cx="889000" cy="4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135975</xdr:rowOff>
    </xdr:from>
    <xdr:to>
      <xdr:col>20</xdr:col>
      <xdr:colOff>38100</xdr:colOff>
      <xdr:row>97</xdr:row>
      <xdr:rowOff>66125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9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82652</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165385</xdr:rowOff>
    </xdr:from>
    <xdr:to>
      <xdr:col>15</xdr:col>
      <xdr:colOff>50800</xdr:colOff>
      <xdr:row>98</xdr:row>
      <xdr:rowOff>11717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96035"/>
          <a:ext cx="889000" cy="1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17952</xdr:rowOff>
    </xdr:from>
    <xdr:to>
      <xdr:col>15</xdr:col>
      <xdr:colOff>101600</xdr:colOff>
      <xdr:row>97</xdr:row>
      <xdr:rowOff>119552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11717</xdr:rowOff>
    </xdr:from>
    <xdr:to>
      <xdr:col>10</xdr:col>
      <xdr:colOff>114300</xdr:colOff>
      <xdr:row>98</xdr:row>
      <xdr:rowOff>14819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13817"/>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50561</xdr:rowOff>
    </xdr:from>
    <xdr:to>
      <xdr:col>10</xdr:col>
      <xdr:colOff>165100</xdr:colOff>
      <xdr:row>97</xdr:row>
      <xdr:rowOff>152161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8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168688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456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78842</xdr:rowOff>
    </xdr:from>
    <xdr:to>
      <xdr:col>6</xdr:col>
      <xdr:colOff>38100</xdr:colOff>
      <xdr:row>98</xdr:row>
      <xdr:rowOff>8992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7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25519</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8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79904</xdr:rowOff>
    </xdr:from>
    <xdr:to>
      <xdr:col>24</xdr:col>
      <xdr:colOff>114300</xdr:colOff>
      <xdr:row>97</xdr:row>
      <xdr:rowOff>10054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102781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3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65027</xdr:rowOff>
    </xdr:from>
    <xdr:to>
      <xdr:col>20</xdr:col>
      <xdr:colOff>38100</xdr:colOff>
      <xdr:row>97</xdr:row>
      <xdr:rowOff>166627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9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157754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8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114585</xdr:rowOff>
    </xdr:from>
    <xdr:to>
      <xdr:col>15</xdr:col>
      <xdr:colOff>101600</xdr:colOff>
      <xdr:row>98</xdr:row>
      <xdr:rowOff>44735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7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35862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8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132367</xdr:rowOff>
    </xdr:from>
    <xdr:to>
      <xdr:col>10</xdr:col>
      <xdr:colOff>165100</xdr:colOff>
      <xdr:row>98</xdr:row>
      <xdr:rowOff>62517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6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53644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5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135469</xdr:rowOff>
    </xdr:from>
    <xdr:to>
      <xdr:col>6</xdr:col>
      <xdr:colOff>38100</xdr:colOff>
      <xdr:row>98</xdr:row>
      <xdr:rowOff>65619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56746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5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126974</xdr:rowOff>
    </xdr:from>
    <xdr:to>
      <xdr:col>55</xdr:col>
      <xdr:colOff>0</xdr:colOff>
      <xdr:row>38</xdr:row>
      <xdr:rowOff>131013</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2074"/>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131013</xdr:rowOff>
    </xdr:from>
    <xdr:to>
      <xdr:col>50</xdr:col>
      <xdr:colOff>114300</xdr:colOff>
      <xdr:row>38</xdr:row>
      <xdr:rowOff>145338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6113"/>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95377</xdr:rowOff>
    </xdr:from>
    <xdr:to>
      <xdr:col>50</xdr:col>
      <xdr:colOff>165100</xdr:colOff>
      <xdr:row>39</xdr:row>
      <xdr:rowOff>25527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16654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143434</xdr:rowOff>
    </xdr:from>
    <xdr:to>
      <xdr:col>45</xdr:col>
      <xdr:colOff>177800</xdr:colOff>
      <xdr:row>38</xdr:row>
      <xdr:rowOff>145338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8534"/>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111074</xdr:rowOff>
    </xdr:from>
    <xdr:to>
      <xdr:col>46</xdr:col>
      <xdr:colOff>38100</xdr:colOff>
      <xdr:row>39</xdr:row>
      <xdr:rowOff>41224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2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32351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718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143434</xdr:rowOff>
    </xdr:from>
    <xdr:to>
      <xdr:col>41</xdr:col>
      <xdr:colOff>50800</xdr:colOff>
      <xdr:row>38</xdr:row>
      <xdr:rowOff>151511</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58534"/>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113208</xdr:rowOff>
    </xdr:from>
    <xdr:to>
      <xdr:col>41</xdr:col>
      <xdr:colOff>101600</xdr:colOff>
      <xdr:row>39</xdr:row>
      <xdr:rowOff>43358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34485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721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111227</xdr:rowOff>
    </xdr:from>
    <xdr:to>
      <xdr:col>36</xdr:col>
      <xdr:colOff>165100</xdr:colOff>
      <xdr:row>39</xdr:row>
      <xdr:rowOff>41377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32504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719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76174</xdr:rowOff>
    </xdr:from>
    <xdr:to>
      <xdr:col>55</xdr:col>
      <xdr:colOff>50800</xdr:colOff>
      <xdr:row>39</xdr:row>
      <xdr:rowOff>6324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49038</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6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80213</xdr:rowOff>
    </xdr:from>
    <xdr:to>
      <xdr:col>50</xdr:col>
      <xdr:colOff>165100</xdr:colOff>
      <xdr:row>39</xdr:row>
      <xdr:rowOff>10363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26890</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3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94538</xdr:rowOff>
    </xdr:from>
    <xdr:to>
      <xdr:col>46</xdr:col>
      <xdr:colOff>38100</xdr:colOff>
      <xdr:row>39</xdr:row>
      <xdr:rowOff>24688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41216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92634</xdr:rowOff>
    </xdr:from>
    <xdr:to>
      <xdr:col>41</xdr:col>
      <xdr:colOff>101600</xdr:colOff>
      <xdr:row>39</xdr:row>
      <xdr:rowOff>22784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39311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8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100711</xdr:rowOff>
    </xdr:from>
    <xdr:to>
      <xdr:col>36</xdr:col>
      <xdr:colOff>165100</xdr:colOff>
      <xdr:row>39</xdr:row>
      <xdr:rowOff>30861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1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47388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44072</xdr:rowOff>
    </xdr:from>
    <xdr:to>
      <xdr:col>55</xdr:col>
      <xdr:colOff>0</xdr:colOff>
      <xdr:row>56</xdr:row>
      <xdr:rowOff>84689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645272"/>
          <a:ext cx="838200" cy="4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109335</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81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58364</xdr:rowOff>
    </xdr:from>
    <xdr:to>
      <xdr:col>50</xdr:col>
      <xdr:colOff>114300</xdr:colOff>
      <xdr:row>56</xdr:row>
      <xdr:rowOff>84689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659564"/>
          <a:ext cx="889000" cy="2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38617</xdr:rowOff>
    </xdr:from>
    <xdr:to>
      <xdr:col>50</xdr:col>
      <xdr:colOff>165100</xdr:colOff>
      <xdr:row>57</xdr:row>
      <xdr:rowOff>140217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11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131344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58364</xdr:rowOff>
    </xdr:from>
    <xdr:to>
      <xdr:col>45</xdr:col>
      <xdr:colOff>177800</xdr:colOff>
      <xdr:row>56</xdr:row>
      <xdr:rowOff>92846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659564"/>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47103</xdr:rowOff>
    </xdr:from>
    <xdr:to>
      <xdr:col>46</xdr:col>
      <xdr:colOff>38100</xdr:colOff>
      <xdr:row>57</xdr:row>
      <xdr:rowOff>148703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1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139830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91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92846</xdr:rowOff>
    </xdr:from>
    <xdr:to>
      <xdr:col>41</xdr:col>
      <xdr:colOff>50800</xdr:colOff>
      <xdr:row>56</xdr:row>
      <xdr:rowOff>96669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694046"/>
          <a:ext cx="889000" cy="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45210</xdr:rowOff>
    </xdr:from>
    <xdr:to>
      <xdr:col>41</xdr:col>
      <xdr:colOff>101600</xdr:colOff>
      <xdr:row>57</xdr:row>
      <xdr:rowOff>146810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137937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91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33954</xdr:rowOff>
    </xdr:from>
    <xdr:to>
      <xdr:col>36</xdr:col>
      <xdr:colOff>165100</xdr:colOff>
      <xdr:row>57</xdr:row>
      <xdr:rowOff>135554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126681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164722</xdr:rowOff>
    </xdr:from>
    <xdr:to>
      <xdr:col>55</xdr:col>
      <xdr:colOff>50800</xdr:colOff>
      <xdr:row>56</xdr:row>
      <xdr:rowOff>94872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5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16149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44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33889</xdr:rowOff>
    </xdr:from>
    <xdr:to>
      <xdr:col>50</xdr:col>
      <xdr:colOff>165100</xdr:colOff>
      <xdr:row>56</xdr:row>
      <xdr:rowOff>135489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152016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41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7564</xdr:rowOff>
    </xdr:from>
    <xdr:to>
      <xdr:col>46</xdr:col>
      <xdr:colOff>38100</xdr:colOff>
      <xdr:row>56</xdr:row>
      <xdr:rowOff>109164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60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125691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38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42046</xdr:rowOff>
    </xdr:from>
    <xdr:to>
      <xdr:col>41</xdr:col>
      <xdr:colOff>101600</xdr:colOff>
      <xdr:row>56</xdr:row>
      <xdr:rowOff>143646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6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160173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4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45869</xdr:rowOff>
    </xdr:from>
    <xdr:to>
      <xdr:col>36</xdr:col>
      <xdr:colOff>165100</xdr:colOff>
      <xdr:row>56</xdr:row>
      <xdr:rowOff>147469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4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163996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42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52992</xdr:rowOff>
    </xdr:from>
    <xdr:to>
      <xdr:col>55</xdr:col>
      <xdr:colOff>0</xdr:colOff>
      <xdr:row>77</xdr:row>
      <xdr:rowOff>22588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083192"/>
          <a:ext cx="838200" cy="14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52992</xdr:rowOff>
    </xdr:from>
    <xdr:to>
      <xdr:col>50</xdr:col>
      <xdr:colOff>114300</xdr:colOff>
      <xdr:row>77</xdr:row>
      <xdr:rowOff>75417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083192"/>
          <a:ext cx="889000" cy="19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97747</xdr:rowOff>
    </xdr:from>
    <xdr:to>
      <xdr:col>50</xdr:col>
      <xdr:colOff>165100</xdr:colOff>
      <xdr:row>76</xdr:row>
      <xdr:rowOff>27896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295649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44424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73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75417</xdr:rowOff>
    </xdr:from>
    <xdr:to>
      <xdr:col>45</xdr:col>
      <xdr:colOff>177800</xdr:colOff>
      <xdr:row>77</xdr:row>
      <xdr:rowOff>101433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277067"/>
          <a:ext cx="889000" cy="2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140336</xdr:rowOff>
    </xdr:from>
    <xdr:to>
      <xdr:col>46</xdr:col>
      <xdr:colOff>38100</xdr:colOff>
      <xdr:row>77</xdr:row>
      <xdr:rowOff>70486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87012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4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27870</xdr:rowOff>
    </xdr:from>
    <xdr:to>
      <xdr:col>41</xdr:col>
      <xdr:colOff>50800</xdr:colOff>
      <xdr:row>77</xdr:row>
      <xdr:rowOff>101433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229520"/>
          <a:ext cx="889000" cy="7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138392</xdr:rowOff>
    </xdr:from>
    <xdr:to>
      <xdr:col>41</xdr:col>
      <xdr:colOff>101600</xdr:colOff>
      <xdr:row>77</xdr:row>
      <xdr:rowOff>68542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85069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129933</xdr:rowOff>
    </xdr:from>
    <xdr:to>
      <xdr:col>36</xdr:col>
      <xdr:colOff>165100</xdr:colOff>
      <xdr:row>77</xdr:row>
      <xdr:rowOff>60083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76611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293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143238</xdr:rowOff>
    </xdr:from>
    <xdr:to>
      <xdr:col>55</xdr:col>
      <xdr:colOff>50800</xdr:colOff>
      <xdr:row>77</xdr:row>
      <xdr:rowOff>73388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7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121665</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2192</xdr:rowOff>
    </xdr:from>
    <xdr:to>
      <xdr:col>50</xdr:col>
      <xdr:colOff>165100</xdr:colOff>
      <xdr:row>76</xdr:row>
      <xdr:rowOff>103792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3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94919</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12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24617</xdr:rowOff>
    </xdr:from>
    <xdr:to>
      <xdr:col>46</xdr:col>
      <xdr:colOff>38100</xdr:colOff>
      <xdr:row>77</xdr:row>
      <xdr:rowOff>126217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2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117344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31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50633</xdr:rowOff>
    </xdr:from>
    <xdr:to>
      <xdr:col>41</xdr:col>
      <xdr:colOff>101600</xdr:colOff>
      <xdr:row>77</xdr:row>
      <xdr:rowOff>152233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25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143360</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148520</xdr:rowOff>
    </xdr:from>
    <xdr:to>
      <xdr:col>36</xdr:col>
      <xdr:colOff>165100</xdr:colOff>
      <xdr:row>77</xdr:row>
      <xdr:rowOff>78670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69797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27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145338</xdr:rowOff>
    </xdr:from>
    <xdr:to>
      <xdr:col>55</xdr:col>
      <xdr:colOff>0</xdr:colOff>
      <xdr:row>96</xdr:row>
      <xdr:rowOff>32410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33088"/>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145338</xdr:rowOff>
    </xdr:from>
    <xdr:to>
      <xdr:col>50</xdr:col>
      <xdr:colOff>114300</xdr:colOff>
      <xdr:row>95</xdr:row>
      <xdr:rowOff>162313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33088"/>
          <a:ext cx="889000" cy="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84271</xdr:rowOff>
    </xdr:from>
    <xdr:to>
      <xdr:col>50</xdr:col>
      <xdr:colOff>165100</xdr:colOff>
      <xdr:row>96</xdr:row>
      <xdr:rowOff>14421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72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30948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162313</xdr:rowOff>
    </xdr:from>
    <xdr:to>
      <xdr:col>45</xdr:col>
      <xdr:colOff>177800</xdr:colOff>
      <xdr:row>97</xdr:row>
      <xdr:rowOff>4578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450063"/>
          <a:ext cx="889000" cy="1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140240</xdr:rowOff>
    </xdr:from>
    <xdr:to>
      <xdr:col>46</xdr:col>
      <xdr:colOff>38100</xdr:colOff>
      <xdr:row>96</xdr:row>
      <xdr:rowOff>70390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61517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5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133508</xdr:rowOff>
    </xdr:from>
    <xdr:to>
      <xdr:col>41</xdr:col>
      <xdr:colOff>50800</xdr:colOff>
      <xdr:row>97</xdr:row>
      <xdr:rowOff>4578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592708"/>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133096</xdr:rowOff>
    </xdr:from>
    <xdr:to>
      <xdr:col>41</xdr:col>
      <xdr:colOff>101600</xdr:colOff>
      <xdr:row>96</xdr:row>
      <xdr:rowOff>63246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79773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106826</xdr:rowOff>
    </xdr:from>
    <xdr:to>
      <xdr:col>36</xdr:col>
      <xdr:colOff>165100</xdr:colOff>
      <xdr:row>96</xdr:row>
      <xdr:rowOff>36976</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53503</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153060</xdr:rowOff>
    </xdr:from>
    <xdr:to>
      <xdr:col>55</xdr:col>
      <xdr:colOff>50800</xdr:colOff>
      <xdr:row>96</xdr:row>
      <xdr:rowOff>83210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4487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29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94538</xdr:rowOff>
    </xdr:from>
    <xdr:to>
      <xdr:col>50</xdr:col>
      <xdr:colOff>165100</xdr:colOff>
      <xdr:row>96</xdr:row>
      <xdr:rowOff>24688</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3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15815</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47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111513</xdr:rowOff>
    </xdr:from>
    <xdr:to>
      <xdr:col>46</xdr:col>
      <xdr:colOff>38100</xdr:colOff>
      <xdr:row>96</xdr:row>
      <xdr:rowOff>41663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9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58190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1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125228</xdr:rowOff>
    </xdr:from>
    <xdr:to>
      <xdr:col>41</xdr:col>
      <xdr:colOff>101600</xdr:colOff>
      <xdr:row>97</xdr:row>
      <xdr:rowOff>55378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58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46505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677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82708</xdr:rowOff>
    </xdr:from>
    <xdr:to>
      <xdr:col>36</xdr:col>
      <xdr:colOff>165100</xdr:colOff>
      <xdr:row>97</xdr:row>
      <xdr:rowOff>12858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3985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3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121458</xdr:rowOff>
    </xdr:from>
    <xdr:to>
      <xdr:col>85</xdr:col>
      <xdr:colOff>127000</xdr:colOff>
      <xdr:row>35</xdr:row>
      <xdr:rowOff>88174</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607858"/>
          <a:ext cx="838200" cy="48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121458</xdr:rowOff>
    </xdr:from>
    <xdr:to>
      <xdr:col>81</xdr:col>
      <xdr:colOff>50800</xdr:colOff>
      <xdr:row>35</xdr:row>
      <xdr:rowOff>69611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607858"/>
          <a:ext cx="889000" cy="46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93152</xdr:rowOff>
    </xdr:from>
    <xdr:to>
      <xdr:col>81</xdr:col>
      <xdr:colOff>101600</xdr:colOff>
      <xdr:row>36</xdr:row>
      <xdr:rowOff>23302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09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14429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69611</xdr:rowOff>
    </xdr:from>
    <xdr:to>
      <xdr:col>76</xdr:col>
      <xdr:colOff>114300</xdr:colOff>
      <xdr:row>37</xdr:row>
      <xdr:rowOff>26634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70361"/>
          <a:ext cx="889000" cy="29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5873</xdr:rowOff>
    </xdr:from>
    <xdr:to>
      <xdr:col>76</xdr:col>
      <xdr:colOff>165100</xdr:colOff>
      <xdr:row>36</xdr:row>
      <xdr:rowOff>107473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98600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7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26634</xdr:rowOff>
    </xdr:from>
    <xdr:to>
      <xdr:col>71</xdr:col>
      <xdr:colOff>177800</xdr:colOff>
      <xdr:row>37</xdr:row>
      <xdr:rowOff>57038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370284"/>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19771</xdr:rowOff>
    </xdr:from>
    <xdr:to>
      <xdr:col>72</xdr:col>
      <xdr:colOff>38100</xdr:colOff>
      <xdr:row>36</xdr:row>
      <xdr:rowOff>121371</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137898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31430</xdr:rowOff>
    </xdr:from>
    <xdr:to>
      <xdr:col>67</xdr:col>
      <xdr:colOff>101600</xdr:colOff>
      <xdr:row>36</xdr:row>
      <xdr:rowOff>133030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149557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37374</xdr:rowOff>
    </xdr:from>
    <xdr:to>
      <xdr:col>85</xdr:col>
      <xdr:colOff>177800</xdr:colOff>
      <xdr:row>35</xdr:row>
      <xdr:rowOff>138974</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0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60251</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588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70658</xdr:rowOff>
    </xdr:from>
    <xdr:to>
      <xdr:col>81</xdr:col>
      <xdr:colOff>101600</xdr:colOff>
      <xdr:row>33</xdr:row>
      <xdr:rowOff>808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55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17335</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33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18811</xdr:rowOff>
    </xdr:from>
    <xdr:to>
      <xdr:col>76</xdr:col>
      <xdr:colOff>165100</xdr:colOff>
      <xdr:row>35</xdr:row>
      <xdr:rowOff>120411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136938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9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147284</xdr:rowOff>
    </xdr:from>
    <xdr:to>
      <xdr:col>72</xdr:col>
      <xdr:colOff>38100</xdr:colOff>
      <xdr:row>37</xdr:row>
      <xdr:rowOff>77434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19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68561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1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xdr:rowOff>
    </xdr:from>
    <xdr:to>
      <xdr:col>67</xdr:col>
      <xdr:colOff>101600</xdr:colOff>
      <xdr:row>37</xdr:row>
      <xdr:rowOff>107838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4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98965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4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87350</xdr:rowOff>
    </xdr:from>
    <xdr:to>
      <xdr:col>85</xdr:col>
      <xdr:colOff>127000</xdr:colOff>
      <xdr:row>56</xdr:row>
      <xdr:rowOff>82093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5481300" y="9517100"/>
          <a:ext cx="838200" cy="16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50603</xdr:rowOff>
    </xdr:from>
    <xdr:to>
      <xdr:col>81</xdr:col>
      <xdr:colOff>50800</xdr:colOff>
      <xdr:row>56</xdr:row>
      <xdr:rowOff>82093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651803"/>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137763</xdr:rowOff>
    </xdr:from>
    <xdr:to>
      <xdr:col>81</xdr:col>
      <xdr:colOff>101600</xdr:colOff>
      <xdr:row>55</xdr:row>
      <xdr:rowOff>67913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39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84440</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17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135490</xdr:rowOff>
    </xdr:from>
    <xdr:to>
      <xdr:col>76</xdr:col>
      <xdr:colOff>114300</xdr:colOff>
      <xdr:row>56</xdr:row>
      <xdr:rowOff>50603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565240"/>
          <a:ext cx="889000" cy="8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41618</xdr:rowOff>
    </xdr:from>
    <xdr:to>
      <xdr:col>76</xdr:col>
      <xdr:colOff>165100</xdr:colOff>
      <xdr:row>55</xdr:row>
      <xdr:rowOff>143218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7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159745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114611</xdr:rowOff>
    </xdr:from>
    <xdr:to>
      <xdr:col>71</xdr:col>
      <xdr:colOff>177800</xdr:colOff>
      <xdr:row>55</xdr:row>
      <xdr:rowOff>135490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814300" y="9201461"/>
          <a:ext cx="889000" cy="3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78004</xdr:rowOff>
    </xdr:from>
    <xdr:to>
      <xdr:col>72</xdr:col>
      <xdr:colOff>38100</xdr:colOff>
      <xdr:row>56</xdr:row>
      <xdr:rowOff>8154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24681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2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51905</xdr:rowOff>
    </xdr:from>
    <xdr:to>
      <xdr:col>67</xdr:col>
      <xdr:colOff>101600</xdr:colOff>
      <xdr:row>55</xdr:row>
      <xdr:rowOff>153505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144632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36550</xdr:rowOff>
    </xdr:from>
    <xdr:to>
      <xdr:col>85</xdr:col>
      <xdr:colOff>177800</xdr:colOff>
      <xdr:row>55</xdr:row>
      <xdr:rowOff>138150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4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59427</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31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31293</xdr:rowOff>
    </xdr:from>
    <xdr:to>
      <xdr:col>81</xdr:col>
      <xdr:colOff>101600</xdr:colOff>
      <xdr:row>56</xdr:row>
      <xdr:rowOff>132893</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63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124020</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72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171253</xdr:rowOff>
    </xdr:from>
    <xdr:to>
      <xdr:col>76</xdr:col>
      <xdr:colOff>165100</xdr:colOff>
      <xdr:row>56</xdr:row>
      <xdr:rowOff>101403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60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92530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9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84690</xdr:rowOff>
    </xdr:from>
    <xdr:to>
      <xdr:col>72</xdr:col>
      <xdr:colOff>38100</xdr:colOff>
      <xdr:row>56</xdr:row>
      <xdr:rowOff>14840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5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5967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60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63811</xdr:rowOff>
    </xdr:from>
    <xdr:to>
      <xdr:col>67</xdr:col>
      <xdr:colOff>101600</xdr:colOff>
      <xdr:row>53</xdr:row>
      <xdr:rowOff>165411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15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10488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892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81369</xdr:rowOff>
    </xdr:from>
    <xdr:to>
      <xdr:col>85</xdr:col>
      <xdr:colOff>127000</xdr:colOff>
      <xdr:row>78</xdr:row>
      <xdr:rowOff>161683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454469"/>
          <a:ext cx="838200" cy="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81369</xdr:rowOff>
    </xdr:from>
    <xdr:to>
      <xdr:col>81</xdr:col>
      <xdr:colOff>50800</xdr:colOff>
      <xdr:row>78</xdr:row>
      <xdr:rowOff>160883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454469"/>
          <a:ext cx="889000" cy="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39712</xdr:rowOff>
    </xdr:from>
    <xdr:to>
      <xdr:col>81</xdr:col>
      <xdr:colOff>101600</xdr:colOff>
      <xdr:row>77</xdr:row>
      <xdr:rowOff>141312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24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157839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01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139472</xdr:rowOff>
    </xdr:from>
    <xdr:to>
      <xdr:col>76</xdr:col>
      <xdr:colOff>114300</xdr:colOff>
      <xdr:row>78</xdr:row>
      <xdr:rowOff>160883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572"/>
          <a:ext cx="889000" cy="2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40932</xdr:rowOff>
    </xdr:from>
    <xdr:to>
      <xdr:col>76</xdr:col>
      <xdr:colOff>165100</xdr:colOff>
      <xdr:row>77</xdr:row>
      <xdr:rowOff>142532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242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159059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0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139472</xdr:rowOff>
    </xdr:from>
    <xdr:to>
      <xdr:col>71</xdr:col>
      <xdr:colOff>177800</xdr:colOff>
      <xdr:row>79</xdr:row>
      <xdr:rowOff>749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512572"/>
          <a:ext cx="889000" cy="3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112218</xdr:rowOff>
    </xdr:from>
    <xdr:to>
      <xdr:col>72</xdr:col>
      <xdr:colOff>38100</xdr:colOff>
      <xdr:row>78</xdr:row>
      <xdr:rowOff>42368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58895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08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24549</xdr:rowOff>
    </xdr:from>
    <xdr:to>
      <xdr:col>67</xdr:col>
      <xdr:colOff>101600</xdr:colOff>
      <xdr:row>78</xdr:row>
      <xdr:rowOff>126149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142676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7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110883</xdr:rowOff>
    </xdr:from>
    <xdr:to>
      <xdr:col>85</xdr:col>
      <xdr:colOff>177800</xdr:colOff>
      <xdr:row>79</xdr:row>
      <xdr:rowOff>41033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52239</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425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30569</xdr:rowOff>
    </xdr:from>
    <xdr:to>
      <xdr:col>81</xdr:col>
      <xdr:colOff>101600</xdr:colOff>
      <xdr:row>78</xdr:row>
      <xdr:rowOff>132169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0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123296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49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110083</xdr:rowOff>
    </xdr:from>
    <xdr:to>
      <xdr:col>76</xdr:col>
      <xdr:colOff>165100</xdr:colOff>
      <xdr:row>79</xdr:row>
      <xdr:rowOff>40233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31360</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7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88672</xdr:rowOff>
    </xdr:from>
    <xdr:to>
      <xdr:col>72</xdr:col>
      <xdr:colOff>38100</xdr:colOff>
      <xdr:row>79</xdr:row>
      <xdr:rowOff>18822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9949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121399</xdr:rowOff>
    </xdr:from>
    <xdr:to>
      <xdr:col>67</xdr:col>
      <xdr:colOff>101600</xdr:colOff>
      <xdr:row>79</xdr:row>
      <xdr:rowOff>51549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42676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87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37271</xdr:rowOff>
    </xdr:from>
    <xdr:to>
      <xdr:col>85</xdr:col>
      <xdr:colOff>127000</xdr:colOff>
      <xdr:row>94</xdr:row>
      <xdr:rowOff>42790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153571"/>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2291</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9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37271</xdr:rowOff>
    </xdr:from>
    <xdr:to>
      <xdr:col>81</xdr:col>
      <xdr:colOff>50800</xdr:colOff>
      <xdr:row>94</xdr:row>
      <xdr:rowOff>83513</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153571"/>
          <a:ext cx="889000" cy="4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9609</xdr:rowOff>
    </xdr:from>
    <xdr:to>
      <xdr:col>81</xdr:col>
      <xdr:colOff>101600</xdr:colOff>
      <xdr:row>94</xdr:row>
      <xdr:rowOff>111209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12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102336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21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83513</xdr:rowOff>
    </xdr:from>
    <xdr:to>
      <xdr:col>76</xdr:col>
      <xdr:colOff>114300</xdr:colOff>
      <xdr:row>94</xdr:row>
      <xdr:rowOff>116939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199813"/>
          <a:ext cx="8890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14491</xdr:rowOff>
    </xdr:from>
    <xdr:to>
      <xdr:col>76</xdr:col>
      <xdr:colOff>165100</xdr:colOff>
      <xdr:row>94</xdr:row>
      <xdr:rowOff>116091</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13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132618</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590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103549</xdr:rowOff>
    </xdr:from>
    <xdr:to>
      <xdr:col>71</xdr:col>
      <xdr:colOff>177800</xdr:colOff>
      <xdr:row>94</xdr:row>
      <xdr:rowOff>116939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219849"/>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19960</xdr:rowOff>
    </xdr:from>
    <xdr:to>
      <xdr:col>72</xdr:col>
      <xdr:colOff>38100</xdr:colOff>
      <xdr:row>94</xdr:row>
      <xdr:rowOff>121560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1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138087</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591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3893</xdr:rowOff>
    </xdr:from>
    <xdr:to>
      <xdr:col>67</xdr:col>
      <xdr:colOff>101600</xdr:colOff>
      <xdr:row>94</xdr:row>
      <xdr:rowOff>105493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12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122020</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589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163440</xdr:rowOff>
    </xdr:from>
    <xdr:to>
      <xdr:col>85</xdr:col>
      <xdr:colOff>177800</xdr:colOff>
      <xdr:row>94</xdr:row>
      <xdr:rowOff>93590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10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14867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157921</xdr:rowOff>
    </xdr:from>
    <xdr:to>
      <xdr:col>81</xdr:col>
      <xdr:colOff>101600</xdr:colOff>
      <xdr:row>94</xdr:row>
      <xdr:rowOff>88071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0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104598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7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32713</xdr:rowOff>
    </xdr:from>
    <xdr:to>
      <xdr:col>76</xdr:col>
      <xdr:colOff>165100</xdr:colOff>
      <xdr:row>94</xdr:row>
      <xdr:rowOff>134313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4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125440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24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66139</xdr:rowOff>
    </xdr:from>
    <xdr:to>
      <xdr:col>72</xdr:col>
      <xdr:colOff>38100</xdr:colOff>
      <xdr:row>94</xdr:row>
      <xdr:rowOff>167739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1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158866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27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52749</xdr:rowOff>
    </xdr:from>
    <xdr:to>
      <xdr:col>67</xdr:col>
      <xdr:colOff>101600</xdr:colOff>
      <xdr:row>94</xdr:row>
      <xdr:rowOff>154349</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1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145476</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2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149327</xdr:rowOff>
    </xdr:from>
    <xdr:to>
      <xdr:col>112</xdr:col>
      <xdr:colOff>38100</xdr:colOff>
      <xdr:row>39</xdr:row>
      <xdr:rowOff>79477</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96004</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39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153746</xdr:rowOff>
    </xdr:from>
    <xdr:to>
      <xdr:col>107</xdr:col>
      <xdr:colOff>101600</xdr:colOff>
      <xdr:row>39</xdr:row>
      <xdr:rowOff>83896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100423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44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157556</xdr:rowOff>
    </xdr:from>
    <xdr:to>
      <xdr:col>102</xdr:col>
      <xdr:colOff>165100</xdr:colOff>
      <xdr:row>39</xdr:row>
      <xdr:rowOff>87706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72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104233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478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149784</xdr:rowOff>
    </xdr:from>
    <xdr:to>
      <xdr:col>98</xdr:col>
      <xdr:colOff>38100</xdr:colOff>
      <xdr:row>39</xdr:row>
      <xdr:rowOff>79934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96461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総務費の住民一人当たりの費用は</a:t>
          </a:r>
          <a:r>
            <a:rPr kumimoji="1" lang="en-US" altLang="ja-JP" sz="1300">
              <a:latin typeface="ＭＳ Ｐゴシック" panose="020B0600070205080204" pitchFamily="50" charset="-128"/>
              <a:ea typeface="ＭＳ Ｐゴシック" panose="020B0600070205080204" pitchFamily="50" charset="-128"/>
            </a:rPr>
            <a:t>78,538</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98,992</a:t>
          </a:r>
          <a:r>
            <a:rPr kumimoji="1" lang="ja-JP" altLang="en-US" sz="1300">
              <a:latin typeface="ＭＳ Ｐゴシック" panose="020B0600070205080204" pitchFamily="50" charset="-128"/>
              <a:ea typeface="ＭＳ Ｐゴシック" panose="020B0600070205080204" pitchFamily="50" charset="-128"/>
            </a:rPr>
            <a:t>円の減となっており、これは特別定額給付金や新庁舎建設事業などの事業終了によるものである。</a:t>
          </a:r>
        </a:p>
        <a:p>
          <a:r>
            <a:rPr kumimoji="1" lang="ja-JP" altLang="en-US" sz="1300">
              <a:latin typeface="ＭＳ Ｐゴシック" panose="020B0600070205080204" pitchFamily="50" charset="-128"/>
              <a:ea typeface="ＭＳ Ｐゴシック" panose="020B0600070205080204" pitchFamily="50" charset="-128"/>
            </a:rPr>
            <a:t>　民生費の住民一人当たりの費用は</a:t>
          </a:r>
          <a:r>
            <a:rPr kumimoji="1" lang="en-US" altLang="ja-JP" sz="1300">
              <a:latin typeface="ＭＳ Ｐゴシック" panose="020B0600070205080204" pitchFamily="50" charset="-128"/>
              <a:ea typeface="ＭＳ Ｐゴシック" panose="020B0600070205080204" pitchFamily="50" charset="-128"/>
            </a:rPr>
            <a:t>245,039</a:t>
          </a:r>
          <a:r>
            <a:rPr kumimoji="1" lang="ja-JP" altLang="en-US" sz="1300">
              <a:latin typeface="ＭＳ Ｐゴシック" panose="020B0600070205080204" pitchFamily="50" charset="-128"/>
              <a:ea typeface="ＭＳ Ｐゴシック" panose="020B0600070205080204" pitchFamily="50" charset="-128"/>
            </a:rPr>
            <a:t>円と対前年度比で</a:t>
          </a:r>
          <a:r>
            <a:rPr kumimoji="1" lang="en-US" altLang="ja-JP" sz="1300">
              <a:latin typeface="ＭＳ Ｐゴシック" panose="020B0600070205080204" pitchFamily="50" charset="-128"/>
              <a:ea typeface="ＭＳ Ｐゴシック" panose="020B0600070205080204" pitchFamily="50" charset="-128"/>
            </a:rPr>
            <a:t>24.948</a:t>
          </a:r>
          <a:r>
            <a:rPr kumimoji="1" lang="ja-JP" altLang="en-US" sz="1300">
              <a:latin typeface="ＭＳ Ｐゴシック" panose="020B0600070205080204" pitchFamily="50" charset="-128"/>
              <a:ea typeface="ＭＳ Ｐゴシック" panose="020B0600070205080204" pitchFamily="50" charset="-128"/>
            </a:rPr>
            <a:t>円の増であり、住民税非課税世帯等に対する臨時特別給付金事業や子育て世帯への臨時特別給付金事業の増が主な要因となっている。</a:t>
          </a:r>
        </a:p>
        <a:p>
          <a:r>
            <a:rPr kumimoji="1" lang="ja-JP" altLang="en-US" sz="1300">
              <a:latin typeface="ＭＳ Ｐゴシック" panose="020B0600070205080204" pitchFamily="50" charset="-128"/>
              <a:ea typeface="ＭＳ Ｐゴシック" panose="020B0600070205080204" pitchFamily="50" charset="-128"/>
            </a:rPr>
            <a:t>　衛生費の住民一人当たりの費用は</a:t>
          </a:r>
          <a:r>
            <a:rPr kumimoji="1" lang="en-US" altLang="ja-JP" sz="1300">
              <a:latin typeface="ＭＳ Ｐゴシック" panose="020B0600070205080204" pitchFamily="50" charset="-128"/>
              <a:ea typeface="ＭＳ Ｐゴシック" panose="020B0600070205080204" pitchFamily="50" charset="-128"/>
            </a:rPr>
            <a:t>49,551</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9,589</a:t>
          </a:r>
          <a:r>
            <a:rPr kumimoji="1" lang="ja-JP" altLang="en-US" sz="1300">
              <a:latin typeface="ＭＳ Ｐゴシック" panose="020B0600070205080204" pitchFamily="50" charset="-128"/>
              <a:ea typeface="ＭＳ Ｐゴシック" panose="020B0600070205080204" pitchFamily="50" charset="-128"/>
            </a:rPr>
            <a:t>円の増となっている。新型コロナウイルスワクチン接種事業や新型コロナウイルスワクチン接種体制確保事業が主な要因となっている。</a:t>
          </a:r>
        </a:p>
        <a:p>
          <a:r>
            <a:rPr kumimoji="1" lang="ja-JP" altLang="en-US" sz="1300">
              <a:latin typeface="ＭＳ Ｐゴシック" panose="020B0600070205080204" pitchFamily="50" charset="-128"/>
              <a:ea typeface="ＭＳ Ｐゴシック" panose="020B0600070205080204" pitchFamily="50" charset="-128"/>
            </a:rPr>
            <a:t>　消防費の住民一人当たりの費用は</a:t>
          </a:r>
          <a:r>
            <a:rPr kumimoji="1" lang="en-US" altLang="ja-JP" sz="1300">
              <a:latin typeface="ＭＳ Ｐゴシック" panose="020B0600070205080204" pitchFamily="50" charset="-128"/>
              <a:ea typeface="ＭＳ Ｐゴシック" panose="020B0600070205080204" pitchFamily="50" charset="-128"/>
            </a:rPr>
            <a:t>22,377</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10,522</a:t>
          </a:r>
          <a:r>
            <a:rPr kumimoji="1" lang="ja-JP" altLang="en-US" sz="1300">
              <a:latin typeface="ＭＳ Ｐゴシック" panose="020B0600070205080204" pitchFamily="50" charset="-128"/>
              <a:ea typeface="ＭＳ Ｐゴシック" panose="020B0600070205080204" pitchFamily="50" charset="-128"/>
            </a:rPr>
            <a:t>円の減となっている。防災情報システム整備事業の減が主な要因となっている。</a:t>
          </a:r>
        </a:p>
        <a:p>
          <a:r>
            <a:rPr kumimoji="1" lang="ja-JP" altLang="en-US" sz="1300">
              <a:latin typeface="ＭＳ Ｐゴシック" panose="020B0600070205080204" pitchFamily="50" charset="-128"/>
              <a:ea typeface="ＭＳ Ｐゴシック" panose="020B0600070205080204" pitchFamily="50" charset="-128"/>
            </a:rPr>
            <a:t>　教育費の住民一人当たりの費用は</a:t>
          </a:r>
          <a:r>
            <a:rPr kumimoji="1" lang="en-US" altLang="ja-JP" sz="1300">
              <a:latin typeface="ＭＳ Ｐゴシック" panose="020B0600070205080204" pitchFamily="50" charset="-128"/>
              <a:ea typeface="ＭＳ Ｐゴシック" panose="020B0600070205080204" pitchFamily="50" charset="-128"/>
            </a:rPr>
            <a:t>53,748</a:t>
          </a:r>
          <a:r>
            <a:rPr kumimoji="1" lang="ja-JP" altLang="en-US" sz="1300">
              <a:latin typeface="ＭＳ Ｐゴシック" panose="020B0600070205080204" pitchFamily="50" charset="-128"/>
              <a:ea typeface="ＭＳ Ｐゴシック" panose="020B0600070205080204" pitchFamily="50" charset="-128"/>
            </a:rPr>
            <a:t>円と対前年度比</a:t>
          </a:r>
          <a:r>
            <a:rPr kumimoji="1" lang="en-US" altLang="ja-JP" sz="1300">
              <a:latin typeface="ＭＳ Ｐゴシック" panose="020B0600070205080204" pitchFamily="50" charset="-128"/>
              <a:ea typeface="ＭＳ Ｐゴシック" panose="020B0600070205080204" pitchFamily="50" charset="-128"/>
            </a:rPr>
            <a:t>8,724</a:t>
          </a:r>
          <a:r>
            <a:rPr kumimoji="1" lang="ja-JP" altLang="en-US" sz="1300">
              <a:latin typeface="ＭＳ Ｐゴシック" panose="020B0600070205080204" pitchFamily="50" charset="-128"/>
              <a:ea typeface="ＭＳ Ｐゴシック" panose="020B0600070205080204" pitchFamily="50" charset="-128"/>
            </a:rPr>
            <a:t>円の増となっている。総合体育館避難所機能整備改修事業や宇佐学校給食センター施設・設備整備事業の増が主な増加要因となっている。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年度まで実質単年度収支は赤字であったが、令和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年度は黒字に転じた。主な要因としては、実質収支の増に加え、積立金取り崩し額の減が挙げられる。今後についても、大型事業についても適正に実施し、健全な行財政運営に努める必要がある。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全会計を対象とした標準財政規模に対する実質赤字の比率を示す連結実質赤字比率について、分母を示す標準財政規模は</a:t>
          </a:r>
          <a:r>
            <a:rPr kumimoji="1" lang="en-US" altLang="ja-JP" sz="1400">
              <a:latin typeface="ＭＳ ゴシック" pitchFamily="49" charset="-128"/>
              <a:ea typeface="ＭＳ ゴシック" pitchFamily="49" charset="-128"/>
            </a:rPr>
            <a:t>16,986</a:t>
          </a:r>
          <a:r>
            <a:rPr kumimoji="1" lang="ja-JP" altLang="en-US" sz="1400">
              <a:latin typeface="ＭＳ ゴシック" pitchFamily="49" charset="-128"/>
              <a:ea typeface="ＭＳ ゴシック" pitchFamily="49" charset="-128"/>
            </a:rPr>
            <a:t>百万円と対前年度比較で＋</a:t>
          </a:r>
          <a:r>
            <a:rPr kumimoji="1" lang="en-US" altLang="ja-JP" sz="1400">
              <a:latin typeface="ＭＳ ゴシック" pitchFamily="49" charset="-128"/>
              <a:ea typeface="ＭＳ ゴシック" pitchFamily="49" charset="-128"/>
            </a:rPr>
            <a:t>546</a:t>
          </a:r>
          <a:r>
            <a:rPr kumimoji="1" lang="ja-JP" altLang="en-US" sz="1400">
              <a:latin typeface="ＭＳ ゴシック" pitchFamily="49" charset="-128"/>
              <a:ea typeface="ＭＳ ゴシック" pitchFamily="49" charset="-128"/>
            </a:rPr>
            <a:t>百万円となっている。一方、分子を示す全会計の実質収支額（資金不足・剰余額）の合計は</a:t>
          </a:r>
          <a:r>
            <a:rPr kumimoji="1" lang="en-US" altLang="ja-JP" sz="1400">
              <a:latin typeface="ＭＳ ゴシック" pitchFamily="49" charset="-128"/>
              <a:ea typeface="ＭＳ ゴシック" pitchFamily="49" charset="-128"/>
            </a:rPr>
            <a:t>3,317</a:t>
          </a:r>
          <a:r>
            <a:rPr kumimoji="1" lang="ja-JP" altLang="en-US" sz="1400">
              <a:latin typeface="ＭＳ ゴシック" pitchFamily="49" charset="-128"/>
              <a:ea typeface="ＭＳ ゴシック" pitchFamily="49" charset="-128"/>
            </a:rPr>
            <a:t>百万円で対前年度比較は＋</a:t>
          </a:r>
          <a:r>
            <a:rPr kumimoji="1" lang="en-US" altLang="ja-JP" sz="1400">
              <a:latin typeface="ＭＳ ゴシック" pitchFamily="49" charset="-128"/>
              <a:ea typeface="ＭＳ ゴシック" pitchFamily="49" charset="-128"/>
            </a:rPr>
            <a:t>719</a:t>
          </a:r>
          <a:r>
            <a:rPr kumimoji="1" lang="ja-JP" altLang="en-US" sz="1400">
              <a:latin typeface="ＭＳ ゴシック" pitchFamily="49" charset="-128"/>
              <a:ea typeface="ＭＳ ゴシック" pitchFamily="49" charset="-128"/>
            </a:rPr>
            <a:t>百万円となっている。前年度より一般会計、介護保険、国民健康保険特別会計において、改善が見られた。この結果、連結実質赤字比率は△</a:t>
          </a:r>
          <a:r>
            <a:rPr kumimoji="1" lang="en-US" altLang="ja-JP" sz="1400">
              <a:latin typeface="ＭＳ ゴシック" pitchFamily="49" charset="-128"/>
              <a:ea typeface="ＭＳ ゴシック" pitchFamily="49" charset="-128"/>
            </a:rPr>
            <a:t>19.53</a:t>
          </a:r>
          <a:r>
            <a:rPr kumimoji="1" lang="ja-JP" altLang="en-US" sz="1400">
              <a:latin typeface="ＭＳ ゴシック" pitchFamily="49" charset="-128"/>
              <a:ea typeface="ＭＳ ゴシック" pitchFamily="49" charset="-128"/>
            </a:rPr>
            <a:t>％と黒字であることから前年度に引き続き早期健全化基準に該当しない。</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chemeClr val="tx1"/>
              </a:solidFill>
              <a:latin typeface="ＭＳ ゴシック" pitchFamily="49" charset="-128"/>
              <a:ea typeface="ＭＳ ゴシック" pitchFamily="49" charset="-128"/>
            </a:rPr>
            <a:t>しかし、保険事業の高齢化の進行による介護保険給付の増嵩など、事業費が増加する要因が多く存在していることから、使用料や保険料の見直しを含め、バランスのとれた計画に基づいた事業運営が必要である。</a:t>
          </a:r>
        </a:p>
        <a:p>
          <a:r>
            <a:rPr kumimoji="1" lang="ja-JP" altLang="en-US" sz="1400">
              <a:solidFill>
                <a:schemeClr val="tx1"/>
              </a:solidFill>
              <a:latin typeface="ＭＳ ゴシック" pitchFamily="49" charset="-128"/>
              <a:ea typeface="ＭＳ ゴシック" pitchFamily="49" charset="-128"/>
            </a:rPr>
            <a:t>　また、一般会計においても合併特例措置の終了に伴い普通交付税の逓減などの影響で財政調整基金をはじめとする各種基金の活用による財政運営が求められるため、慎重な財政運営が必要である。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ヵ年平均では、前年度より</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ポイント増加し</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％となったが、早期健全化基準の</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％を下回っている。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のうち元利償還金や公営企業債に対する繰入金が減少しているものの、基準財政需要額における算入公債費等も同様に減少したため、実質公債費率の分子は増加となっている。一方、分母においては普通交付税額の増加等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この結果、令和３年度における単年度実質公債費比率は単年度実質公債費比率は対前年度約</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％となった。今後も適正な水準を維持しながら計画的な事業展開を図る必要がある。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大分県宇佐市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％と前年度の</a:t>
          </a:r>
          <a:r>
            <a:rPr kumimoji="1" lang="en-US" altLang="ja-JP" sz="1400">
              <a:latin typeface="ＭＳ ゴシック" pitchFamily="49" charset="-128"/>
              <a:ea typeface="ＭＳ ゴシック" pitchFamily="49" charset="-128"/>
            </a:rPr>
            <a:t>15.8</a:t>
          </a:r>
          <a:r>
            <a:rPr kumimoji="1" lang="ja-JP" altLang="en-US" sz="1400">
              <a:latin typeface="ＭＳ ゴシック" pitchFamily="49" charset="-128"/>
              <a:ea typeface="ＭＳ ゴシック" pitchFamily="49" charset="-128"/>
            </a:rPr>
            <a:t>％と比較し</a:t>
          </a:r>
          <a:r>
            <a:rPr kumimoji="1" lang="en-US" altLang="ja-JP" sz="1400">
              <a:latin typeface="ＭＳ ゴシック" pitchFamily="49" charset="-128"/>
              <a:ea typeface="ＭＳ ゴシック" pitchFamily="49" charset="-128"/>
            </a:rPr>
            <a:t>3.7</a:t>
          </a:r>
          <a:r>
            <a:rPr kumimoji="1" lang="ja-JP" altLang="en-US" sz="1400">
              <a:latin typeface="ＭＳ ゴシック" pitchFamily="49" charset="-128"/>
              <a:ea typeface="ＭＳ ゴシック" pitchFamily="49" charset="-128"/>
            </a:rPr>
            <a:t>ポイント改善し、前年度に引き続き早期健全化基準の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％を大きく下回った。</a:t>
          </a:r>
        </a:p>
        <a:p>
          <a:r>
            <a:rPr kumimoji="1" lang="ja-JP" altLang="en-US" sz="1400">
              <a:latin typeface="ＭＳ ゴシック" pitchFamily="49" charset="-128"/>
              <a:ea typeface="ＭＳ ゴシック" pitchFamily="49" charset="-128"/>
            </a:rPr>
            <a:t>　前年度より改善した要因として、地方債残高が減少したこと、充当可能基金が増加したことが挙げられるが、公営企業債等繰入見込額や退職手当負担見込額の減少などにより大幅な改善に繋がった。</a:t>
          </a:r>
        </a:p>
        <a:p>
          <a:r>
            <a:rPr kumimoji="1" lang="ja-JP" altLang="en-US" sz="1400">
              <a:latin typeface="ＭＳ ゴシック" pitchFamily="49" charset="-128"/>
              <a:ea typeface="ＭＳ ゴシック" pitchFamily="49" charset="-128"/>
            </a:rPr>
            <a:t>　今後も地方債発行の抑制や適正な基金運営を図り、健全な財政運営に努めていく。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大分県宇佐市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・財政調整基金、減債基金合わせて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1,017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百万円を取り崩す一方、昨年度の決算剰余金の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の積立を行うとともに、特定目的基金においてはこれまで積み増しを行ってきた公共施設整備基金、地域振興基金等の取り崩しを行い、都市公園整備事業、地方創生関連施策などの財源確保を行い、基金現在高は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百万円の減少となっている。</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国営緊急農地再編整備事業や広域ごみ施設建設の大型事業が控えていることから特定目的基金を中心に減少していく見込みである。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・地域振興基金（合併特例債）：市民の連携の強化及び地域振興を図る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・公共施設整備基金：宇佐市の公共施設を整備する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・廃棄物処理施設整備負担金基金：大分県ごみ処理広域化計画に基づき、廃棄物処理施設の新設、改造事業等に伴う負担金の確保と円滑な執行を図る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企業誘致支援費や学校教育支援教員等配置事業等の事業に充当し、前年度比較で</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243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・公共施設整備基金：国営緊急農地再編整備事業の完了に伴う市負担金の支払いが控えており、取崩しが行われる予定。</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・廃棄物処理施設整備負担金基金：広域ごみ処理施設の建設が本格化に伴い、大きく取崩しを行う予定。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・積立額が取り崩し額を上回り、微増に転じた。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今後も基金残高の減少が予測されるが、災害等の臨時的な歳出への備えのため、基金の計画的な取り崩しを行う。</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・地方債元金の償還に伴い、昨年度は一時的に減額幅が広がったものの、合併特例債等の大型借入の償還終了により、基金減額幅は縮小傾向にある。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・北部地域複合施設（仮称）事業や広域ごみ処理施設建設に伴う負担金に対する借入により償還額の増加が見込まれるため基金残高は減少していく見込みである。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0B10E1B-EE78-4EE7-A11E-C1E6EB43FA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CE4D68-13B3-4A8F-92C1-0967F0973C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B169E377-0116-4D4D-855C-541997222189}"/>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7E09BB1E-1484-41CE-9BB9-BC1FD95CB799}"/>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DC041402-3693-4739-97AD-BDE5CD14BADF}"/>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9CA7B754-73CB-4345-B6AD-DF8F3E48388B}"/>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2E168BB-20A2-4AB2-9D95-980EC9DC0CD6}"/>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B2A40A90-AF0E-4381-B2DD-6BB99EAD9F14}"/>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361EA5D0-23B1-4A73-B99F-115EDCA4335C}"/>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FFC85B77-12F3-48E1-9C13-3CCA671D601F}"/>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69968254-2501-4183-8BB9-8FBCD85BEEF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A205E994-8320-4C56-BDA3-877E5F79FB3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47E837C0-7586-4214-9630-BC29EF2E2583}"/>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5B655EC7-AD83-4055-9DAF-D59539E1D3B5}"/>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AC9F1E3B-3212-4149-90EE-7E8AA9053A54}"/>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D175C6FA-6633-4F9A-8D3B-477A3011D9D8}"/>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3A955095-6BD0-46A8-BCEF-B6175582C938}"/>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D36751-E8F6-4165-B421-2FAC380406EC}"/>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CD94947-E7B4-49E8-AC40-AAC7282DB4E4}"/>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A318A532-7761-4CAF-8ACC-94D483A65FA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20214E9B-108D-4671-B0B9-E3D4F80A5A5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537D2D33-7C08-4239-BD37-671F59EEA9E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ACAF4F35-A6E0-45A2-A200-A5D4E645D65E}"/>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EF4244AD-0FA9-490E-B220-02A3EBAE3AFD}"/>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A34705D6-6EB6-4437-8D00-B0663BCB3B8F}"/>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EB221989-96E1-4603-8322-23AEA6FE3FE8}"/>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D2AF69B-74D2-4A9C-B65F-241AD3161159}"/>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29089F4A-91ED-46A3-BBF1-D60768397AF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DA331B32-3F13-469F-8DA2-A70EB1D427E7}"/>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28B1C2CF-66AD-4D90-9F4B-B7AF812A8AEB}"/>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B0660E2A-8111-4DA7-B4D3-2ECCB7103F98}"/>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F1C047E8-7192-4823-BD9B-03ED8A4780C2}"/>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262C6D16-A2A9-4835-A5CD-48A609AD1F6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926561C5-6F36-4DDA-BF44-DCA3DE1883E9}"/>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8E3F7FD-4608-4076-9C9D-82A11510BB94}"/>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43C995A7-D741-4AB9-888E-52899DD2ABB3}"/>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32E232F5-17A3-4171-A87F-A6944AD6BAAC}"/>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3EDB51B-8C24-48CF-97E2-88E4D815E4A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72F6BC93-22C2-4B04-BFE6-AC3136580F57}"/>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1262B835-7232-47BF-B01C-9C022C847FDB}"/>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317FD531-8721-41B3-923A-AAF02EFA815B}"/>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4EB6053C-65D1-47F9-B86D-BA9A03A7016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138B00EF-1BCA-41BE-8CF5-C5FFA60DDC91}"/>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C2929E44-AF32-4655-8472-D5D5A167AAD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D20BAE8C-2E73-4888-A5B3-762EE82455E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1C33F072-1B25-4BE4-98A0-F337736E909E}"/>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2067F23D-6206-4123-A233-77ADDDC7EB6B}"/>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2F74020D-1DD6-40D0-9507-C692BEAE6542}"/>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6AB2EC1A-A6DC-47D9-A15D-72E71C7F0B4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7412BFAB-3BAF-4904-8CB8-639F2380190F}"/>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F91D542A-2150-487B-80DE-256C51F025C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有形固定資産減価償却率は類似団体平均値を大幅に上回って</a:t>
          </a:r>
          <a:r>
            <a:rPr kumimoji="1" lang="ja-JP" altLang="en-US" sz="1000">
              <a:solidFill>
                <a:schemeClr val="dk1"/>
              </a:solidFill>
              <a:effectLst/>
              <a:latin typeface="+mn-lt"/>
              <a:ea typeface="+mn-ea"/>
              <a:cs typeface="+mn-cs"/>
            </a:rPr>
            <a:t>おり、年間約</a:t>
          </a:r>
          <a:r>
            <a:rPr kumimoji="1" lang="en-US" altLang="ja-JP" sz="1000">
              <a:solidFill>
                <a:schemeClr val="dk1"/>
              </a:solidFill>
              <a:effectLst/>
              <a:latin typeface="+mn-lt"/>
              <a:ea typeface="+mn-ea"/>
              <a:cs typeface="+mn-cs"/>
            </a:rPr>
            <a:t>1</a:t>
          </a:r>
          <a:r>
            <a:rPr kumimoji="1" lang="ja-JP" altLang="en-US" sz="1000">
              <a:solidFill>
                <a:schemeClr val="dk1"/>
              </a:solidFill>
              <a:effectLst/>
              <a:latin typeface="+mn-lt"/>
              <a:ea typeface="+mn-ea"/>
              <a:cs typeface="+mn-cs"/>
            </a:rPr>
            <a:t>ポイントずつ増加している。これは</a:t>
          </a:r>
          <a:r>
            <a:rPr kumimoji="1" lang="ja-JP" altLang="ja-JP" sz="1000">
              <a:solidFill>
                <a:schemeClr val="dk1"/>
              </a:solidFill>
              <a:effectLst/>
              <a:latin typeface="+mn-lt"/>
              <a:ea typeface="+mn-ea"/>
              <a:cs typeface="+mn-cs"/>
            </a:rPr>
            <a:t>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年代から</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年代にかけて集中整備した公共施設が、耐用年数を迎えつつあることが主な要因である。</a:t>
          </a:r>
          <a:r>
            <a:rPr kumimoji="1" lang="ja-JP" altLang="en-US" sz="1000">
              <a:solidFill>
                <a:schemeClr val="dk1"/>
              </a:solidFill>
              <a:effectLst/>
              <a:latin typeface="+mn-lt"/>
              <a:ea typeface="+mn-ea"/>
              <a:cs typeface="+mn-cs"/>
            </a:rPr>
            <a:t>本市では以上の</a:t>
          </a:r>
          <a:r>
            <a:rPr kumimoji="1" lang="ja-JP" altLang="ja-JP" sz="1000">
              <a:solidFill>
                <a:schemeClr val="dk1"/>
              </a:solidFill>
              <a:effectLst/>
              <a:latin typeface="+mn-lt"/>
              <a:ea typeface="+mn-ea"/>
              <a:cs typeface="+mn-cs"/>
            </a:rPr>
            <a:t>状況を踏まえ、平成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月に「宇佐市公共施設等総合管理計画」を策定し、さらに令和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年度には総合管理計画に基づいた「個別施設計画」を策定し、施設毎の状態や今後の管理方針等を細かに把握することで、施設の特性に応じた計画的な更新等を行う方針としている。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4F54496-A2FD-4774-8F49-280F378BA0A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18E3866C-C5DA-41A2-9282-C09BA575C9A6}"/>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F08CB4D8-B400-4F63-B89B-F8E750A76B4D}"/>
            </a:ext>
          </a:extLst>
        </xdr:cNvPr>
        <xdr:cNvSpPr txBox="1"/>
      </xdr:nvSpPr>
      <xdr:spPr>
        <a:xfrm>
          <a:off x="772811" y="68791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33A39557-F9CC-4426-960A-5E9363B97388}"/>
            </a:ext>
          </a:extLst>
        </xdr:cNvPr>
        <xdr:cNvCxnSpPr/>
      </xdr:nvCxnSpPr>
      <xdr:spPr>
        <a:xfrm>
          <a:off x="1127125" y="662072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CA0C9AAE-1B30-453C-8E25-6EAE837299D0}"/>
            </a:ext>
          </a:extLst>
        </xdr:cNvPr>
        <xdr:cNvSpPr txBox="1"/>
      </xdr:nvSpPr>
      <xdr:spPr>
        <a:xfrm>
          <a:off x="772811" y="65269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18B01C66-2434-40FC-BAC2-500323144DD8}"/>
            </a:ext>
          </a:extLst>
        </xdr:cNvPr>
        <xdr:cNvCxnSpPr/>
      </xdr:nvCxnSpPr>
      <xdr:spPr>
        <a:xfrm>
          <a:off x="1127125" y="6268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FD32CF5E-2887-48F0-A55F-1F4A1C600A54}"/>
            </a:ext>
          </a:extLst>
        </xdr:cNvPr>
        <xdr:cNvSpPr txBox="1"/>
      </xdr:nvSpPr>
      <xdr:spPr>
        <a:xfrm>
          <a:off x="772811" y="61747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1CEAD102-8404-47F3-BF05-9AB0D12917B1}"/>
            </a:ext>
          </a:extLst>
        </xdr:cNvPr>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2EACE4D9-DA76-48AB-A6CE-31A6D76EBFAC}"/>
            </a:ext>
          </a:extLst>
        </xdr:cNvPr>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8EAC5343-3E92-49F1-939F-AB65636CF14C}"/>
            </a:ext>
          </a:extLst>
        </xdr:cNvPr>
        <xdr:cNvCxnSpPr/>
      </xdr:nvCxnSpPr>
      <xdr:spPr>
        <a:xfrm>
          <a:off x="1127125" y="5564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5760726C-5604-4D3C-B898-8F642AF2B83B}"/>
            </a:ext>
          </a:extLst>
        </xdr:cNvPr>
        <xdr:cNvSpPr txBox="1"/>
      </xdr:nvSpPr>
      <xdr:spPr>
        <a:xfrm>
          <a:off x="772811" y="5470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7387A047-BCB7-412F-BF49-E8F76BDCAB11}"/>
            </a:ext>
          </a:extLst>
        </xdr:cNvPr>
        <xdr:cNvCxnSpPr/>
      </xdr:nvCxnSpPr>
      <xdr:spPr>
        <a:xfrm>
          <a:off x="1127125" y="52118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589E6732-543F-4F93-B322-E223890284B5}"/>
            </a:ext>
          </a:extLst>
        </xdr:cNvPr>
        <xdr:cNvSpPr txBox="1"/>
      </xdr:nvSpPr>
      <xdr:spPr>
        <a:xfrm>
          <a:off x="772811" y="51218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429DD260-8F76-40E0-AAE5-890433B2AABB}"/>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8BA37A2-2595-4A74-A6F9-0D8AE8891A7E}"/>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45DFE4-FC63-4B9E-B45B-10548FE1DE07}"/>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9" name="直線コネクタ 68">
          <a:extLst>
            <a:ext uri="{FF2B5EF4-FFF2-40B4-BE49-F238E27FC236}">
              <a16:creationId xmlns:a16="http://schemas.microsoft.com/office/drawing/2014/main" id="{AC1DB4BC-C226-4779-9EB2-86831224950A}"/>
            </a:ext>
          </a:extLst>
        </xdr:cNvPr>
        <xdr:cNvCxnSpPr/>
      </xdr:nvCxnSpPr>
      <xdr:spPr>
        <a:xfrm flipV="1">
          <a:off x="4206240" y="5423958"/>
          <a:ext cx="1270" cy="108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70" name="有形固定資産減価償却率最小値テキスト">
          <a:extLst>
            <a:ext uri="{FF2B5EF4-FFF2-40B4-BE49-F238E27FC236}">
              <a16:creationId xmlns:a16="http://schemas.microsoft.com/office/drawing/2014/main" id="{00BF663D-3670-4047-8F6F-CF2ED0E71BEA}"/>
            </a:ext>
          </a:extLst>
        </xdr:cNvPr>
        <xdr:cNvSpPr txBox="1"/>
      </xdr:nvSpPr>
      <xdr:spPr>
        <a:xfrm>
          <a:off x="4258945" y="651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71" name="直線コネクタ 70">
          <a:extLst>
            <a:ext uri="{FF2B5EF4-FFF2-40B4-BE49-F238E27FC236}">
              <a16:creationId xmlns:a16="http://schemas.microsoft.com/office/drawing/2014/main" id="{3C6D3A6E-26C0-4C92-9345-C9429F3B502B}"/>
            </a:ext>
          </a:extLst>
        </xdr:cNvPr>
        <xdr:cNvCxnSpPr/>
      </xdr:nvCxnSpPr>
      <xdr:spPr>
        <a:xfrm>
          <a:off x="4119245" y="65127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72" name="有形固定資産減価償却率最大値テキスト">
          <a:extLst>
            <a:ext uri="{FF2B5EF4-FFF2-40B4-BE49-F238E27FC236}">
              <a16:creationId xmlns:a16="http://schemas.microsoft.com/office/drawing/2014/main" id="{EA99ECA9-08E4-458D-A3AD-7B9D64C0B0CD}"/>
            </a:ext>
          </a:extLst>
        </xdr:cNvPr>
        <xdr:cNvSpPr txBox="1"/>
      </xdr:nvSpPr>
      <xdr:spPr>
        <a:xfrm>
          <a:off x="4258945" y="5202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73" name="直線コネクタ 72">
          <a:extLst>
            <a:ext uri="{FF2B5EF4-FFF2-40B4-BE49-F238E27FC236}">
              <a16:creationId xmlns:a16="http://schemas.microsoft.com/office/drawing/2014/main" id="{F5DB52E4-869C-49CB-A324-51C1181B293A}"/>
            </a:ext>
          </a:extLst>
        </xdr:cNvPr>
        <xdr:cNvCxnSpPr/>
      </xdr:nvCxnSpPr>
      <xdr:spPr>
        <a:xfrm>
          <a:off x="4119245" y="54239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616D4E7F-FDB5-48F8-BA0E-F8EEC597A4C8}"/>
            </a:ext>
          </a:extLst>
        </xdr:cNvPr>
        <xdr:cNvSpPr txBox="1"/>
      </xdr:nvSpPr>
      <xdr:spPr>
        <a:xfrm>
          <a:off x="425894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A710F5BB-D9DE-495E-A350-AA661E4A17EB}"/>
            </a:ext>
          </a:extLst>
        </xdr:cNvPr>
        <xdr:cNvSpPr/>
      </xdr:nvSpPr>
      <xdr:spPr>
        <a:xfrm>
          <a:off x="4157345" y="595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149437</xdr:rowOff>
    </xdr:from>
    <xdr:to>
      <xdr:col>19</xdr:col>
      <xdr:colOff>187325</xdr:colOff>
      <xdr:row>31</xdr:row>
      <xdr:rowOff>79587</xdr:rowOff>
    </xdr:to>
    <xdr:sp macro="" textlink="">
      <xdr:nvSpPr>
        <xdr:cNvPr id="76" name="フローチャート: 判断 75">
          <a:extLst>
            <a:ext uri="{FF2B5EF4-FFF2-40B4-BE49-F238E27FC236}">
              <a16:creationId xmlns:a16="http://schemas.microsoft.com/office/drawing/2014/main" id="{8ED93EBF-731D-456B-9AF3-29316ADD4357}"/>
            </a:ext>
          </a:extLst>
        </xdr:cNvPr>
        <xdr:cNvSpPr/>
      </xdr:nvSpPr>
      <xdr:spPr>
        <a:xfrm>
          <a:off x="3537585" y="59482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77" name="フローチャート: 判断 76">
          <a:extLst>
            <a:ext uri="{FF2B5EF4-FFF2-40B4-BE49-F238E27FC236}">
              <a16:creationId xmlns:a16="http://schemas.microsoft.com/office/drawing/2014/main" id="{F8FAF8A2-4E2E-45EC-91C0-DD23E63D1E9E}"/>
            </a:ext>
          </a:extLst>
        </xdr:cNvPr>
        <xdr:cNvSpPr/>
      </xdr:nvSpPr>
      <xdr:spPr>
        <a:xfrm>
          <a:off x="2867025" y="58870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66675</xdr:rowOff>
    </xdr:from>
    <xdr:to>
      <xdr:col>11</xdr:col>
      <xdr:colOff>187325</xdr:colOff>
      <xdr:row>30</xdr:row>
      <xdr:rowOff>168275</xdr:rowOff>
    </xdr:to>
    <xdr:sp macro="" textlink="">
      <xdr:nvSpPr>
        <xdr:cNvPr id="78" name="フローチャート: 判断 77">
          <a:extLst>
            <a:ext uri="{FF2B5EF4-FFF2-40B4-BE49-F238E27FC236}">
              <a16:creationId xmlns:a16="http://schemas.microsoft.com/office/drawing/2014/main" id="{67A77DCA-2F6D-4E73-937B-3B0902E47DE7}"/>
            </a:ext>
          </a:extLst>
        </xdr:cNvPr>
        <xdr:cNvSpPr/>
      </xdr:nvSpPr>
      <xdr:spPr>
        <a:xfrm>
          <a:off x="2196465" y="58654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27093</xdr:rowOff>
    </xdr:from>
    <xdr:to>
      <xdr:col>7</xdr:col>
      <xdr:colOff>187325</xdr:colOff>
      <xdr:row>30</xdr:row>
      <xdr:rowOff>128693</xdr:rowOff>
    </xdr:to>
    <xdr:sp macro="" textlink="">
      <xdr:nvSpPr>
        <xdr:cNvPr id="79" name="フローチャート: 判断 78">
          <a:extLst>
            <a:ext uri="{FF2B5EF4-FFF2-40B4-BE49-F238E27FC236}">
              <a16:creationId xmlns:a16="http://schemas.microsoft.com/office/drawing/2014/main" id="{3285CACC-8C3B-4DB8-83F4-9BABEE33F6C0}"/>
            </a:ext>
          </a:extLst>
        </xdr:cNvPr>
        <xdr:cNvSpPr/>
      </xdr:nvSpPr>
      <xdr:spPr>
        <a:xfrm>
          <a:off x="1525905" y="58259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5A6563A-9266-463F-945A-E5EB3D3AEB5D}"/>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652EF181-5CBE-42EA-A32B-D7CD40F130E8}"/>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697A3985-0CD7-454A-A501-EA20E6721BA0}"/>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9FA4286-C552-47A5-B61D-6AF7A304330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25F6CC2-F9B3-42AE-9E38-B871D88AB547}"/>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141182</xdr:rowOff>
    </xdr:from>
    <xdr:to>
      <xdr:col>23</xdr:col>
      <xdr:colOff>136525</xdr:colOff>
      <xdr:row>33</xdr:row>
      <xdr:rowOff>71332</xdr:rowOff>
    </xdr:to>
    <xdr:sp macro="" textlink="">
      <xdr:nvSpPr>
        <xdr:cNvPr id="85" name="楕円 84">
          <a:extLst>
            <a:ext uri="{FF2B5EF4-FFF2-40B4-BE49-F238E27FC236}">
              <a16:creationId xmlns:a16="http://schemas.microsoft.com/office/drawing/2014/main" id="{A5DD5491-0EF4-44BB-A771-2139D66B7EB1}"/>
            </a:ext>
          </a:extLst>
        </xdr:cNvPr>
        <xdr:cNvSpPr/>
      </xdr:nvSpPr>
      <xdr:spPr>
        <a:xfrm>
          <a:off x="4157345" y="6275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119609</xdr:rowOff>
    </xdr:from>
    <xdr:ext cx="405111" cy="259045"/>
    <xdr:sp macro="" textlink="">
      <xdr:nvSpPr>
        <xdr:cNvPr id="86" name="有形固定資産減価償却率該当値テキスト">
          <a:extLst>
            <a:ext uri="{FF2B5EF4-FFF2-40B4-BE49-F238E27FC236}">
              <a16:creationId xmlns:a16="http://schemas.microsoft.com/office/drawing/2014/main" id="{C8D94BD1-0181-4CA2-AC3D-9C39D798561F}"/>
            </a:ext>
          </a:extLst>
        </xdr:cNvPr>
        <xdr:cNvSpPr txBox="1"/>
      </xdr:nvSpPr>
      <xdr:spPr>
        <a:xfrm>
          <a:off x="4258945" y="6253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105198</xdr:rowOff>
    </xdr:from>
    <xdr:to>
      <xdr:col>19</xdr:col>
      <xdr:colOff>187325</xdr:colOff>
      <xdr:row>33</xdr:row>
      <xdr:rowOff>35348</xdr:rowOff>
    </xdr:to>
    <xdr:sp macro="" textlink="">
      <xdr:nvSpPr>
        <xdr:cNvPr id="87" name="楕円 86">
          <a:extLst>
            <a:ext uri="{FF2B5EF4-FFF2-40B4-BE49-F238E27FC236}">
              <a16:creationId xmlns:a16="http://schemas.microsoft.com/office/drawing/2014/main" id="{CC15B66C-AD95-41C2-99E6-2AFDB176AC16}"/>
            </a:ext>
          </a:extLst>
        </xdr:cNvPr>
        <xdr:cNvSpPr/>
      </xdr:nvSpPr>
      <xdr:spPr>
        <a:xfrm>
          <a:off x="3537585" y="6239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155998</xdr:rowOff>
    </xdr:from>
    <xdr:to>
      <xdr:col>23</xdr:col>
      <xdr:colOff>85725</xdr:colOff>
      <xdr:row>33</xdr:row>
      <xdr:rowOff>20532</xdr:rowOff>
    </xdr:to>
    <xdr:cxnSp macro="">
      <xdr:nvCxnSpPr>
        <xdr:cNvPr id="88" name="直線コネクタ 87">
          <a:extLst>
            <a:ext uri="{FF2B5EF4-FFF2-40B4-BE49-F238E27FC236}">
              <a16:creationId xmlns:a16="http://schemas.microsoft.com/office/drawing/2014/main" id="{C101C62C-E44D-4295-B027-66697106BD83}"/>
            </a:ext>
          </a:extLst>
        </xdr:cNvPr>
        <xdr:cNvCxnSpPr/>
      </xdr:nvCxnSpPr>
      <xdr:spPr>
        <a:xfrm>
          <a:off x="3588385" y="6290098"/>
          <a:ext cx="61976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65617</xdr:rowOff>
    </xdr:from>
    <xdr:to>
      <xdr:col>15</xdr:col>
      <xdr:colOff>187325</xdr:colOff>
      <xdr:row>32</xdr:row>
      <xdr:rowOff>167217</xdr:rowOff>
    </xdr:to>
    <xdr:sp macro="" textlink="">
      <xdr:nvSpPr>
        <xdr:cNvPr id="89" name="楕円 88">
          <a:extLst>
            <a:ext uri="{FF2B5EF4-FFF2-40B4-BE49-F238E27FC236}">
              <a16:creationId xmlns:a16="http://schemas.microsoft.com/office/drawing/2014/main" id="{A2E4772E-2788-47C2-B052-6ED771C9C320}"/>
            </a:ext>
          </a:extLst>
        </xdr:cNvPr>
        <xdr:cNvSpPr/>
      </xdr:nvSpPr>
      <xdr:spPr>
        <a:xfrm>
          <a:off x="2867025" y="6199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116417</xdr:rowOff>
    </xdr:from>
    <xdr:to>
      <xdr:col>19</xdr:col>
      <xdr:colOff>136525</xdr:colOff>
      <xdr:row>32</xdr:row>
      <xdr:rowOff>155998</xdr:rowOff>
    </xdr:to>
    <xdr:cxnSp macro="">
      <xdr:nvCxnSpPr>
        <xdr:cNvPr id="90" name="直線コネクタ 89">
          <a:extLst>
            <a:ext uri="{FF2B5EF4-FFF2-40B4-BE49-F238E27FC236}">
              <a16:creationId xmlns:a16="http://schemas.microsoft.com/office/drawing/2014/main" id="{0CE89749-C1FF-40CC-8AAB-2FDD8A01CC74}"/>
            </a:ext>
          </a:extLst>
        </xdr:cNvPr>
        <xdr:cNvCxnSpPr/>
      </xdr:nvCxnSpPr>
      <xdr:spPr>
        <a:xfrm>
          <a:off x="2917825" y="6250517"/>
          <a:ext cx="67056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72813</xdr:rowOff>
    </xdr:from>
    <xdr:to>
      <xdr:col>11</xdr:col>
      <xdr:colOff>187325</xdr:colOff>
      <xdr:row>33</xdr:row>
      <xdr:rowOff>2963</xdr:rowOff>
    </xdr:to>
    <xdr:sp macro="" textlink="">
      <xdr:nvSpPr>
        <xdr:cNvPr id="91" name="楕円 90">
          <a:extLst>
            <a:ext uri="{FF2B5EF4-FFF2-40B4-BE49-F238E27FC236}">
              <a16:creationId xmlns:a16="http://schemas.microsoft.com/office/drawing/2014/main" id="{F7F579A1-7AF2-4C97-AA52-69FA262AAE24}"/>
            </a:ext>
          </a:extLst>
        </xdr:cNvPr>
        <xdr:cNvSpPr/>
      </xdr:nvSpPr>
      <xdr:spPr>
        <a:xfrm>
          <a:off x="2196465" y="62069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116417</xdr:rowOff>
    </xdr:from>
    <xdr:to>
      <xdr:col>15</xdr:col>
      <xdr:colOff>136525</xdr:colOff>
      <xdr:row>32</xdr:row>
      <xdr:rowOff>123613</xdr:rowOff>
    </xdr:to>
    <xdr:cxnSp macro="">
      <xdr:nvCxnSpPr>
        <xdr:cNvPr id="92" name="直線コネクタ 91">
          <a:extLst>
            <a:ext uri="{FF2B5EF4-FFF2-40B4-BE49-F238E27FC236}">
              <a16:creationId xmlns:a16="http://schemas.microsoft.com/office/drawing/2014/main" id="{9C68D5EB-4AFD-444D-9C53-493CF08AC763}"/>
            </a:ext>
          </a:extLst>
        </xdr:cNvPr>
        <xdr:cNvCxnSpPr/>
      </xdr:nvCxnSpPr>
      <xdr:spPr>
        <a:xfrm flipV="1">
          <a:off x="2247265" y="6250517"/>
          <a:ext cx="67056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26035</xdr:rowOff>
    </xdr:from>
    <xdr:to>
      <xdr:col>7</xdr:col>
      <xdr:colOff>187325</xdr:colOff>
      <xdr:row>32</xdr:row>
      <xdr:rowOff>127635</xdr:rowOff>
    </xdr:to>
    <xdr:sp macro="" textlink="">
      <xdr:nvSpPr>
        <xdr:cNvPr id="93" name="楕円 92">
          <a:extLst>
            <a:ext uri="{FF2B5EF4-FFF2-40B4-BE49-F238E27FC236}">
              <a16:creationId xmlns:a16="http://schemas.microsoft.com/office/drawing/2014/main" id="{BEABBC12-03A5-457C-B4F0-D7815DC0773B}"/>
            </a:ext>
          </a:extLst>
        </xdr:cNvPr>
        <xdr:cNvSpPr/>
      </xdr:nvSpPr>
      <xdr:spPr>
        <a:xfrm>
          <a:off x="1525905" y="61601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76835</xdr:rowOff>
    </xdr:from>
    <xdr:to>
      <xdr:col>11</xdr:col>
      <xdr:colOff>136525</xdr:colOff>
      <xdr:row>32</xdr:row>
      <xdr:rowOff>123613</xdr:rowOff>
    </xdr:to>
    <xdr:cxnSp macro="">
      <xdr:nvCxnSpPr>
        <xdr:cNvPr id="94" name="直線コネクタ 93">
          <a:extLst>
            <a:ext uri="{FF2B5EF4-FFF2-40B4-BE49-F238E27FC236}">
              <a16:creationId xmlns:a16="http://schemas.microsoft.com/office/drawing/2014/main" id="{9116ADD0-C9AC-43FC-B1D3-70D88F0ECD90}"/>
            </a:ext>
          </a:extLst>
        </xdr:cNvPr>
        <xdr:cNvCxnSpPr/>
      </xdr:nvCxnSpPr>
      <xdr:spPr>
        <a:xfrm>
          <a:off x="1576705" y="6210935"/>
          <a:ext cx="67056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96114</xdr:rowOff>
    </xdr:from>
    <xdr:ext cx="405111" cy="259045"/>
    <xdr:sp macro="" textlink="">
      <xdr:nvSpPr>
        <xdr:cNvPr id="95" name="n_1aveValue有形固定資産減価償却率">
          <a:extLst>
            <a:ext uri="{FF2B5EF4-FFF2-40B4-BE49-F238E27FC236}">
              <a16:creationId xmlns:a16="http://schemas.microsoft.com/office/drawing/2014/main" id="{FFF642F1-E7AB-40AF-A896-B4314B98CDA0}"/>
            </a:ext>
          </a:extLst>
        </xdr:cNvPr>
        <xdr:cNvSpPr txBox="1"/>
      </xdr:nvSpPr>
      <xdr:spPr>
        <a:xfrm>
          <a:off x="3395989" y="57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6" name="n_2aveValue有形固定資産減価償却率">
          <a:extLst>
            <a:ext uri="{FF2B5EF4-FFF2-40B4-BE49-F238E27FC236}">
              <a16:creationId xmlns:a16="http://schemas.microsoft.com/office/drawing/2014/main" id="{CC97A1EF-EAC6-4155-B53E-ACAD7F8349D1}"/>
            </a:ext>
          </a:extLst>
        </xdr:cNvPr>
        <xdr:cNvSpPr txBox="1"/>
      </xdr:nvSpPr>
      <xdr:spPr>
        <a:xfrm>
          <a:off x="273812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13352</xdr:rowOff>
    </xdr:from>
    <xdr:ext cx="405111" cy="259045"/>
    <xdr:sp macro="" textlink="">
      <xdr:nvSpPr>
        <xdr:cNvPr id="97" name="n_3aveValue有形固定資産減価償却率">
          <a:extLst>
            <a:ext uri="{FF2B5EF4-FFF2-40B4-BE49-F238E27FC236}">
              <a16:creationId xmlns:a16="http://schemas.microsoft.com/office/drawing/2014/main" id="{20E21ABF-7A3A-4806-A3AA-BF02589702D0}"/>
            </a:ext>
          </a:extLst>
        </xdr:cNvPr>
        <xdr:cNvSpPr txBox="1"/>
      </xdr:nvSpPr>
      <xdr:spPr>
        <a:xfrm>
          <a:off x="2067569"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145220</xdr:rowOff>
    </xdr:from>
    <xdr:ext cx="405111" cy="259045"/>
    <xdr:sp macro="" textlink="">
      <xdr:nvSpPr>
        <xdr:cNvPr id="98" name="n_4aveValue有形固定資産減価償却率">
          <a:extLst>
            <a:ext uri="{FF2B5EF4-FFF2-40B4-BE49-F238E27FC236}">
              <a16:creationId xmlns:a16="http://schemas.microsoft.com/office/drawing/2014/main" id="{BEAF650F-A6BD-480A-B545-73A2E5448B4B}"/>
            </a:ext>
          </a:extLst>
        </xdr:cNvPr>
        <xdr:cNvSpPr txBox="1"/>
      </xdr:nvSpPr>
      <xdr:spPr>
        <a:xfrm>
          <a:off x="1397009" y="560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26475</xdr:rowOff>
    </xdr:from>
    <xdr:ext cx="405111" cy="259045"/>
    <xdr:sp macro="" textlink="">
      <xdr:nvSpPr>
        <xdr:cNvPr id="99" name="n_1mainValue有形固定資産減価償却率">
          <a:extLst>
            <a:ext uri="{FF2B5EF4-FFF2-40B4-BE49-F238E27FC236}">
              <a16:creationId xmlns:a16="http://schemas.microsoft.com/office/drawing/2014/main" id="{6A32C042-C25C-49C7-9D0B-0512E2276481}"/>
            </a:ext>
          </a:extLst>
        </xdr:cNvPr>
        <xdr:cNvSpPr txBox="1"/>
      </xdr:nvSpPr>
      <xdr:spPr>
        <a:xfrm>
          <a:off x="3395989" y="632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158344</xdr:rowOff>
    </xdr:from>
    <xdr:ext cx="405111" cy="259045"/>
    <xdr:sp macro="" textlink="">
      <xdr:nvSpPr>
        <xdr:cNvPr id="100" name="n_2mainValue有形固定資産減価償却率">
          <a:extLst>
            <a:ext uri="{FF2B5EF4-FFF2-40B4-BE49-F238E27FC236}">
              <a16:creationId xmlns:a16="http://schemas.microsoft.com/office/drawing/2014/main" id="{720BD505-D09F-4603-ADA8-137EA73BB08B}"/>
            </a:ext>
          </a:extLst>
        </xdr:cNvPr>
        <xdr:cNvSpPr txBox="1"/>
      </xdr:nvSpPr>
      <xdr:spPr>
        <a:xfrm>
          <a:off x="2738129" y="629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165540</xdr:rowOff>
    </xdr:from>
    <xdr:ext cx="405111" cy="259045"/>
    <xdr:sp macro="" textlink="">
      <xdr:nvSpPr>
        <xdr:cNvPr id="101" name="n_3mainValue有形固定資産減価償却率">
          <a:extLst>
            <a:ext uri="{FF2B5EF4-FFF2-40B4-BE49-F238E27FC236}">
              <a16:creationId xmlns:a16="http://schemas.microsoft.com/office/drawing/2014/main" id="{E50648C2-A049-42AC-A4F7-3E5864281FB6}"/>
            </a:ext>
          </a:extLst>
        </xdr:cNvPr>
        <xdr:cNvSpPr txBox="1"/>
      </xdr:nvSpPr>
      <xdr:spPr>
        <a:xfrm>
          <a:off x="2067569" y="629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118762</xdr:rowOff>
    </xdr:from>
    <xdr:ext cx="405111" cy="259045"/>
    <xdr:sp macro="" textlink="">
      <xdr:nvSpPr>
        <xdr:cNvPr id="102" name="n_4mainValue有形固定資産減価償却率">
          <a:extLst>
            <a:ext uri="{FF2B5EF4-FFF2-40B4-BE49-F238E27FC236}">
              <a16:creationId xmlns:a16="http://schemas.microsoft.com/office/drawing/2014/main" id="{58434D01-94CD-4793-ADF3-5CA10E3246D1}"/>
            </a:ext>
          </a:extLst>
        </xdr:cNvPr>
        <xdr:cNvSpPr txBox="1"/>
      </xdr:nvSpPr>
      <xdr:spPr>
        <a:xfrm>
          <a:off x="1397009"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4E2C3824-C0A7-47BE-A34C-50702CE5F2B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4EF77E3F-8F69-4CE8-9E4D-472523FB51E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902F33AF-C290-4039-ABA5-88B611B72397}"/>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726F95A9-7D94-415B-A450-2BC0EB7CCC0C}"/>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6C1EC3E4-C950-42EB-9027-BC74C7B5932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818E1C52-131D-4B70-8804-F1C739C0A0A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E493D273-9B51-4A15-8C0F-54D94D56675F}"/>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61255101-DDE5-496B-8D23-3FC27F8263E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E6D3044-9D46-4436-9BEC-31C65EACD8AA}"/>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F69E7E0-A749-45B3-8F95-5D3F66430C26}"/>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5CD06C9A-B617-4B8A-A951-5512C3E615B4}"/>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BD142659-181B-4FE7-92A2-7D0A1F19E5C7}"/>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51FD4D8A-EA02-4E7A-A71F-440FF29CAC43}"/>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年度まで債務償還比率は類似団体平均を下回っていたものの、庁舎建設等の大型建設事業の実施により地方債残高が増加したことに加え、充当可能基金残高が減少したことにより、</a:t>
          </a:r>
          <a:r>
            <a:rPr kumimoji="1" lang="ja-JP" altLang="en-US" sz="1000">
              <a:solidFill>
                <a:schemeClr val="dk1"/>
              </a:solidFill>
              <a:effectLst/>
              <a:latin typeface="+mn-lt"/>
              <a:ea typeface="+mn-ea"/>
              <a:cs typeface="+mn-cs"/>
            </a:rPr>
            <a:t>令和元年度以降は</a:t>
          </a:r>
          <a:r>
            <a:rPr kumimoji="1" lang="ja-JP" altLang="ja-JP" sz="1000">
              <a:solidFill>
                <a:schemeClr val="dk1"/>
              </a:solidFill>
              <a:effectLst/>
              <a:latin typeface="+mn-lt"/>
              <a:ea typeface="+mn-ea"/>
              <a:cs typeface="+mn-cs"/>
            </a:rPr>
            <a:t>類似団体平均を上回っ</a:t>
          </a:r>
          <a:r>
            <a:rPr kumimoji="1" lang="ja-JP" altLang="en-US" sz="1000">
              <a:solidFill>
                <a:schemeClr val="dk1"/>
              </a:solidFill>
              <a:effectLst/>
              <a:latin typeface="+mn-lt"/>
              <a:ea typeface="+mn-ea"/>
              <a:cs typeface="+mn-cs"/>
            </a:rPr>
            <a:t>ている</a:t>
          </a:r>
          <a:r>
            <a:rPr kumimoji="1" lang="ja-JP" altLang="ja-JP" sz="1000">
              <a:solidFill>
                <a:schemeClr val="dk1"/>
              </a:solidFill>
              <a:effectLst/>
              <a:latin typeface="+mn-lt"/>
              <a:ea typeface="+mn-ea"/>
              <a:cs typeface="+mn-cs"/>
            </a:rPr>
            <a:t>。庁舎建設完了後もごみ処理施設建設等の大型建設事業を控えており、地方債残高の増加が見込まれるため、計画的な業務支出の抑制と基金残高の確保に努めていく必要がある。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CBB6D5B3-14B3-43CE-B749-C05B8095372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5F68E26-ABFD-4CC3-B34C-5D5815EAAD4C}"/>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D4332CAD-13ED-45E7-B209-A6A43C8B535A}"/>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5FE456EB-4057-497B-B0B7-BDA539B9F92E}"/>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FC3B7723-A8A6-4FF2-B3F8-3E22C4BF5B8C}"/>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20D021AC-2300-4A14-8F45-7039A2CDA72C}"/>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8F7686A-1429-4B5A-B378-220A2018821C}"/>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2DFEA79F-A0D2-4D17-ABCA-62D02CF44E86}"/>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6572D43-3570-48EA-923A-A4A03323B4A2}"/>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12F61C01-7405-48E8-9F5E-2BC75E942262}"/>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93D70C4B-A94A-442D-B223-A68F1A7B325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794C4132-5311-44D5-878F-AE1AF15B166E}"/>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5958509F-FCA3-499C-9257-25B989E13F07}"/>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A0F2368E-1F80-441F-8133-C5DD233B76C0}"/>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D58363F7-79C6-48F8-881D-ADCE7D18AC18}"/>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CAB9799E-CF8A-4AC1-ACC3-9A8CF31FEF9E}"/>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D3666BD0-CCEE-4014-B067-61B412242C4B}"/>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33" name="直線コネクタ 132">
          <a:extLst>
            <a:ext uri="{FF2B5EF4-FFF2-40B4-BE49-F238E27FC236}">
              <a16:creationId xmlns:a16="http://schemas.microsoft.com/office/drawing/2014/main" id="{698D994B-FE68-4C42-BED6-E355FB590D72}"/>
            </a:ext>
          </a:extLst>
        </xdr:cNvPr>
        <xdr:cNvCxnSpPr/>
      </xdr:nvCxnSpPr>
      <xdr:spPr>
        <a:xfrm flipV="1">
          <a:off x="13027660" y="5160463"/>
          <a:ext cx="1269" cy="138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4" name="債務償還比率最小値テキスト">
          <a:extLst>
            <a:ext uri="{FF2B5EF4-FFF2-40B4-BE49-F238E27FC236}">
              <a16:creationId xmlns:a16="http://schemas.microsoft.com/office/drawing/2014/main" id="{87AA10FD-932B-4170-9B57-0F8AB50783D1}"/>
            </a:ext>
          </a:extLst>
        </xdr:cNvPr>
        <xdr:cNvSpPr txBox="1"/>
      </xdr:nvSpPr>
      <xdr:spPr>
        <a:xfrm>
          <a:off x="13080365" y="654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5" name="直線コネクタ 134">
          <a:extLst>
            <a:ext uri="{FF2B5EF4-FFF2-40B4-BE49-F238E27FC236}">
              <a16:creationId xmlns:a16="http://schemas.microsoft.com/office/drawing/2014/main" id="{8DF0CB1D-97DE-426F-8A6F-EFEF51F51D2C}"/>
            </a:ext>
          </a:extLst>
        </xdr:cNvPr>
        <xdr:cNvCxnSpPr/>
      </xdr:nvCxnSpPr>
      <xdr:spPr>
        <a:xfrm>
          <a:off x="12963525" y="654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5C7143FF-09E8-4B14-B017-38BDD87BB768}"/>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10223505-4EC1-4511-9B05-C9494E33B751}"/>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8" name="債務償還比率平均値テキスト">
          <a:extLst>
            <a:ext uri="{FF2B5EF4-FFF2-40B4-BE49-F238E27FC236}">
              <a16:creationId xmlns:a16="http://schemas.microsoft.com/office/drawing/2014/main" id="{C17BD906-5712-4774-9AFB-72552B18714C}"/>
            </a:ext>
          </a:extLst>
        </xdr:cNvPr>
        <xdr:cNvSpPr txBox="1"/>
      </xdr:nvSpPr>
      <xdr:spPr>
        <a:xfrm>
          <a:off x="13080365" y="570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9" name="フローチャート: 判断 138">
          <a:extLst>
            <a:ext uri="{FF2B5EF4-FFF2-40B4-BE49-F238E27FC236}">
              <a16:creationId xmlns:a16="http://schemas.microsoft.com/office/drawing/2014/main" id="{B0E87980-54B6-4D08-9423-90F1FCB39F11}"/>
            </a:ext>
          </a:extLst>
        </xdr:cNvPr>
        <xdr:cNvSpPr/>
      </xdr:nvSpPr>
      <xdr:spPr>
        <a:xfrm>
          <a:off x="13001625" y="58545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112821</xdr:rowOff>
    </xdr:from>
    <xdr:to>
      <xdr:col>72</xdr:col>
      <xdr:colOff>123825</xdr:colOff>
      <xdr:row>32</xdr:row>
      <xdr:rowOff>42971</xdr:rowOff>
    </xdr:to>
    <xdr:sp macro="" textlink="">
      <xdr:nvSpPr>
        <xdr:cNvPr id="140" name="フローチャート: 判断 139">
          <a:extLst>
            <a:ext uri="{FF2B5EF4-FFF2-40B4-BE49-F238E27FC236}">
              <a16:creationId xmlns:a16="http://schemas.microsoft.com/office/drawing/2014/main" id="{FAD4E2B2-55EF-4A36-8FE4-336A987297D9}"/>
            </a:ext>
          </a:extLst>
        </xdr:cNvPr>
        <xdr:cNvSpPr/>
      </xdr:nvSpPr>
      <xdr:spPr>
        <a:xfrm>
          <a:off x="12359005" y="6079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114980</xdr:rowOff>
    </xdr:from>
    <xdr:to>
      <xdr:col>68</xdr:col>
      <xdr:colOff>123825</xdr:colOff>
      <xdr:row>32</xdr:row>
      <xdr:rowOff>45130</xdr:rowOff>
    </xdr:to>
    <xdr:sp macro="" textlink="">
      <xdr:nvSpPr>
        <xdr:cNvPr id="141" name="フローチャート: 判断 140">
          <a:extLst>
            <a:ext uri="{FF2B5EF4-FFF2-40B4-BE49-F238E27FC236}">
              <a16:creationId xmlns:a16="http://schemas.microsoft.com/office/drawing/2014/main" id="{068AFFAB-BC4E-451A-A77E-2D74744E02C4}"/>
            </a:ext>
          </a:extLst>
        </xdr:cNvPr>
        <xdr:cNvSpPr/>
      </xdr:nvSpPr>
      <xdr:spPr>
        <a:xfrm>
          <a:off x="11688445" y="608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114826</xdr:rowOff>
    </xdr:from>
    <xdr:to>
      <xdr:col>64</xdr:col>
      <xdr:colOff>123825</xdr:colOff>
      <xdr:row>32</xdr:row>
      <xdr:rowOff>44976</xdr:rowOff>
    </xdr:to>
    <xdr:sp macro="" textlink="">
      <xdr:nvSpPr>
        <xdr:cNvPr id="142" name="フローチャート: 判断 141">
          <a:extLst>
            <a:ext uri="{FF2B5EF4-FFF2-40B4-BE49-F238E27FC236}">
              <a16:creationId xmlns:a16="http://schemas.microsoft.com/office/drawing/2014/main" id="{22151F8E-39DE-4E03-98FF-8D8480C437CF}"/>
            </a:ext>
          </a:extLst>
        </xdr:cNvPr>
        <xdr:cNvSpPr/>
      </xdr:nvSpPr>
      <xdr:spPr>
        <a:xfrm>
          <a:off x="11017885" y="6081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109891</xdr:rowOff>
    </xdr:from>
    <xdr:to>
      <xdr:col>60</xdr:col>
      <xdr:colOff>123825</xdr:colOff>
      <xdr:row>32</xdr:row>
      <xdr:rowOff>40041</xdr:rowOff>
    </xdr:to>
    <xdr:sp macro="" textlink="">
      <xdr:nvSpPr>
        <xdr:cNvPr id="143" name="フローチャート: 判断 142">
          <a:extLst>
            <a:ext uri="{FF2B5EF4-FFF2-40B4-BE49-F238E27FC236}">
              <a16:creationId xmlns:a16="http://schemas.microsoft.com/office/drawing/2014/main" id="{037E2943-B891-4B78-B5EE-8CD5CF0A8705}"/>
            </a:ext>
          </a:extLst>
        </xdr:cNvPr>
        <xdr:cNvSpPr/>
      </xdr:nvSpPr>
      <xdr:spPr>
        <a:xfrm>
          <a:off x="10347325" y="60763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66EEEFE-5947-49AD-9B72-8F3128ABCDA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3A34215-9E20-43F2-9F41-C1E6F5CB6F37}"/>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E4E8794F-5A2B-4C73-B8F2-F9B33047445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AD2857AE-6CDD-4FF6-86C0-619FFE9C7BA4}"/>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38D9507-FF6E-47FD-9EE5-B2BE014FD3E7}"/>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19676</xdr:rowOff>
    </xdr:from>
    <xdr:to>
      <xdr:col>76</xdr:col>
      <xdr:colOff>73025</xdr:colOff>
      <xdr:row>31</xdr:row>
      <xdr:rowOff>121276</xdr:rowOff>
    </xdr:to>
    <xdr:sp macro="" textlink="">
      <xdr:nvSpPr>
        <xdr:cNvPr id="149" name="楕円 148">
          <a:extLst>
            <a:ext uri="{FF2B5EF4-FFF2-40B4-BE49-F238E27FC236}">
              <a16:creationId xmlns:a16="http://schemas.microsoft.com/office/drawing/2014/main" id="{81B87940-2355-4710-A669-94CF575E24D4}"/>
            </a:ext>
          </a:extLst>
        </xdr:cNvPr>
        <xdr:cNvSpPr/>
      </xdr:nvSpPr>
      <xdr:spPr>
        <a:xfrm>
          <a:off x="13001625" y="59861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169553</xdr:rowOff>
    </xdr:from>
    <xdr:ext cx="469744" cy="259045"/>
    <xdr:sp macro="" textlink="">
      <xdr:nvSpPr>
        <xdr:cNvPr id="150" name="債務償還比率該当値テキスト">
          <a:extLst>
            <a:ext uri="{FF2B5EF4-FFF2-40B4-BE49-F238E27FC236}">
              <a16:creationId xmlns:a16="http://schemas.microsoft.com/office/drawing/2014/main" id="{B0030C5C-48E7-4FAB-AA70-2EA9CA881EB6}"/>
            </a:ext>
          </a:extLst>
        </xdr:cNvPr>
        <xdr:cNvSpPr txBox="1"/>
      </xdr:nvSpPr>
      <xdr:spPr>
        <a:xfrm>
          <a:off x="13080365" y="59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50709</xdr:rowOff>
    </xdr:from>
    <xdr:to>
      <xdr:col>72</xdr:col>
      <xdr:colOff>123825</xdr:colOff>
      <xdr:row>32</xdr:row>
      <xdr:rowOff>152309</xdr:rowOff>
    </xdr:to>
    <xdr:sp macro="" textlink="">
      <xdr:nvSpPr>
        <xdr:cNvPr id="151" name="楕円 150">
          <a:extLst>
            <a:ext uri="{FF2B5EF4-FFF2-40B4-BE49-F238E27FC236}">
              <a16:creationId xmlns:a16="http://schemas.microsoft.com/office/drawing/2014/main" id="{AB1113D9-7B4E-4E4F-8CA2-352094B4DF2D}"/>
            </a:ext>
          </a:extLst>
        </xdr:cNvPr>
        <xdr:cNvSpPr/>
      </xdr:nvSpPr>
      <xdr:spPr>
        <a:xfrm>
          <a:off x="12359005" y="618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70476</xdr:rowOff>
    </xdr:from>
    <xdr:to>
      <xdr:col>76</xdr:col>
      <xdr:colOff>22225</xdr:colOff>
      <xdr:row>32</xdr:row>
      <xdr:rowOff>101509</xdr:rowOff>
    </xdr:to>
    <xdr:cxnSp macro="">
      <xdr:nvCxnSpPr>
        <xdr:cNvPr id="152" name="直線コネクタ 151">
          <a:extLst>
            <a:ext uri="{FF2B5EF4-FFF2-40B4-BE49-F238E27FC236}">
              <a16:creationId xmlns:a16="http://schemas.microsoft.com/office/drawing/2014/main" id="{DEE6FCB6-3BF5-4C5B-BA8B-B2A5437899C5}"/>
            </a:ext>
          </a:extLst>
        </xdr:cNvPr>
        <xdr:cNvCxnSpPr/>
      </xdr:nvCxnSpPr>
      <xdr:spPr>
        <a:xfrm flipV="1">
          <a:off x="12409805" y="6036936"/>
          <a:ext cx="619760" cy="19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131826</xdr:rowOff>
    </xdr:from>
    <xdr:to>
      <xdr:col>68</xdr:col>
      <xdr:colOff>123825</xdr:colOff>
      <xdr:row>33</xdr:row>
      <xdr:rowOff>61976</xdr:rowOff>
    </xdr:to>
    <xdr:sp macro="" textlink="">
      <xdr:nvSpPr>
        <xdr:cNvPr id="153" name="楕円 152">
          <a:extLst>
            <a:ext uri="{FF2B5EF4-FFF2-40B4-BE49-F238E27FC236}">
              <a16:creationId xmlns:a16="http://schemas.microsoft.com/office/drawing/2014/main" id="{4D3C3023-F84E-45BF-A161-51F9FB307C84}"/>
            </a:ext>
          </a:extLst>
        </xdr:cNvPr>
        <xdr:cNvSpPr/>
      </xdr:nvSpPr>
      <xdr:spPr>
        <a:xfrm>
          <a:off x="11688445" y="62659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101509</xdr:rowOff>
    </xdr:from>
    <xdr:to>
      <xdr:col>72</xdr:col>
      <xdr:colOff>73025</xdr:colOff>
      <xdr:row>33</xdr:row>
      <xdr:rowOff>11176</xdr:rowOff>
    </xdr:to>
    <xdr:cxnSp macro="">
      <xdr:nvCxnSpPr>
        <xdr:cNvPr id="154" name="直線コネクタ 153">
          <a:extLst>
            <a:ext uri="{FF2B5EF4-FFF2-40B4-BE49-F238E27FC236}">
              <a16:creationId xmlns:a16="http://schemas.microsoft.com/office/drawing/2014/main" id="{C63DCB6C-3B3E-4258-820A-9F7FD3C38B04}"/>
            </a:ext>
          </a:extLst>
        </xdr:cNvPr>
        <xdr:cNvCxnSpPr/>
      </xdr:nvCxnSpPr>
      <xdr:spPr>
        <a:xfrm flipV="1">
          <a:off x="11739245" y="6235609"/>
          <a:ext cx="670560" cy="7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48051</xdr:rowOff>
    </xdr:from>
    <xdr:to>
      <xdr:col>64</xdr:col>
      <xdr:colOff>123825</xdr:colOff>
      <xdr:row>31</xdr:row>
      <xdr:rowOff>149651</xdr:rowOff>
    </xdr:to>
    <xdr:sp macro="" textlink="">
      <xdr:nvSpPr>
        <xdr:cNvPr id="155" name="楕円 154">
          <a:extLst>
            <a:ext uri="{FF2B5EF4-FFF2-40B4-BE49-F238E27FC236}">
              <a16:creationId xmlns:a16="http://schemas.microsoft.com/office/drawing/2014/main" id="{048F317A-EE43-4448-8768-351BDB2972CD}"/>
            </a:ext>
          </a:extLst>
        </xdr:cNvPr>
        <xdr:cNvSpPr/>
      </xdr:nvSpPr>
      <xdr:spPr>
        <a:xfrm>
          <a:off x="11017885" y="601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98851</xdr:rowOff>
    </xdr:from>
    <xdr:to>
      <xdr:col>68</xdr:col>
      <xdr:colOff>73025</xdr:colOff>
      <xdr:row>33</xdr:row>
      <xdr:rowOff>11176</xdr:rowOff>
    </xdr:to>
    <xdr:cxnSp macro="">
      <xdr:nvCxnSpPr>
        <xdr:cNvPr id="156" name="直線コネクタ 155">
          <a:extLst>
            <a:ext uri="{FF2B5EF4-FFF2-40B4-BE49-F238E27FC236}">
              <a16:creationId xmlns:a16="http://schemas.microsoft.com/office/drawing/2014/main" id="{08E490AD-DFBF-4232-B7A9-EE0120236CF7}"/>
            </a:ext>
          </a:extLst>
        </xdr:cNvPr>
        <xdr:cNvCxnSpPr/>
      </xdr:nvCxnSpPr>
      <xdr:spPr>
        <a:xfrm>
          <a:off x="11068685" y="6065311"/>
          <a:ext cx="670560" cy="24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76853</xdr:rowOff>
    </xdr:from>
    <xdr:to>
      <xdr:col>60</xdr:col>
      <xdr:colOff>123825</xdr:colOff>
      <xdr:row>31</xdr:row>
      <xdr:rowOff>7003</xdr:rowOff>
    </xdr:to>
    <xdr:sp macro="" textlink="">
      <xdr:nvSpPr>
        <xdr:cNvPr id="157" name="楕円 156">
          <a:extLst>
            <a:ext uri="{FF2B5EF4-FFF2-40B4-BE49-F238E27FC236}">
              <a16:creationId xmlns:a16="http://schemas.microsoft.com/office/drawing/2014/main" id="{DD42C6B7-CEEF-4B3F-922A-FBF9809CAA2C}"/>
            </a:ext>
          </a:extLst>
        </xdr:cNvPr>
        <xdr:cNvSpPr/>
      </xdr:nvSpPr>
      <xdr:spPr>
        <a:xfrm>
          <a:off x="10347325" y="5875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127653</xdr:rowOff>
    </xdr:from>
    <xdr:to>
      <xdr:col>64</xdr:col>
      <xdr:colOff>73025</xdr:colOff>
      <xdr:row>31</xdr:row>
      <xdr:rowOff>98851</xdr:rowOff>
    </xdr:to>
    <xdr:cxnSp macro="">
      <xdr:nvCxnSpPr>
        <xdr:cNvPr id="158" name="直線コネクタ 157">
          <a:extLst>
            <a:ext uri="{FF2B5EF4-FFF2-40B4-BE49-F238E27FC236}">
              <a16:creationId xmlns:a16="http://schemas.microsoft.com/office/drawing/2014/main" id="{6100FAB7-7030-4CC3-92C5-9A739BA48D99}"/>
            </a:ext>
          </a:extLst>
        </xdr:cNvPr>
        <xdr:cNvCxnSpPr/>
      </xdr:nvCxnSpPr>
      <xdr:spPr>
        <a:xfrm>
          <a:off x="10398125" y="5926473"/>
          <a:ext cx="670560" cy="13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59498</xdr:rowOff>
    </xdr:from>
    <xdr:ext cx="469744" cy="259045"/>
    <xdr:sp macro="" textlink="">
      <xdr:nvSpPr>
        <xdr:cNvPr id="159" name="n_1aveValue債務償還比率">
          <a:extLst>
            <a:ext uri="{FF2B5EF4-FFF2-40B4-BE49-F238E27FC236}">
              <a16:creationId xmlns:a16="http://schemas.microsoft.com/office/drawing/2014/main" id="{B818F1E3-FA1B-474B-A828-2D05216362B1}"/>
            </a:ext>
          </a:extLst>
        </xdr:cNvPr>
        <xdr:cNvSpPr txBox="1"/>
      </xdr:nvSpPr>
      <xdr:spPr>
        <a:xfrm>
          <a:off x="12185092" y="585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61657</xdr:rowOff>
    </xdr:from>
    <xdr:ext cx="469744" cy="259045"/>
    <xdr:sp macro="" textlink="">
      <xdr:nvSpPr>
        <xdr:cNvPr id="160" name="n_2aveValue債務償還比率">
          <a:extLst>
            <a:ext uri="{FF2B5EF4-FFF2-40B4-BE49-F238E27FC236}">
              <a16:creationId xmlns:a16="http://schemas.microsoft.com/office/drawing/2014/main" id="{064AD03D-A0A7-483B-AAB7-85ABC5BFCEA0}"/>
            </a:ext>
          </a:extLst>
        </xdr:cNvPr>
        <xdr:cNvSpPr txBox="1"/>
      </xdr:nvSpPr>
      <xdr:spPr>
        <a:xfrm>
          <a:off x="11527232" y="586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36103</xdr:rowOff>
    </xdr:from>
    <xdr:ext cx="469744" cy="259045"/>
    <xdr:sp macro="" textlink="">
      <xdr:nvSpPr>
        <xdr:cNvPr id="161" name="n_3aveValue債務償還比率">
          <a:extLst>
            <a:ext uri="{FF2B5EF4-FFF2-40B4-BE49-F238E27FC236}">
              <a16:creationId xmlns:a16="http://schemas.microsoft.com/office/drawing/2014/main" id="{623ABC83-C550-4F0E-9A35-D7A4CD9041EC}"/>
            </a:ext>
          </a:extLst>
        </xdr:cNvPr>
        <xdr:cNvSpPr txBox="1"/>
      </xdr:nvSpPr>
      <xdr:spPr>
        <a:xfrm>
          <a:off x="10856672" y="617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31168</xdr:rowOff>
    </xdr:from>
    <xdr:ext cx="469744" cy="259045"/>
    <xdr:sp macro="" textlink="">
      <xdr:nvSpPr>
        <xdr:cNvPr id="162" name="n_4aveValue債務償還比率">
          <a:extLst>
            <a:ext uri="{FF2B5EF4-FFF2-40B4-BE49-F238E27FC236}">
              <a16:creationId xmlns:a16="http://schemas.microsoft.com/office/drawing/2014/main" id="{D757A110-1C2D-40D7-B984-E2C3012EDE65}"/>
            </a:ext>
          </a:extLst>
        </xdr:cNvPr>
        <xdr:cNvSpPr txBox="1"/>
      </xdr:nvSpPr>
      <xdr:spPr>
        <a:xfrm>
          <a:off x="10186112" y="6165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143436</xdr:rowOff>
    </xdr:from>
    <xdr:ext cx="469744" cy="259045"/>
    <xdr:sp macro="" textlink="">
      <xdr:nvSpPr>
        <xdr:cNvPr id="163" name="n_1mainValue債務償還比率">
          <a:extLst>
            <a:ext uri="{FF2B5EF4-FFF2-40B4-BE49-F238E27FC236}">
              <a16:creationId xmlns:a16="http://schemas.microsoft.com/office/drawing/2014/main" id="{30470E99-C95C-456D-AB88-7C14FB6A2B6C}"/>
            </a:ext>
          </a:extLst>
        </xdr:cNvPr>
        <xdr:cNvSpPr txBox="1"/>
      </xdr:nvSpPr>
      <xdr:spPr>
        <a:xfrm>
          <a:off x="12185092" y="627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53103</xdr:rowOff>
    </xdr:from>
    <xdr:ext cx="469744" cy="259045"/>
    <xdr:sp macro="" textlink="">
      <xdr:nvSpPr>
        <xdr:cNvPr id="164" name="n_2mainValue債務償還比率">
          <a:extLst>
            <a:ext uri="{FF2B5EF4-FFF2-40B4-BE49-F238E27FC236}">
              <a16:creationId xmlns:a16="http://schemas.microsoft.com/office/drawing/2014/main" id="{4E1D81B9-E8E3-4C84-9902-60D7AA98D3C4}"/>
            </a:ext>
          </a:extLst>
        </xdr:cNvPr>
        <xdr:cNvSpPr txBox="1"/>
      </xdr:nvSpPr>
      <xdr:spPr>
        <a:xfrm>
          <a:off x="11527232" y="63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166178</xdr:rowOff>
    </xdr:from>
    <xdr:ext cx="469744" cy="259045"/>
    <xdr:sp macro="" textlink="">
      <xdr:nvSpPr>
        <xdr:cNvPr id="165" name="n_3mainValue債務償還比率">
          <a:extLst>
            <a:ext uri="{FF2B5EF4-FFF2-40B4-BE49-F238E27FC236}">
              <a16:creationId xmlns:a16="http://schemas.microsoft.com/office/drawing/2014/main" id="{6161E145-7B2B-4C5B-BA9E-223F2F08E04A}"/>
            </a:ext>
          </a:extLst>
        </xdr:cNvPr>
        <xdr:cNvSpPr txBox="1"/>
      </xdr:nvSpPr>
      <xdr:spPr>
        <a:xfrm>
          <a:off x="10856672" y="579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23530</xdr:rowOff>
    </xdr:from>
    <xdr:ext cx="469744" cy="259045"/>
    <xdr:sp macro="" textlink="">
      <xdr:nvSpPr>
        <xdr:cNvPr id="166" name="n_4mainValue債務償還比率">
          <a:extLst>
            <a:ext uri="{FF2B5EF4-FFF2-40B4-BE49-F238E27FC236}">
              <a16:creationId xmlns:a16="http://schemas.microsoft.com/office/drawing/2014/main" id="{3BEE4ED8-D79B-4FE0-91F5-A575893449BB}"/>
            </a:ext>
          </a:extLst>
        </xdr:cNvPr>
        <xdr:cNvSpPr txBox="1"/>
      </xdr:nvSpPr>
      <xdr:spPr>
        <a:xfrm>
          <a:off x="10186112" y="56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114BA75F-6ABD-44A3-A650-9E295FF03A8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740C7145-3F66-4C26-A3E2-5C1C83CFD00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4D35106-9D51-4E2B-8DDA-404617A5E46B}"/>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CED1238B-161D-4B46-BDDC-61C9033B254F}"/>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BFF57CA7-6D64-4032-BED9-85AAF0E95C95}"/>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DE253EB-BAA1-4B4F-8946-FFB874D592A0}"/>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E4CC56-D15C-4876-A012-ED35E3101FC9}"/>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C8FEBDE-BD0B-4ACD-8221-157C9D9D9F8B}"/>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CF923A5-42D4-49BD-8E3F-CCC84CFB1E49}"/>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492004-D2BE-4028-9F38-DCEEE4FEA64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BF8F83-6D7B-4927-B34F-714FF7AE59A9}"/>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4B38CCD-0746-40DE-A0D5-BB596F4FD70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D8DC0C-15F1-4381-BA52-B93063229039}"/>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D49E9C-9A78-4FE9-976A-ADEE1B5DCDC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82DF366-5D4F-4F80-925D-05E7A4D5A41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6A9F0AA-77B9-4AA7-AFC3-5B09AF6E128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5D7DCC6-1A74-426B-BEF4-24333EB09904}"/>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74E4715-66DB-42BF-9159-21C8CDDFA9B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BEC05FE-8087-4D43-A037-CDB9DD2659E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5835877-5B38-4248-B804-275793EFF98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2D070B5-9087-4B51-9DD5-76D0FFBEAA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0A378FA-850D-4717-BEAB-98B99C7D7643}"/>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644AEB-51C2-4359-A9CE-02F3219CE604}"/>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EACFC04-409D-4213-87CF-0DDED1B6840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7024FB-CD27-4ACB-8195-DF906AB658F2}"/>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BD5FCA6-B3E2-43C6-A85E-B2B1F7F8EB8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273072C-8B7C-465E-A4A9-A19400F81CA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16CFEA9-9485-469C-BD36-0D6B61E365D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9DEDAA-56F3-420F-B89A-7F6BD3E9453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798E2E-3956-4919-B772-9BCB8C25416F}"/>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6F69D74-4678-4F79-B849-877CFEF5FB9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41510D1-C613-4E28-8BA7-8DE25C1437D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42487E-E2A3-4696-B04D-5FEA9EABAEE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9322C7-73B4-4B82-9559-51D7D5132A9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1035F2D-B528-4142-AB6D-28D8C0F96CD8}"/>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71F58CE-70AC-4196-AAC2-82F9EACE6C4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E19492-F0A4-4DD8-823F-398E558CBF61}"/>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CCDBDF9-9624-43E3-9831-2145E173C2C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138B16-9B41-4D33-994F-E2B502807124}"/>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D65B808-3704-4551-97DC-F2CAE85BC85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284EECA-291E-4EBD-A5FA-B9AC92422CE9}"/>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6DC559A-DCAB-4F57-B515-49BE6E86C111}"/>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1CA06F-D2AA-4C9D-8016-10096F06134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86F4A93-2611-4710-A1F4-CC2A93B8E99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48E2836-7F9F-4993-9CB5-2C5C49EFE61A}"/>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83E9104-34F0-47DB-A451-F11136F9A3A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5F57320-B5B9-428D-844C-9D4BA334C77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FE3F50D-83AA-4AF1-A6A2-0B7961D3CD7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0F0DD1C-E137-47D9-BCE9-D2B2EF21D45F}"/>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815CBEAC-05A1-4144-81A6-248EECC652BE}"/>
            </a:ext>
          </a:extLst>
        </xdr:cNvPr>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6D49702C-AFA2-465F-B187-26F566C5BA98}"/>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47491FD-06F3-4914-A57C-7EA23EAA7CB6}"/>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EB857C7-1E76-4D59-8E06-CC0F7F8BCB23}"/>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6921F541-FBB4-4BD0-8C36-E4114A299144}"/>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8D328E5-05F8-41B7-BADC-1DF9C4679757}"/>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E643D7E2-4965-4737-94F6-1D202A6C26AE}"/>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3D48AADB-7D79-4855-AFE1-0120C9991FA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B20B655D-C819-485E-A152-67FC79820800}"/>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6A49AA3-4210-4AC7-BA5B-1A03239DC24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146F912D-C2FF-4ADC-B7EE-B3C905BF45C2}"/>
            </a:ext>
          </a:extLst>
        </xdr:cNvPr>
        <xdr:cNvCxnSpPr/>
      </xdr:nvCxnSpPr>
      <xdr:spPr>
        <a:xfrm flipV="1">
          <a:off x="4086225" y="5975604"/>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D98B5F35-EEE2-4909-BDE7-2923E0F863E1}"/>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19FB002E-F725-48B0-B3DB-E68B4C49EFA8}"/>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BE342AE2-35E4-4CB8-B5C3-F11F3DA74C5C}"/>
            </a:ext>
          </a:extLst>
        </xdr:cNvPr>
        <xdr:cNvSpPr txBox="1"/>
      </xdr:nvSpPr>
      <xdr:spPr>
        <a:xfrm>
          <a:off x="4124960" y="575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1E2B9F97-0512-4EE5-BDB4-544AB1047395}"/>
            </a:ext>
          </a:extLst>
        </xdr:cNvPr>
        <xdr:cNvCxnSpPr/>
      </xdr:nvCxnSpPr>
      <xdr:spPr>
        <a:xfrm>
          <a:off x="4020820" y="5975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61993</xdr:rowOff>
    </xdr:from>
    <xdr:ext cx="405111" cy="259045"/>
    <xdr:sp macro="" textlink="">
      <xdr:nvSpPr>
        <xdr:cNvPr id="60" name="【道路】&#10;有形固定資産減価償却率平均値テキスト">
          <a:extLst>
            <a:ext uri="{FF2B5EF4-FFF2-40B4-BE49-F238E27FC236}">
              <a16:creationId xmlns:a16="http://schemas.microsoft.com/office/drawing/2014/main" id="{476B565C-5A55-499E-966A-B074E1A88328}"/>
            </a:ext>
          </a:extLst>
        </xdr:cNvPr>
        <xdr:cNvSpPr txBox="1"/>
      </xdr:nvSpPr>
      <xdr:spPr>
        <a:xfrm>
          <a:off x="4124960" y="643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3FF9A54-3CC2-430D-ABDD-B81825C33C40}"/>
            </a:ext>
          </a:extLst>
        </xdr:cNvPr>
        <xdr:cNvSpPr/>
      </xdr:nvSpPr>
      <xdr:spPr>
        <a:xfrm>
          <a:off x="4036060" y="65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50546</xdr:rowOff>
    </xdr:from>
    <xdr:to>
      <xdr:col>20</xdr:col>
      <xdr:colOff>38100</xdr:colOff>
      <xdr:row>39</xdr:row>
      <xdr:rowOff>152146</xdr:rowOff>
    </xdr:to>
    <xdr:sp macro="" textlink="">
      <xdr:nvSpPr>
        <xdr:cNvPr id="62" name="フローチャート: 判断 61">
          <a:extLst>
            <a:ext uri="{FF2B5EF4-FFF2-40B4-BE49-F238E27FC236}">
              <a16:creationId xmlns:a16="http://schemas.microsoft.com/office/drawing/2014/main" id="{9D1A9491-C533-48EA-9AD3-CE392CFC5EB5}"/>
            </a:ext>
          </a:extLst>
        </xdr:cNvPr>
        <xdr:cNvSpPr/>
      </xdr:nvSpPr>
      <xdr:spPr>
        <a:xfrm>
          <a:off x="3312160" y="658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3" name="フローチャート: 判断 62">
          <a:extLst>
            <a:ext uri="{FF2B5EF4-FFF2-40B4-BE49-F238E27FC236}">
              <a16:creationId xmlns:a16="http://schemas.microsoft.com/office/drawing/2014/main" id="{AD2AA0D9-76B4-46FA-9805-5EAEDFC56A29}"/>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164846</xdr:rowOff>
    </xdr:from>
    <xdr:to>
      <xdr:col>10</xdr:col>
      <xdr:colOff>165100</xdr:colOff>
      <xdr:row>39</xdr:row>
      <xdr:rowOff>94996</xdr:rowOff>
    </xdr:to>
    <xdr:sp macro="" textlink="">
      <xdr:nvSpPr>
        <xdr:cNvPr id="64" name="フローチャート: 判断 63">
          <a:extLst>
            <a:ext uri="{FF2B5EF4-FFF2-40B4-BE49-F238E27FC236}">
              <a16:creationId xmlns:a16="http://schemas.microsoft.com/office/drawing/2014/main" id="{D32C5BB0-EE4A-4A2A-88D5-BB58E4C7C5EA}"/>
            </a:ext>
          </a:extLst>
        </xdr:cNvPr>
        <xdr:cNvSpPr/>
      </xdr:nvSpPr>
      <xdr:spPr>
        <a:xfrm>
          <a:off x="1739900" y="65351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132842</xdr:rowOff>
    </xdr:from>
    <xdr:to>
      <xdr:col>6</xdr:col>
      <xdr:colOff>38100</xdr:colOff>
      <xdr:row>39</xdr:row>
      <xdr:rowOff>62992</xdr:rowOff>
    </xdr:to>
    <xdr:sp macro="" textlink="">
      <xdr:nvSpPr>
        <xdr:cNvPr id="65" name="フローチャート: 判断 64">
          <a:extLst>
            <a:ext uri="{FF2B5EF4-FFF2-40B4-BE49-F238E27FC236}">
              <a16:creationId xmlns:a16="http://schemas.microsoft.com/office/drawing/2014/main" id="{7393FE17-7E22-4599-A581-8E92C8981A99}"/>
            </a:ext>
          </a:extLst>
        </xdr:cNvPr>
        <xdr:cNvSpPr/>
      </xdr:nvSpPr>
      <xdr:spPr>
        <a:xfrm>
          <a:off x="965200" y="65031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0A48692-907A-4CDC-8737-89AD06F4528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C13FE243-00DE-494C-A6B7-99911E91D2C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5472BBF-F007-4725-9359-9199D6C8DA38}"/>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ADFBE71-A7A6-4F7D-A977-AEF55AF2D69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DFF78B4-CCAF-4C67-8CFB-BCD8D8DBF93A}"/>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169418</xdr:rowOff>
    </xdr:from>
    <xdr:to>
      <xdr:col>24</xdr:col>
      <xdr:colOff>114300</xdr:colOff>
      <xdr:row>41</xdr:row>
      <xdr:rowOff>99568</xdr:rowOff>
    </xdr:to>
    <xdr:sp macro="" textlink="">
      <xdr:nvSpPr>
        <xdr:cNvPr id="71" name="楕円 70">
          <a:extLst>
            <a:ext uri="{FF2B5EF4-FFF2-40B4-BE49-F238E27FC236}">
              <a16:creationId xmlns:a16="http://schemas.microsoft.com/office/drawing/2014/main" id="{B6700EFF-9696-4458-B478-60089C8F835F}"/>
            </a:ext>
          </a:extLst>
        </xdr:cNvPr>
        <xdr:cNvSpPr/>
      </xdr:nvSpPr>
      <xdr:spPr>
        <a:xfrm>
          <a:off x="4036060" y="6875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147845</xdr:rowOff>
    </xdr:from>
    <xdr:ext cx="405111" cy="259045"/>
    <xdr:sp macro="" textlink="">
      <xdr:nvSpPr>
        <xdr:cNvPr id="72" name="【道路】&#10;有形固定資産減価償却率該当値テキスト">
          <a:extLst>
            <a:ext uri="{FF2B5EF4-FFF2-40B4-BE49-F238E27FC236}">
              <a16:creationId xmlns:a16="http://schemas.microsoft.com/office/drawing/2014/main" id="{82E241A8-790B-4342-B3CA-8EB5FED593A3}"/>
            </a:ext>
          </a:extLst>
        </xdr:cNvPr>
        <xdr:cNvSpPr txBox="1"/>
      </xdr:nvSpPr>
      <xdr:spPr>
        <a:xfrm>
          <a:off x="412496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137414</xdr:rowOff>
    </xdr:from>
    <xdr:to>
      <xdr:col>20</xdr:col>
      <xdr:colOff>38100</xdr:colOff>
      <xdr:row>41</xdr:row>
      <xdr:rowOff>67564</xdr:rowOff>
    </xdr:to>
    <xdr:sp macro="" textlink="">
      <xdr:nvSpPr>
        <xdr:cNvPr id="73" name="楕円 72">
          <a:extLst>
            <a:ext uri="{FF2B5EF4-FFF2-40B4-BE49-F238E27FC236}">
              <a16:creationId xmlns:a16="http://schemas.microsoft.com/office/drawing/2014/main" id="{0F223FFC-AD19-4EE5-8E9E-B86A7F77BC56}"/>
            </a:ext>
          </a:extLst>
        </xdr:cNvPr>
        <xdr:cNvSpPr/>
      </xdr:nvSpPr>
      <xdr:spPr>
        <a:xfrm>
          <a:off x="3312160" y="68430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16764</xdr:rowOff>
    </xdr:from>
    <xdr:to>
      <xdr:col>24</xdr:col>
      <xdr:colOff>63500</xdr:colOff>
      <xdr:row>41</xdr:row>
      <xdr:rowOff>48768</xdr:rowOff>
    </xdr:to>
    <xdr:cxnSp macro="">
      <xdr:nvCxnSpPr>
        <xdr:cNvPr id="74" name="直線コネクタ 73">
          <a:extLst>
            <a:ext uri="{FF2B5EF4-FFF2-40B4-BE49-F238E27FC236}">
              <a16:creationId xmlns:a16="http://schemas.microsoft.com/office/drawing/2014/main" id="{0F908B4C-3A4E-47D7-BEE3-C84F6AF226D0}"/>
            </a:ext>
          </a:extLst>
        </xdr:cNvPr>
        <xdr:cNvCxnSpPr/>
      </xdr:nvCxnSpPr>
      <xdr:spPr>
        <a:xfrm>
          <a:off x="3355340" y="6890004"/>
          <a:ext cx="7315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107696</xdr:rowOff>
    </xdr:from>
    <xdr:to>
      <xdr:col>15</xdr:col>
      <xdr:colOff>101600</xdr:colOff>
      <xdr:row>41</xdr:row>
      <xdr:rowOff>37846</xdr:rowOff>
    </xdr:to>
    <xdr:sp macro="" textlink="">
      <xdr:nvSpPr>
        <xdr:cNvPr id="75" name="楕円 74">
          <a:extLst>
            <a:ext uri="{FF2B5EF4-FFF2-40B4-BE49-F238E27FC236}">
              <a16:creationId xmlns:a16="http://schemas.microsoft.com/office/drawing/2014/main" id="{4E8335F8-5B51-4A16-8917-44642ABB4409}"/>
            </a:ext>
          </a:extLst>
        </xdr:cNvPr>
        <xdr:cNvSpPr/>
      </xdr:nvSpPr>
      <xdr:spPr>
        <a:xfrm>
          <a:off x="25146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158496</xdr:rowOff>
    </xdr:from>
    <xdr:to>
      <xdr:col>19</xdr:col>
      <xdr:colOff>177800</xdr:colOff>
      <xdr:row>41</xdr:row>
      <xdr:rowOff>16764</xdr:rowOff>
    </xdr:to>
    <xdr:cxnSp macro="">
      <xdr:nvCxnSpPr>
        <xdr:cNvPr id="76" name="直線コネクタ 75">
          <a:extLst>
            <a:ext uri="{FF2B5EF4-FFF2-40B4-BE49-F238E27FC236}">
              <a16:creationId xmlns:a16="http://schemas.microsoft.com/office/drawing/2014/main" id="{DA646BBC-7401-49CC-9F25-6C950907DA36}"/>
            </a:ext>
          </a:extLst>
        </xdr:cNvPr>
        <xdr:cNvCxnSpPr/>
      </xdr:nvCxnSpPr>
      <xdr:spPr>
        <a:xfrm>
          <a:off x="2565400" y="6864096"/>
          <a:ext cx="78994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77978</xdr:rowOff>
    </xdr:from>
    <xdr:to>
      <xdr:col>10</xdr:col>
      <xdr:colOff>165100</xdr:colOff>
      <xdr:row>41</xdr:row>
      <xdr:rowOff>8128</xdr:rowOff>
    </xdr:to>
    <xdr:sp macro="" textlink="">
      <xdr:nvSpPr>
        <xdr:cNvPr id="77" name="楕円 76">
          <a:extLst>
            <a:ext uri="{FF2B5EF4-FFF2-40B4-BE49-F238E27FC236}">
              <a16:creationId xmlns:a16="http://schemas.microsoft.com/office/drawing/2014/main" id="{DC228671-BA98-40E6-ACD5-5FA373D30E46}"/>
            </a:ext>
          </a:extLst>
        </xdr:cNvPr>
        <xdr:cNvSpPr/>
      </xdr:nvSpPr>
      <xdr:spPr>
        <a:xfrm>
          <a:off x="1739900" y="67835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128778</xdr:rowOff>
    </xdr:from>
    <xdr:to>
      <xdr:col>15</xdr:col>
      <xdr:colOff>50800</xdr:colOff>
      <xdr:row>40</xdr:row>
      <xdr:rowOff>158496</xdr:rowOff>
    </xdr:to>
    <xdr:cxnSp macro="">
      <xdr:nvCxnSpPr>
        <xdr:cNvPr id="78" name="直線コネクタ 77">
          <a:extLst>
            <a:ext uri="{FF2B5EF4-FFF2-40B4-BE49-F238E27FC236}">
              <a16:creationId xmlns:a16="http://schemas.microsoft.com/office/drawing/2014/main" id="{8BA7A3A7-F8F0-4CD5-9839-BAF17006B333}"/>
            </a:ext>
          </a:extLst>
        </xdr:cNvPr>
        <xdr:cNvCxnSpPr/>
      </xdr:nvCxnSpPr>
      <xdr:spPr>
        <a:xfrm>
          <a:off x="1790700" y="6834378"/>
          <a:ext cx="7747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45974</xdr:rowOff>
    </xdr:from>
    <xdr:to>
      <xdr:col>6</xdr:col>
      <xdr:colOff>38100</xdr:colOff>
      <xdr:row>40</xdr:row>
      <xdr:rowOff>147574</xdr:rowOff>
    </xdr:to>
    <xdr:sp macro="" textlink="">
      <xdr:nvSpPr>
        <xdr:cNvPr id="79" name="楕円 78">
          <a:extLst>
            <a:ext uri="{FF2B5EF4-FFF2-40B4-BE49-F238E27FC236}">
              <a16:creationId xmlns:a16="http://schemas.microsoft.com/office/drawing/2014/main" id="{4CE99B10-4C0C-4A9C-8C11-ABF296546FC7}"/>
            </a:ext>
          </a:extLst>
        </xdr:cNvPr>
        <xdr:cNvSpPr/>
      </xdr:nvSpPr>
      <xdr:spPr>
        <a:xfrm>
          <a:off x="965200" y="67515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96774</xdr:rowOff>
    </xdr:from>
    <xdr:to>
      <xdr:col>10</xdr:col>
      <xdr:colOff>114300</xdr:colOff>
      <xdr:row>40</xdr:row>
      <xdr:rowOff>128778</xdr:rowOff>
    </xdr:to>
    <xdr:cxnSp macro="">
      <xdr:nvCxnSpPr>
        <xdr:cNvPr id="80" name="直線コネクタ 79">
          <a:extLst>
            <a:ext uri="{FF2B5EF4-FFF2-40B4-BE49-F238E27FC236}">
              <a16:creationId xmlns:a16="http://schemas.microsoft.com/office/drawing/2014/main" id="{D810DE12-205C-4CB3-9030-0808F0D1A4C5}"/>
            </a:ext>
          </a:extLst>
        </xdr:cNvPr>
        <xdr:cNvCxnSpPr/>
      </xdr:nvCxnSpPr>
      <xdr:spPr>
        <a:xfrm>
          <a:off x="1008380" y="6802374"/>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168673</xdr:rowOff>
    </xdr:from>
    <xdr:ext cx="405111" cy="259045"/>
    <xdr:sp macro="" textlink="">
      <xdr:nvSpPr>
        <xdr:cNvPr id="81" name="n_1aveValue【道路】&#10;有形固定資産減価償却率">
          <a:extLst>
            <a:ext uri="{FF2B5EF4-FFF2-40B4-BE49-F238E27FC236}">
              <a16:creationId xmlns:a16="http://schemas.microsoft.com/office/drawing/2014/main" id="{817D7CFF-7FD5-4F63-92AE-975E6BF531C1}"/>
            </a:ext>
          </a:extLst>
        </xdr:cNvPr>
        <xdr:cNvSpPr txBox="1"/>
      </xdr:nvSpPr>
      <xdr:spPr>
        <a:xfrm>
          <a:off x="3170564" y="637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2" name="n_2aveValue【道路】&#10;有形固定資産減価償却率">
          <a:extLst>
            <a:ext uri="{FF2B5EF4-FFF2-40B4-BE49-F238E27FC236}">
              <a16:creationId xmlns:a16="http://schemas.microsoft.com/office/drawing/2014/main" id="{508C64C7-A6C9-4894-993D-815A14F02847}"/>
            </a:ext>
          </a:extLst>
        </xdr:cNvPr>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111523</xdr:rowOff>
    </xdr:from>
    <xdr:ext cx="405111" cy="259045"/>
    <xdr:sp macro="" textlink="">
      <xdr:nvSpPr>
        <xdr:cNvPr id="83" name="n_3aveValue【道路】&#10;有形固定資産減価償却率">
          <a:extLst>
            <a:ext uri="{FF2B5EF4-FFF2-40B4-BE49-F238E27FC236}">
              <a16:creationId xmlns:a16="http://schemas.microsoft.com/office/drawing/2014/main" id="{95B9806C-36CB-48BC-A57C-59114D25C25A}"/>
            </a:ext>
          </a:extLst>
        </xdr:cNvPr>
        <xdr:cNvSpPr txBox="1"/>
      </xdr:nvSpPr>
      <xdr:spPr>
        <a:xfrm>
          <a:off x="1611004" y="631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79519</xdr:rowOff>
    </xdr:from>
    <xdr:ext cx="405111" cy="259045"/>
    <xdr:sp macro="" textlink="">
      <xdr:nvSpPr>
        <xdr:cNvPr id="84" name="n_4aveValue【道路】&#10;有形固定資産減価償却率">
          <a:extLst>
            <a:ext uri="{FF2B5EF4-FFF2-40B4-BE49-F238E27FC236}">
              <a16:creationId xmlns:a16="http://schemas.microsoft.com/office/drawing/2014/main" id="{8C8CC087-D89D-4632-AF13-E81114DB6E6A}"/>
            </a:ext>
          </a:extLst>
        </xdr:cNvPr>
        <xdr:cNvSpPr txBox="1"/>
      </xdr:nvSpPr>
      <xdr:spPr>
        <a:xfrm>
          <a:off x="836304" y="628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58691</xdr:rowOff>
    </xdr:from>
    <xdr:ext cx="405111" cy="259045"/>
    <xdr:sp macro="" textlink="">
      <xdr:nvSpPr>
        <xdr:cNvPr id="85" name="n_1mainValue【道路】&#10;有形固定資産減価償却率">
          <a:extLst>
            <a:ext uri="{FF2B5EF4-FFF2-40B4-BE49-F238E27FC236}">
              <a16:creationId xmlns:a16="http://schemas.microsoft.com/office/drawing/2014/main" id="{B49ADF5B-20A6-43B1-A820-70C0C92DC15D}"/>
            </a:ext>
          </a:extLst>
        </xdr:cNvPr>
        <xdr:cNvSpPr txBox="1"/>
      </xdr:nvSpPr>
      <xdr:spPr>
        <a:xfrm>
          <a:off x="3170564" y="693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28973</xdr:rowOff>
    </xdr:from>
    <xdr:ext cx="405111" cy="259045"/>
    <xdr:sp macro="" textlink="">
      <xdr:nvSpPr>
        <xdr:cNvPr id="86" name="n_2mainValue【道路】&#10;有形固定資産減価償却率">
          <a:extLst>
            <a:ext uri="{FF2B5EF4-FFF2-40B4-BE49-F238E27FC236}">
              <a16:creationId xmlns:a16="http://schemas.microsoft.com/office/drawing/2014/main" id="{45A2EC29-AC01-4F91-B406-1DBEE32A68A2}"/>
            </a:ext>
          </a:extLst>
        </xdr:cNvPr>
        <xdr:cNvSpPr txBox="1"/>
      </xdr:nvSpPr>
      <xdr:spPr>
        <a:xfrm>
          <a:off x="2385704" y="69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170705</xdr:rowOff>
    </xdr:from>
    <xdr:ext cx="405111" cy="259045"/>
    <xdr:sp macro="" textlink="">
      <xdr:nvSpPr>
        <xdr:cNvPr id="87" name="n_3mainValue【道路】&#10;有形固定資産減価償却率">
          <a:extLst>
            <a:ext uri="{FF2B5EF4-FFF2-40B4-BE49-F238E27FC236}">
              <a16:creationId xmlns:a16="http://schemas.microsoft.com/office/drawing/2014/main" id="{00FD66EC-6CD3-4AC4-ABEA-8CEF9F6EDF9B}"/>
            </a:ext>
          </a:extLst>
        </xdr:cNvPr>
        <xdr:cNvSpPr txBox="1"/>
      </xdr:nvSpPr>
      <xdr:spPr>
        <a:xfrm>
          <a:off x="1611004" y="687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138701</xdr:rowOff>
    </xdr:from>
    <xdr:ext cx="405111" cy="259045"/>
    <xdr:sp macro="" textlink="">
      <xdr:nvSpPr>
        <xdr:cNvPr id="88" name="n_4mainValue【道路】&#10;有形固定資産減価償却率">
          <a:extLst>
            <a:ext uri="{FF2B5EF4-FFF2-40B4-BE49-F238E27FC236}">
              <a16:creationId xmlns:a16="http://schemas.microsoft.com/office/drawing/2014/main" id="{76559AD5-8E0E-4183-BFC4-6B2F45FD1014}"/>
            </a:ext>
          </a:extLst>
        </xdr:cNvPr>
        <xdr:cNvSpPr txBox="1"/>
      </xdr:nvSpPr>
      <xdr:spPr>
        <a:xfrm>
          <a:off x="836304" y="684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39E64595-6117-4225-BA3F-B96F2D21BA3A}"/>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4354E5E3-767D-4EFA-99E5-1E4D00B6757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808C30A-5060-4587-BA00-DAD6251B027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AFCCF90-352B-46F6-A069-A24B7F68706A}"/>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C73ABBE-DFFB-4226-AD55-3C45D891142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E25E77D-4979-42B5-A3FE-EFB60623B5A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A1C56176-E3B2-4960-8463-FD9AFFAAC63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73913CE-B021-4C28-A41E-2C05E010F08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11FD2D38-212F-41C1-9CD8-963A6051E307}"/>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BEB543A-6A38-48C0-91C1-0CD9C6AE6C22}"/>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DC16433C-E2FE-4052-9C24-AED6306D9A13}"/>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8C81B76E-68B3-45A9-A15B-759540716D38}"/>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ADB33BD0-3D51-4F4E-9DF3-9359AE759480}"/>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FFC1BBB8-98EC-4C9D-A954-323043CEF2F8}"/>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19640D8-DD78-4AE2-8D49-8F0149E9B83B}"/>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7198AB8B-AE46-483F-A01B-13D5F15F7CAD}"/>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B946D6F5-9A03-496A-9C6E-C37434E9FEA1}"/>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3A33C96B-AF72-43FD-B97F-1B2111B309FA}"/>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79156B1F-35B3-47EB-A378-B654A81239E2}"/>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1ADF5B0C-F300-4484-B15E-478E044A8B5E}"/>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B3707EE3-CBAE-49AD-820D-250E70DEE31F}"/>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5B5D0740-1B3C-4141-8BEF-D759FA6AD903}"/>
            </a:ext>
          </a:extLst>
        </xdr:cNvPr>
        <xdr:cNvSpPr txBox="1"/>
      </xdr:nvSpPr>
      <xdr:spPr>
        <a:xfrm>
          <a:off x="529992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B118A354-44CF-4A8B-8BB0-0C4309625AD9}"/>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C69D2D17-F3FA-4E7A-8676-BBD751FAF87B}"/>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1EB4131-B90D-4198-92FF-1D37D0FC9D4F}"/>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02C16E40-CC5B-49B0-95C5-3FBD70CEB316}"/>
            </a:ext>
          </a:extLst>
        </xdr:cNvPr>
        <xdr:cNvCxnSpPr/>
      </xdr:nvCxnSpPr>
      <xdr:spPr>
        <a:xfrm flipV="1">
          <a:off x="9219565" y="5753704"/>
          <a:ext cx="0" cy="13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36207112-2F07-4CF0-BA4E-11138F56B6F6}"/>
            </a:ext>
          </a:extLst>
        </xdr:cNvPr>
        <xdr:cNvSpPr txBox="1"/>
      </xdr:nvSpPr>
      <xdr:spPr>
        <a:xfrm>
          <a:off x="9258300" y="70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993609C2-0596-4956-8355-F322975174F1}"/>
            </a:ext>
          </a:extLst>
        </xdr:cNvPr>
        <xdr:cNvCxnSpPr/>
      </xdr:nvCxnSpPr>
      <xdr:spPr>
        <a:xfrm>
          <a:off x="9154160" y="70758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C14BCE4F-BEF3-4235-BB99-309530965E63}"/>
            </a:ext>
          </a:extLst>
        </xdr:cNvPr>
        <xdr:cNvSpPr txBox="1"/>
      </xdr:nvSpPr>
      <xdr:spPr>
        <a:xfrm>
          <a:off x="9258300" y="553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32AAB416-1A20-482E-99DE-A838D0596A71}"/>
            </a:ext>
          </a:extLst>
        </xdr:cNvPr>
        <xdr:cNvCxnSpPr/>
      </xdr:nvCxnSpPr>
      <xdr:spPr>
        <a:xfrm>
          <a:off x="9154160" y="57537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121752</xdr:rowOff>
    </xdr:from>
    <xdr:ext cx="534377" cy="259045"/>
    <xdr:sp macro="" textlink="">
      <xdr:nvSpPr>
        <xdr:cNvPr id="119" name="【道路】&#10;一人当たり延長平均値テキスト">
          <a:extLst>
            <a:ext uri="{FF2B5EF4-FFF2-40B4-BE49-F238E27FC236}">
              <a16:creationId xmlns:a16="http://schemas.microsoft.com/office/drawing/2014/main" id="{790D35C0-B176-465E-8789-39DE2ABBA6F0}"/>
            </a:ext>
          </a:extLst>
        </xdr:cNvPr>
        <xdr:cNvSpPr txBox="1"/>
      </xdr:nvSpPr>
      <xdr:spPr>
        <a:xfrm>
          <a:off x="9258300" y="6827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743C1C2A-3613-4105-8D78-42066F38AB3B}"/>
            </a:ext>
          </a:extLst>
        </xdr:cNvPr>
        <xdr:cNvSpPr/>
      </xdr:nvSpPr>
      <xdr:spPr>
        <a:xfrm>
          <a:off x="9192260" y="6848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78925</xdr:rowOff>
    </xdr:from>
    <xdr:to>
      <xdr:col>50</xdr:col>
      <xdr:colOff>165100</xdr:colOff>
      <xdr:row>41</xdr:row>
      <xdr:rowOff>9075</xdr:rowOff>
    </xdr:to>
    <xdr:sp macro="" textlink="">
      <xdr:nvSpPr>
        <xdr:cNvPr id="121" name="フローチャート: 判断 120">
          <a:extLst>
            <a:ext uri="{FF2B5EF4-FFF2-40B4-BE49-F238E27FC236}">
              <a16:creationId xmlns:a16="http://schemas.microsoft.com/office/drawing/2014/main" id="{52EC857A-4E43-481D-9B0E-DB2CD027E7D3}"/>
            </a:ext>
          </a:extLst>
        </xdr:cNvPr>
        <xdr:cNvSpPr/>
      </xdr:nvSpPr>
      <xdr:spPr>
        <a:xfrm>
          <a:off x="8445500" y="6784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70875</xdr:rowOff>
    </xdr:from>
    <xdr:to>
      <xdr:col>46</xdr:col>
      <xdr:colOff>38100</xdr:colOff>
      <xdr:row>41</xdr:row>
      <xdr:rowOff>1025</xdr:rowOff>
    </xdr:to>
    <xdr:sp macro="" textlink="">
      <xdr:nvSpPr>
        <xdr:cNvPr id="122" name="フローチャート: 判断 121">
          <a:extLst>
            <a:ext uri="{FF2B5EF4-FFF2-40B4-BE49-F238E27FC236}">
              <a16:creationId xmlns:a16="http://schemas.microsoft.com/office/drawing/2014/main" id="{4B2773CF-7924-44B1-AD61-ADE607B1DB2D}"/>
            </a:ext>
          </a:extLst>
        </xdr:cNvPr>
        <xdr:cNvSpPr/>
      </xdr:nvSpPr>
      <xdr:spPr>
        <a:xfrm>
          <a:off x="7670800" y="67764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75088</xdr:rowOff>
    </xdr:from>
    <xdr:to>
      <xdr:col>41</xdr:col>
      <xdr:colOff>101600</xdr:colOff>
      <xdr:row>41</xdr:row>
      <xdr:rowOff>5238</xdr:rowOff>
    </xdr:to>
    <xdr:sp macro="" textlink="">
      <xdr:nvSpPr>
        <xdr:cNvPr id="123" name="フローチャート: 判断 122">
          <a:extLst>
            <a:ext uri="{FF2B5EF4-FFF2-40B4-BE49-F238E27FC236}">
              <a16:creationId xmlns:a16="http://schemas.microsoft.com/office/drawing/2014/main" id="{5417CA1B-BC10-4BBC-AF88-38AE970D4A9C}"/>
            </a:ext>
          </a:extLst>
        </xdr:cNvPr>
        <xdr:cNvSpPr/>
      </xdr:nvSpPr>
      <xdr:spPr>
        <a:xfrm>
          <a:off x="6873240" y="6780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89539</xdr:rowOff>
    </xdr:from>
    <xdr:to>
      <xdr:col>36</xdr:col>
      <xdr:colOff>165100</xdr:colOff>
      <xdr:row>41</xdr:row>
      <xdr:rowOff>19689</xdr:rowOff>
    </xdr:to>
    <xdr:sp macro="" textlink="">
      <xdr:nvSpPr>
        <xdr:cNvPr id="124" name="フローチャート: 判断 123">
          <a:extLst>
            <a:ext uri="{FF2B5EF4-FFF2-40B4-BE49-F238E27FC236}">
              <a16:creationId xmlns:a16="http://schemas.microsoft.com/office/drawing/2014/main" id="{B21E05F5-D33F-4A93-9EBA-164911A4EB77}"/>
            </a:ext>
          </a:extLst>
        </xdr:cNvPr>
        <xdr:cNvSpPr/>
      </xdr:nvSpPr>
      <xdr:spPr>
        <a:xfrm>
          <a:off x="6098540" y="6795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EA15D8-E857-4B94-9FC8-2785EDE0616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A2CE2A6-1BD1-4666-BDB4-7D68D7FCB27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DBBBDF8-0938-4417-ADEA-A02F46EF8FD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AECA929-B260-439F-8BCF-11E2B643B78B}"/>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98AB193-2D56-4C09-AD2E-DE97EE10AB3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2164</xdr:rowOff>
    </xdr:from>
    <xdr:to>
      <xdr:col>55</xdr:col>
      <xdr:colOff>50800</xdr:colOff>
      <xdr:row>39</xdr:row>
      <xdr:rowOff>103764</xdr:rowOff>
    </xdr:to>
    <xdr:sp macro="" textlink="">
      <xdr:nvSpPr>
        <xdr:cNvPr id="130" name="楕円 129">
          <a:extLst>
            <a:ext uri="{FF2B5EF4-FFF2-40B4-BE49-F238E27FC236}">
              <a16:creationId xmlns:a16="http://schemas.microsoft.com/office/drawing/2014/main" id="{0CED3D44-0803-4BC6-BDF2-E9B4B480461D}"/>
            </a:ext>
          </a:extLst>
        </xdr:cNvPr>
        <xdr:cNvSpPr/>
      </xdr:nvSpPr>
      <xdr:spPr>
        <a:xfrm>
          <a:off x="9192260" y="65401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25041</xdr:rowOff>
    </xdr:from>
    <xdr:ext cx="534377" cy="259045"/>
    <xdr:sp macro="" textlink="">
      <xdr:nvSpPr>
        <xdr:cNvPr id="131" name="【道路】&#10;一人当たり延長該当値テキスト">
          <a:extLst>
            <a:ext uri="{FF2B5EF4-FFF2-40B4-BE49-F238E27FC236}">
              <a16:creationId xmlns:a16="http://schemas.microsoft.com/office/drawing/2014/main" id="{3D683271-B5CC-43B6-8D0B-879EE75E2C83}"/>
            </a:ext>
          </a:extLst>
        </xdr:cNvPr>
        <xdr:cNvSpPr txBox="1"/>
      </xdr:nvSpPr>
      <xdr:spPr>
        <a:xfrm>
          <a:off x="9258300" y="63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11374</xdr:rowOff>
    </xdr:from>
    <xdr:to>
      <xdr:col>50</xdr:col>
      <xdr:colOff>165100</xdr:colOff>
      <xdr:row>39</xdr:row>
      <xdr:rowOff>112974</xdr:rowOff>
    </xdr:to>
    <xdr:sp macro="" textlink="">
      <xdr:nvSpPr>
        <xdr:cNvPr id="132" name="楕円 131">
          <a:extLst>
            <a:ext uri="{FF2B5EF4-FFF2-40B4-BE49-F238E27FC236}">
              <a16:creationId xmlns:a16="http://schemas.microsoft.com/office/drawing/2014/main" id="{01F95406-B355-4EA6-8386-AA51C39102DC}"/>
            </a:ext>
          </a:extLst>
        </xdr:cNvPr>
        <xdr:cNvSpPr/>
      </xdr:nvSpPr>
      <xdr:spPr>
        <a:xfrm>
          <a:off x="8445500" y="654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52964</xdr:rowOff>
    </xdr:from>
    <xdr:to>
      <xdr:col>55</xdr:col>
      <xdr:colOff>0</xdr:colOff>
      <xdr:row>39</xdr:row>
      <xdr:rowOff>62174</xdr:rowOff>
    </xdr:to>
    <xdr:cxnSp macro="">
      <xdr:nvCxnSpPr>
        <xdr:cNvPr id="133" name="直線コネクタ 132">
          <a:extLst>
            <a:ext uri="{FF2B5EF4-FFF2-40B4-BE49-F238E27FC236}">
              <a16:creationId xmlns:a16="http://schemas.microsoft.com/office/drawing/2014/main" id="{3DBEB4C7-02E5-4D70-8603-D0DC4CA42667}"/>
            </a:ext>
          </a:extLst>
        </xdr:cNvPr>
        <xdr:cNvCxnSpPr/>
      </xdr:nvCxnSpPr>
      <xdr:spPr>
        <a:xfrm flipV="1">
          <a:off x="8496300" y="6590924"/>
          <a:ext cx="723900" cy="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17676</xdr:rowOff>
    </xdr:from>
    <xdr:to>
      <xdr:col>46</xdr:col>
      <xdr:colOff>38100</xdr:colOff>
      <xdr:row>39</xdr:row>
      <xdr:rowOff>119276</xdr:rowOff>
    </xdr:to>
    <xdr:sp macro="" textlink="">
      <xdr:nvSpPr>
        <xdr:cNvPr id="134" name="楕円 133">
          <a:extLst>
            <a:ext uri="{FF2B5EF4-FFF2-40B4-BE49-F238E27FC236}">
              <a16:creationId xmlns:a16="http://schemas.microsoft.com/office/drawing/2014/main" id="{8AFB928D-2E5B-45F8-8648-E582B80B1E19}"/>
            </a:ext>
          </a:extLst>
        </xdr:cNvPr>
        <xdr:cNvSpPr/>
      </xdr:nvSpPr>
      <xdr:spPr>
        <a:xfrm>
          <a:off x="7670800" y="65556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62174</xdr:rowOff>
    </xdr:from>
    <xdr:to>
      <xdr:col>50</xdr:col>
      <xdr:colOff>114300</xdr:colOff>
      <xdr:row>39</xdr:row>
      <xdr:rowOff>68476</xdr:rowOff>
    </xdr:to>
    <xdr:cxnSp macro="">
      <xdr:nvCxnSpPr>
        <xdr:cNvPr id="135" name="直線コネクタ 134">
          <a:extLst>
            <a:ext uri="{FF2B5EF4-FFF2-40B4-BE49-F238E27FC236}">
              <a16:creationId xmlns:a16="http://schemas.microsoft.com/office/drawing/2014/main" id="{45C51780-2C5F-45EE-A581-A7CDDED48090}"/>
            </a:ext>
          </a:extLst>
        </xdr:cNvPr>
        <xdr:cNvCxnSpPr/>
      </xdr:nvCxnSpPr>
      <xdr:spPr>
        <a:xfrm flipV="1">
          <a:off x="7713980" y="6600134"/>
          <a:ext cx="782320" cy="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25564</xdr:rowOff>
    </xdr:from>
    <xdr:to>
      <xdr:col>41</xdr:col>
      <xdr:colOff>101600</xdr:colOff>
      <xdr:row>39</xdr:row>
      <xdr:rowOff>127164</xdr:rowOff>
    </xdr:to>
    <xdr:sp macro="" textlink="">
      <xdr:nvSpPr>
        <xdr:cNvPr id="136" name="楕円 135">
          <a:extLst>
            <a:ext uri="{FF2B5EF4-FFF2-40B4-BE49-F238E27FC236}">
              <a16:creationId xmlns:a16="http://schemas.microsoft.com/office/drawing/2014/main" id="{A40D171A-68AC-4BFE-B838-9CA94A1F93C5}"/>
            </a:ext>
          </a:extLst>
        </xdr:cNvPr>
        <xdr:cNvSpPr/>
      </xdr:nvSpPr>
      <xdr:spPr>
        <a:xfrm>
          <a:off x="6873240" y="65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68476</xdr:rowOff>
    </xdr:from>
    <xdr:to>
      <xdr:col>45</xdr:col>
      <xdr:colOff>177800</xdr:colOff>
      <xdr:row>39</xdr:row>
      <xdr:rowOff>76364</xdr:rowOff>
    </xdr:to>
    <xdr:cxnSp macro="">
      <xdr:nvCxnSpPr>
        <xdr:cNvPr id="137" name="直線コネクタ 136">
          <a:extLst>
            <a:ext uri="{FF2B5EF4-FFF2-40B4-BE49-F238E27FC236}">
              <a16:creationId xmlns:a16="http://schemas.microsoft.com/office/drawing/2014/main" id="{7C177455-8D21-4791-B893-AAEAC83D15FD}"/>
            </a:ext>
          </a:extLst>
        </xdr:cNvPr>
        <xdr:cNvCxnSpPr/>
      </xdr:nvCxnSpPr>
      <xdr:spPr>
        <a:xfrm flipV="1">
          <a:off x="6924040" y="6606436"/>
          <a:ext cx="78994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35540</xdr:rowOff>
    </xdr:from>
    <xdr:to>
      <xdr:col>36</xdr:col>
      <xdr:colOff>165100</xdr:colOff>
      <xdr:row>42</xdr:row>
      <xdr:rowOff>137140</xdr:rowOff>
    </xdr:to>
    <xdr:sp macro="" textlink="">
      <xdr:nvSpPr>
        <xdr:cNvPr id="138" name="楕円 137">
          <a:extLst>
            <a:ext uri="{FF2B5EF4-FFF2-40B4-BE49-F238E27FC236}">
              <a16:creationId xmlns:a16="http://schemas.microsoft.com/office/drawing/2014/main" id="{2F1CCE9A-FEEA-4E0B-BC20-1E492E892BDE}"/>
            </a:ext>
          </a:extLst>
        </xdr:cNvPr>
        <xdr:cNvSpPr/>
      </xdr:nvSpPr>
      <xdr:spPr>
        <a:xfrm>
          <a:off x="6098540" y="707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76364</xdr:rowOff>
    </xdr:from>
    <xdr:to>
      <xdr:col>41</xdr:col>
      <xdr:colOff>50800</xdr:colOff>
      <xdr:row>42</xdr:row>
      <xdr:rowOff>86340</xdr:rowOff>
    </xdr:to>
    <xdr:cxnSp macro="">
      <xdr:nvCxnSpPr>
        <xdr:cNvPr id="139" name="直線コネクタ 138">
          <a:extLst>
            <a:ext uri="{FF2B5EF4-FFF2-40B4-BE49-F238E27FC236}">
              <a16:creationId xmlns:a16="http://schemas.microsoft.com/office/drawing/2014/main" id="{E73503FE-FD9D-48EC-B337-7E339F9B7C6A}"/>
            </a:ext>
          </a:extLst>
        </xdr:cNvPr>
        <xdr:cNvCxnSpPr/>
      </xdr:nvCxnSpPr>
      <xdr:spPr>
        <a:xfrm flipV="1">
          <a:off x="6149340" y="6614324"/>
          <a:ext cx="774700" cy="51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202</xdr:rowOff>
    </xdr:from>
    <xdr:ext cx="534377" cy="259045"/>
    <xdr:sp macro="" textlink="">
      <xdr:nvSpPr>
        <xdr:cNvPr id="140" name="n_1aveValue【道路】&#10;一人当たり延長">
          <a:extLst>
            <a:ext uri="{FF2B5EF4-FFF2-40B4-BE49-F238E27FC236}">
              <a16:creationId xmlns:a16="http://schemas.microsoft.com/office/drawing/2014/main" id="{C1F4C2FF-C666-46D3-A117-29ED734AA356}"/>
            </a:ext>
          </a:extLst>
        </xdr:cNvPr>
        <xdr:cNvSpPr txBox="1"/>
      </xdr:nvSpPr>
      <xdr:spPr>
        <a:xfrm>
          <a:off x="8239271" y="68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163602</xdr:rowOff>
    </xdr:from>
    <xdr:ext cx="534377" cy="259045"/>
    <xdr:sp macro="" textlink="">
      <xdr:nvSpPr>
        <xdr:cNvPr id="141" name="n_2aveValue【道路】&#10;一人当たり延長">
          <a:extLst>
            <a:ext uri="{FF2B5EF4-FFF2-40B4-BE49-F238E27FC236}">
              <a16:creationId xmlns:a16="http://schemas.microsoft.com/office/drawing/2014/main" id="{55AA19A9-5BA6-48CC-9C89-9DC364500A3C}"/>
            </a:ext>
          </a:extLst>
        </xdr:cNvPr>
        <xdr:cNvSpPr txBox="1"/>
      </xdr:nvSpPr>
      <xdr:spPr>
        <a:xfrm>
          <a:off x="7477271" y="686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167815</xdr:rowOff>
    </xdr:from>
    <xdr:ext cx="534377" cy="259045"/>
    <xdr:sp macro="" textlink="">
      <xdr:nvSpPr>
        <xdr:cNvPr id="142" name="n_3aveValue【道路】&#10;一人当たり延長">
          <a:extLst>
            <a:ext uri="{FF2B5EF4-FFF2-40B4-BE49-F238E27FC236}">
              <a16:creationId xmlns:a16="http://schemas.microsoft.com/office/drawing/2014/main" id="{77053454-BD4B-4E4C-9AB8-E42CB76B3466}"/>
            </a:ext>
          </a:extLst>
        </xdr:cNvPr>
        <xdr:cNvSpPr txBox="1"/>
      </xdr:nvSpPr>
      <xdr:spPr>
        <a:xfrm>
          <a:off x="6702571" y="687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36216</xdr:rowOff>
    </xdr:from>
    <xdr:ext cx="534377" cy="259045"/>
    <xdr:sp macro="" textlink="">
      <xdr:nvSpPr>
        <xdr:cNvPr id="143" name="n_4aveValue【道路】&#10;一人当たり延長">
          <a:extLst>
            <a:ext uri="{FF2B5EF4-FFF2-40B4-BE49-F238E27FC236}">
              <a16:creationId xmlns:a16="http://schemas.microsoft.com/office/drawing/2014/main" id="{DD7D01C6-3B98-4759-BEE5-724EF0C787E9}"/>
            </a:ext>
          </a:extLst>
        </xdr:cNvPr>
        <xdr:cNvSpPr txBox="1"/>
      </xdr:nvSpPr>
      <xdr:spPr>
        <a:xfrm>
          <a:off x="5905011" y="657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129501</xdr:rowOff>
    </xdr:from>
    <xdr:ext cx="534377" cy="259045"/>
    <xdr:sp macro="" textlink="">
      <xdr:nvSpPr>
        <xdr:cNvPr id="144" name="n_1mainValue【道路】&#10;一人当たり延長">
          <a:extLst>
            <a:ext uri="{FF2B5EF4-FFF2-40B4-BE49-F238E27FC236}">
              <a16:creationId xmlns:a16="http://schemas.microsoft.com/office/drawing/2014/main" id="{C4AEF43B-530F-4444-989E-E2688F7435B1}"/>
            </a:ext>
          </a:extLst>
        </xdr:cNvPr>
        <xdr:cNvSpPr txBox="1"/>
      </xdr:nvSpPr>
      <xdr:spPr>
        <a:xfrm>
          <a:off x="8239271" y="63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135803</xdr:rowOff>
    </xdr:from>
    <xdr:ext cx="534377" cy="259045"/>
    <xdr:sp macro="" textlink="">
      <xdr:nvSpPr>
        <xdr:cNvPr id="145" name="n_2mainValue【道路】&#10;一人当たり延長">
          <a:extLst>
            <a:ext uri="{FF2B5EF4-FFF2-40B4-BE49-F238E27FC236}">
              <a16:creationId xmlns:a16="http://schemas.microsoft.com/office/drawing/2014/main" id="{9CF6B589-1E66-4A73-B734-0277FFC6DD53}"/>
            </a:ext>
          </a:extLst>
        </xdr:cNvPr>
        <xdr:cNvSpPr txBox="1"/>
      </xdr:nvSpPr>
      <xdr:spPr>
        <a:xfrm>
          <a:off x="7477271" y="633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143691</xdr:rowOff>
    </xdr:from>
    <xdr:ext cx="534377" cy="259045"/>
    <xdr:sp macro="" textlink="">
      <xdr:nvSpPr>
        <xdr:cNvPr id="146" name="n_3mainValue【道路】&#10;一人当たり延長">
          <a:extLst>
            <a:ext uri="{FF2B5EF4-FFF2-40B4-BE49-F238E27FC236}">
              <a16:creationId xmlns:a16="http://schemas.microsoft.com/office/drawing/2014/main" id="{A4622672-B1D6-43DA-966D-E74E92CACD51}"/>
            </a:ext>
          </a:extLst>
        </xdr:cNvPr>
        <xdr:cNvSpPr txBox="1"/>
      </xdr:nvSpPr>
      <xdr:spPr>
        <a:xfrm>
          <a:off x="6702571" y="63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128267</xdr:rowOff>
    </xdr:from>
    <xdr:ext cx="469744" cy="259045"/>
    <xdr:sp macro="" textlink="">
      <xdr:nvSpPr>
        <xdr:cNvPr id="147" name="n_4mainValue【道路】&#10;一人当たり延長">
          <a:extLst>
            <a:ext uri="{FF2B5EF4-FFF2-40B4-BE49-F238E27FC236}">
              <a16:creationId xmlns:a16="http://schemas.microsoft.com/office/drawing/2014/main" id="{E02B4A76-4F09-4A75-8232-B7618AFD6F13}"/>
            </a:ext>
          </a:extLst>
        </xdr:cNvPr>
        <xdr:cNvSpPr txBox="1"/>
      </xdr:nvSpPr>
      <xdr:spPr>
        <a:xfrm>
          <a:off x="5937327" y="716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C103406-3546-47D7-91F9-2614F9AD636C}"/>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E6650E5-1B0F-4A89-9D01-3B1C75D8773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3583454-8BD5-4110-B122-18EF62292FA5}"/>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FCF88F4-D9B8-456D-B90D-78871FC6D27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5391982C-719E-459E-A7DF-707153657C0D}"/>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B79113A-43E4-484E-AF51-FC8498614E2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75C1EAD-3D42-4BD5-A8B8-F5C6B7A25C81}"/>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7150E9D3-74C6-4D29-9630-D379A7A56AC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20291B1-88EE-450B-BE30-0207029059E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671631C6-BE8E-4876-9050-72D91CAF8EE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D5980D0-B1A7-47F6-9267-A90696198E6B}"/>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10B6FCE-F575-4808-BFDA-70709EC35F6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08A1082-82AD-4516-8384-EB3F50C4E2F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0E4A728-FC0F-402A-89F4-408EE7B06DE2}"/>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D9C81B85-E31A-4C15-85BC-040E1AAA91E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75432B1-8737-489B-8BA5-865991E42089}"/>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98001F01-D730-4005-B973-FB05EFB2F8D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CE4F91A-35E4-41CC-BC62-771A780807BD}"/>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526E652-48F7-44DB-8F6E-6D839C5A9034}"/>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1EF60E0-72A2-461C-80CB-B32418C09573}"/>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7F9835D-2B3D-4621-A7F3-33F7EA8AB6E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E18E0346-4E1A-4B2B-9198-86D6AD87A73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73CB150-6B1F-4CDE-87F9-7B7D05FDDCF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DC0350D6-89E6-4F63-A8D3-BE7C6F2A5FC7}"/>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66143ADC-6B59-4042-9F4C-2050C71F26B9}"/>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677CE2DE-D2BC-4212-BBD3-46C6FF0E3141}"/>
            </a:ext>
          </a:extLst>
        </xdr:cNvPr>
        <xdr:cNvCxnSpPr/>
      </xdr:nvCxnSpPr>
      <xdr:spPr>
        <a:xfrm flipV="1">
          <a:off x="4086225" y="9298577"/>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B571654-A00B-426F-A628-D1F1019F7B19}"/>
            </a:ext>
          </a:extLst>
        </xdr:cNvPr>
        <xdr:cNvSpPr txBox="1"/>
      </xdr:nvSpPr>
      <xdr:spPr>
        <a:xfrm>
          <a:off x="4124960" y="1067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7B53494C-CF66-48B4-9A52-8870D83712FD}"/>
            </a:ext>
          </a:extLst>
        </xdr:cNvPr>
        <xdr:cNvCxnSpPr/>
      </xdr:nvCxnSpPr>
      <xdr:spPr>
        <a:xfrm>
          <a:off x="4020820" y="10672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80833B71-A686-4FB9-9DDF-4E5B5ECB02BE}"/>
            </a:ext>
          </a:extLst>
        </xdr:cNvPr>
        <xdr:cNvSpPr txBox="1"/>
      </xdr:nvSpPr>
      <xdr:spPr>
        <a:xfrm>
          <a:off x="4124960" y="90776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FE8B36F6-B944-4279-B309-37265BF40A0C}"/>
            </a:ext>
          </a:extLst>
        </xdr:cNvPr>
        <xdr:cNvCxnSpPr/>
      </xdr:nvCxnSpPr>
      <xdr:spPr>
        <a:xfrm>
          <a:off x="4020820" y="9298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E4F9487A-F0BB-41D4-9805-E21CD057295B}"/>
            </a:ext>
          </a:extLst>
        </xdr:cNvPr>
        <xdr:cNvSpPr txBox="1"/>
      </xdr:nvSpPr>
      <xdr:spPr>
        <a:xfrm>
          <a:off x="4124960" y="100277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C349440B-2AF6-4A82-B0D5-52B758E38F3B}"/>
            </a:ext>
          </a:extLst>
        </xdr:cNvPr>
        <xdr:cNvSpPr/>
      </xdr:nvSpPr>
      <xdr:spPr>
        <a:xfrm>
          <a:off x="403606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a:extLst>
            <a:ext uri="{FF2B5EF4-FFF2-40B4-BE49-F238E27FC236}">
              <a16:creationId xmlns:a16="http://schemas.microsoft.com/office/drawing/2014/main" id="{A10CDC34-2B34-4788-AD09-D70F9D6A60E1}"/>
            </a:ext>
          </a:extLst>
        </xdr:cNvPr>
        <xdr:cNvSpPr/>
      </xdr:nvSpPr>
      <xdr:spPr>
        <a:xfrm>
          <a:off x="3312160" y="102264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181" name="フローチャート: 判断 180">
          <a:extLst>
            <a:ext uri="{FF2B5EF4-FFF2-40B4-BE49-F238E27FC236}">
              <a16:creationId xmlns:a16="http://schemas.microsoft.com/office/drawing/2014/main" id="{710A1148-F040-4245-A7BB-C75B35FAB06E}"/>
            </a:ext>
          </a:extLst>
        </xdr:cNvPr>
        <xdr:cNvSpPr/>
      </xdr:nvSpPr>
      <xdr:spPr>
        <a:xfrm>
          <a:off x="25146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2" name="フローチャート: 判断 181">
          <a:extLst>
            <a:ext uri="{FF2B5EF4-FFF2-40B4-BE49-F238E27FC236}">
              <a16:creationId xmlns:a16="http://schemas.microsoft.com/office/drawing/2014/main" id="{40E7976F-2450-4C09-82C0-F17164508286}"/>
            </a:ext>
          </a:extLst>
        </xdr:cNvPr>
        <xdr:cNvSpPr/>
      </xdr:nvSpPr>
      <xdr:spPr>
        <a:xfrm>
          <a:off x="1739900" y="10172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99423</xdr:rowOff>
    </xdr:from>
    <xdr:to>
      <xdr:col>6</xdr:col>
      <xdr:colOff>38100</xdr:colOff>
      <xdr:row>61</xdr:row>
      <xdr:rowOff>29573</xdr:rowOff>
    </xdr:to>
    <xdr:sp macro="" textlink="">
      <xdr:nvSpPr>
        <xdr:cNvPr id="183" name="フローチャート: 判断 182">
          <a:extLst>
            <a:ext uri="{FF2B5EF4-FFF2-40B4-BE49-F238E27FC236}">
              <a16:creationId xmlns:a16="http://schemas.microsoft.com/office/drawing/2014/main" id="{7263079B-6ACB-41A6-8A04-9C9CF0D6FBB4}"/>
            </a:ext>
          </a:extLst>
        </xdr:cNvPr>
        <xdr:cNvSpPr/>
      </xdr:nvSpPr>
      <xdr:spPr>
        <a:xfrm>
          <a:off x="965200" y="101578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2C2DCF3-F70D-4DD2-814C-17E38DB8E148}"/>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9B5DA5C-5AF7-46E4-8420-ACD92286BA91}"/>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0179489-7BA3-40CE-89A1-EBFFA41E1E9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1BB884F-A252-406E-9265-53906E3F9FA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2500BBD-8832-4CFA-B064-527971DEBB36}"/>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9" name="楕円 188">
          <a:extLst>
            <a:ext uri="{FF2B5EF4-FFF2-40B4-BE49-F238E27FC236}">
              <a16:creationId xmlns:a16="http://schemas.microsoft.com/office/drawing/2014/main" id="{82CB1D76-1E6B-4D02-9C5C-6163C19564C8}"/>
            </a:ext>
          </a:extLst>
        </xdr:cNvPr>
        <xdr:cNvSpPr/>
      </xdr:nvSpPr>
      <xdr:spPr>
        <a:xfrm>
          <a:off x="4036060" y="10180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100710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57C4D16-8E25-4791-A49E-BF6DD33D03BA}"/>
            </a:ext>
          </a:extLst>
        </xdr:cNvPr>
        <xdr:cNvSpPr txBox="1"/>
      </xdr:nvSpPr>
      <xdr:spPr>
        <a:xfrm>
          <a:off x="4124960"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107587</xdr:rowOff>
    </xdr:from>
    <xdr:to>
      <xdr:col>20</xdr:col>
      <xdr:colOff>38100</xdr:colOff>
      <xdr:row>61</xdr:row>
      <xdr:rowOff>37737</xdr:rowOff>
    </xdr:to>
    <xdr:sp macro="" textlink="">
      <xdr:nvSpPr>
        <xdr:cNvPr id="191" name="楕円 190">
          <a:extLst>
            <a:ext uri="{FF2B5EF4-FFF2-40B4-BE49-F238E27FC236}">
              <a16:creationId xmlns:a16="http://schemas.microsoft.com/office/drawing/2014/main" id="{DA656928-5437-476E-8B84-382B56E1D6FA}"/>
            </a:ext>
          </a:extLst>
        </xdr:cNvPr>
        <xdr:cNvSpPr/>
      </xdr:nvSpPr>
      <xdr:spPr>
        <a:xfrm>
          <a:off x="3312160" y="10165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158387</xdr:rowOff>
    </xdr:from>
    <xdr:to>
      <xdr:col>24</xdr:col>
      <xdr:colOff>63500</xdr:colOff>
      <xdr:row>61</xdr:row>
      <xdr:rowOff>1633</xdr:rowOff>
    </xdr:to>
    <xdr:cxnSp macro="">
      <xdr:nvCxnSpPr>
        <xdr:cNvPr id="192" name="直線コネクタ 191">
          <a:extLst>
            <a:ext uri="{FF2B5EF4-FFF2-40B4-BE49-F238E27FC236}">
              <a16:creationId xmlns:a16="http://schemas.microsoft.com/office/drawing/2014/main" id="{FD499CBE-5271-4C93-891B-8CCF3232BF96}"/>
            </a:ext>
          </a:extLst>
        </xdr:cNvPr>
        <xdr:cNvCxnSpPr/>
      </xdr:nvCxnSpPr>
      <xdr:spPr>
        <a:xfrm>
          <a:off x="3355340" y="10216787"/>
          <a:ext cx="7315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91259</xdr:rowOff>
    </xdr:from>
    <xdr:to>
      <xdr:col>15</xdr:col>
      <xdr:colOff>101600</xdr:colOff>
      <xdr:row>61</xdr:row>
      <xdr:rowOff>21409</xdr:rowOff>
    </xdr:to>
    <xdr:sp macro="" textlink="">
      <xdr:nvSpPr>
        <xdr:cNvPr id="193" name="楕円 192">
          <a:extLst>
            <a:ext uri="{FF2B5EF4-FFF2-40B4-BE49-F238E27FC236}">
              <a16:creationId xmlns:a16="http://schemas.microsoft.com/office/drawing/2014/main" id="{70907CE6-E85B-4DFE-BF58-1EE92CE37F7C}"/>
            </a:ext>
          </a:extLst>
        </xdr:cNvPr>
        <xdr:cNvSpPr/>
      </xdr:nvSpPr>
      <xdr:spPr>
        <a:xfrm>
          <a:off x="2514600" y="101496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142059</xdr:rowOff>
    </xdr:from>
    <xdr:to>
      <xdr:col>19</xdr:col>
      <xdr:colOff>177800</xdr:colOff>
      <xdr:row>60</xdr:row>
      <xdr:rowOff>158387</xdr:rowOff>
    </xdr:to>
    <xdr:cxnSp macro="">
      <xdr:nvCxnSpPr>
        <xdr:cNvPr id="194" name="直線コネクタ 193">
          <a:extLst>
            <a:ext uri="{FF2B5EF4-FFF2-40B4-BE49-F238E27FC236}">
              <a16:creationId xmlns:a16="http://schemas.microsoft.com/office/drawing/2014/main" id="{74FC0479-8240-42ED-93FB-BE3CA3A7E5E4}"/>
            </a:ext>
          </a:extLst>
        </xdr:cNvPr>
        <xdr:cNvCxnSpPr/>
      </xdr:nvCxnSpPr>
      <xdr:spPr>
        <a:xfrm>
          <a:off x="2565400" y="10200459"/>
          <a:ext cx="78994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73297</xdr:rowOff>
    </xdr:from>
    <xdr:to>
      <xdr:col>10</xdr:col>
      <xdr:colOff>165100</xdr:colOff>
      <xdr:row>61</xdr:row>
      <xdr:rowOff>3447</xdr:rowOff>
    </xdr:to>
    <xdr:sp macro="" textlink="">
      <xdr:nvSpPr>
        <xdr:cNvPr id="195" name="楕円 194">
          <a:extLst>
            <a:ext uri="{FF2B5EF4-FFF2-40B4-BE49-F238E27FC236}">
              <a16:creationId xmlns:a16="http://schemas.microsoft.com/office/drawing/2014/main" id="{692DAFDF-99AA-434D-BEED-2B157FAB054A}"/>
            </a:ext>
          </a:extLst>
        </xdr:cNvPr>
        <xdr:cNvSpPr/>
      </xdr:nvSpPr>
      <xdr:spPr>
        <a:xfrm>
          <a:off x="1739900" y="10131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124097</xdr:rowOff>
    </xdr:from>
    <xdr:to>
      <xdr:col>15</xdr:col>
      <xdr:colOff>50800</xdr:colOff>
      <xdr:row>60</xdr:row>
      <xdr:rowOff>142059</xdr:rowOff>
    </xdr:to>
    <xdr:cxnSp macro="">
      <xdr:nvCxnSpPr>
        <xdr:cNvPr id="196" name="直線コネクタ 195">
          <a:extLst>
            <a:ext uri="{FF2B5EF4-FFF2-40B4-BE49-F238E27FC236}">
              <a16:creationId xmlns:a16="http://schemas.microsoft.com/office/drawing/2014/main" id="{B0D05605-C352-478A-A9E0-36B55B878DEC}"/>
            </a:ext>
          </a:extLst>
        </xdr:cNvPr>
        <xdr:cNvCxnSpPr/>
      </xdr:nvCxnSpPr>
      <xdr:spPr>
        <a:xfrm>
          <a:off x="1790700" y="10182497"/>
          <a:ext cx="7747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50437</xdr:rowOff>
    </xdr:from>
    <xdr:to>
      <xdr:col>6</xdr:col>
      <xdr:colOff>38100</xdr:colOff>
      <xdr:row>60</xdr:row>
      <xdr:rowOff>152037</xdr:rowOff>
    </xdr:to>
    <xdr:sp macro="" textlink="">
      <xdr:nvSpPr>
        <xdr:cNvPr id="197" name="楕円 196">
          <a:extLst>
            <a:ext uri="{FF2B5EF4-FFF2-40B4-BE49-F238E27FC236}">
              <a16:creationId xmlns:a16="http://schemas.microsoft.com/office/drawing/2014/main" id="{38AA0934-27B4-4347-91D9-E68C4929C6A9}"/>
            </a:ext>
          </a:extLst>
        </xdr:cNvPr>
        <xdr:cNvSpPr/>
      </xdr:nvSpPr>
      <xdr:spPr>
        <a:xfrm>
          <a:off x="965200" y="101088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101237</xdr:rowOff>
    </xdr:from>
    <xdr:to>
      <xdr:col>10</xdr:col>
      <xdr:colOff>114300</xdr:colOff>
      <xdr:row>60</xdr:row>
      <xdr:rowOff>124097</xdr:rowOff>
    </xdr:to>
    <xdr:cxnSp macro="">
      <xdr:nvCxnSpPr>
        <xdr:cNvPr id="198" name="直線コネクタ 197">
          <a:extLst>
            <a:ext uri="{FF2B5EF4-FFF2-40B4-BE49-F238E27FC236}">
              <a16:creationId xmlns:a16="http://schemas.microsoft.com/office/drawing/2014/main" id="{B279498C-AF16-4555-8C26-9CC58358D1F8}"/>
            </a:ext>
          </a:extLst>
        </xdr:cNvPr>
        <xdr:cNvCxnSpPr/>
      </xdr:nvCxnSpPr>
      <xdr:spPr>
        <a:xfrm>
          <a:off x="1008380" y="10159637"/>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25200F3-C68D-4EA9-A460-52335E54CE6A}"/>
            </a:ext>
          </a:extLst>
        </xdr:cNvPr>
        <xdr:cNvSpPr txBox="1"/>
      </xdr:nvSpPr>
      <xdr:spPr>
        <a:xfrm>
          <a:off x="3170564" y="1031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C627923-267E-4048-8F5B-D516EDE2B408}"/>
            </a:ext>
          </a:extLst>
        </xdr:cNvPr>
        <xdr:cNvSpPr txBox="1"/>
      </xdr:nvSpPr>
      <xdr:spPr>
        <a:xfrm>
          <a:off x="2385704" y="1028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35396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D568492A-7AC0-4EDC-9B6E-BDD0435E45BD}"/>
            </a:ext>
          </a:extLst>
        </xdr:cNvPr>
        <xdr:cNvSpPr txBox="1"/>
      </xdr:nvSpPr>
      <xdr:spPr>
        <a:xfrm>
          <a:off x="1611004" y="10261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20700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DA37EAB4-4595-4EC5-B4F2-EDE4570E1918}"/>
            </a:ext>
          </a:extLst>
        </xdr:cNvPr>
        <xdr:cNvSpPr txBox="1"/>
      </xdr:nvSpPr>
      <xdr:spPr>
        <a:xfrm>
          <a:off x="836304" y="10246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54264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C3EA3FF-2CDB-4CEB-9388-63665803FA7E}"/>
            </a:ext>
          </a:extLst>
        </xdr:cNvPr>
        <xdr:cNvSpPr txBox="1"/>
      </xdr:nvSpPr>
      <xdr:spPr>
        <a:xfrm>
          <a:off x="3170564" y="9945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1636E379-C036-4990-AF98-64BFF5F9ABAA}"/>
            </a:ext>
          </a:extLst>
        </xdr:cNvPr>
        <xdr:cNvSpPr txBox="1"/>
      </xdr:nvSpPr>
      <xdr:spPr>
        <a:xfrm>
          <a:off x="2385704" y="9928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19974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5875C60-7C13-4023-BF96-397943ED0037}"/>
            </a:ext>
          </a:extLst>
        </xdr:cNvPr>
        <xdr:cNvSpPr txBox="1"/>
      </xdr:nvSpPr>
      <xdr:spPr>
        <a:xfrm>
          <a:off x="1611004" y="99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168564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EB88C0C-F26C-4F95-B13E-46D50A52940C}"/>
            </a:ext>
          </a:extLst>
        </xdr:cNvPr>
        <xdr:cNvSpPr txBox="1"/>
      </xdr:nvSpPr>
      <xdr:spPr>
        <a:xfrm>
          <a:off x="836304" y="989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4F13514F-599F-46EA-9499-E6DDCD4F34A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F80731D-9801-4A2D-B086-727B69B6481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6050226-C00F-44D2-868D-8B15ED5539A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F3FDFF7-A0A1-47ED-BD61-2BC9CE0A1E1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9471C04-F40D-4B04-9748-7801BB09112E}"/>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76371F9-2C21-4110-A6F9-0718BF56F32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F2D1CEB-C473-44DA-AB2E-4C64617F7633}"/>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568AED0-E91A-4BD9-B2B8-BFD2CD1620C2}"/>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2804C90-B699-4A0A-8343-EF7C60996FC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797E7952-E551-4136-AEF9-1BD24881324A}"/>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71C3E598-AC1F-4606-B262-AA93734902E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7E4755C-41B4-4EA4-BB9D-6A23758D936C}"/>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74E18F20-4365-4EF9-A168-EADCD9F3E86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28A88099-72C9-4B85-87E7-83CB3E340C09}"/>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91FD80CB-B7DF-4BFC-A914-5D458E62B75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7E671E1F-3520-4B83-B28B-C345D493A2BE}"/>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0096D89-C2DF-4A20-9144-3CCA93992147}"/>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F8EA1BD-47DC-406E-A2AD-2EAC3EF04B6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D55784C-1D91-4624-8C77-DCC1F6C101FE}"/>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B7D34CBB-456D-4721-AA06-F904E892FDAD}"/>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81356816-5AE6-4883-AF08-600A4C20BB83}"/>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4995F1-6083-48CF-A45D-33D350A5440A}"/>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AC37434-A859-4379-843D-CD433B3D1B33}"/>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92319D0C-9FFA-4572-A0E8-2B687025DB11}"/>
            </a:ext>
          </a:extLst>
        </xdr:cNvPr>
        <xdr:cNvCxnSpPr/>
      </xdr:nvCxnSpPr>
      <xdr:spPr>
        <a:xfrm flipV="1">
          <a:off x="9219565" y="9445936"/>
          <a:ext cx="0" cy="135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D783C7E-7F27-4BF9-85BE-E0F0CAF6F616}"/>
            </a:ext>
          </a:extLst>
        </xdr:cNvPr>
        <xdr:cNvSpPr txBox="1"/>
      </xdr:nvSpPr>
      <xdr:spPr>
        <a:xfrm>
          <a:off x="9258300" y="1080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D83F814D-9849-4D76-A8F4-84F638B21057}"/>
            </a:ext>
          </a:extLst>
        </xdr:cNvPr>
        <xdr:cNvCxnSpPr/>
      </xdr:nvCxnSpPr>
      <xdr:spPr>
        <a:xfrm>
          <a:off x="9154160" y="10800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1C73EA2-6144-40C3-A056-76A30EB9D3E0}"/>
            </a:ext>
          </a:extLst>
        </xdr:cNvPr>
        <xdr:cNvSpPr txBox="1"/>
      </xdr:nvSpPr>
      <xdr:spPr>
        <a:xfrm>
          <a:off x="9258300" y="9224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F97F3995-E14F-4F56-BB1B-13B31FB7905E}"/>
            </a:ext>
          </a:extLst>
        </xdr:cNvPr>
        <xdr:cNvCxnSpPr/>
      </xdr:nvCxnSpPr>
      <xdr:spPr>
        <a:xfrm>
          <a:off x="9154160" y="9445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4BF51172-5E4D-4849-A1C4-8650FABF5AF5}"/>
            </a:ext>
          </a:extLst>
        </xdr:cNvPr>
        <xdr:cNvSpPr txBox="1"/>
      </xdr:nvSpPr>
      <xdr:spPr>
        <a:xfrm>
          <a:off x="9258300" y="10468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2D30C83E-E4D8-4ED0-A8E9-C0DE999FF968}"/>
            </a:ext>
          </a:extLst>
        </xdr:cNvPr>
        <xdr:cNvSpPr/>
      </xdr:nvSpPr>
      <xdr:spPr>
        <a:xfrm>
          <a:off x="9192260" y="1049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107810</xdr:rowOff>
    </xdr:from>
    <xdr:to>
      <xdr:col>50</xdr:col>
      <xdr:colOff>165100</xdr:colOff>
      <xdr:row>62</xdr:row>
      <xdr:rowOff>37960</xdr:rowOff>
    </xdr:to>
    <xdr:sp macro="" textlink="">
      <xdr:nvSpPr>
        <xdr:cNvPr id="237" name="フローチャート: 判断 236">
          <a:extLst>
            <a:ext uri="{FF2B5EF4-FFF2-40B4-BE49-F238E27FC236}">
              <a16:creationId xmlns:a16="http://schemas.microsoft.com/office/drawing/2014/main" id="{B9BD04CB-D107-4152-B1D3-28451248AAD5}"/>
            </a:ext>
          </a:extLst>
        </xdr:cNvPr>
        <xdr:cNvSpPr/>
      </xdr:nvSpPr>
      <xdr:spPr>
        <a:xfrm>
          <a:off x="8445500" y="1033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119973</xdr:rowOff>
    </xdr:from>
    <xdr:to>
      <xdr:col>46</xdr:col>
      <xdr:colOff>38100</xdr:colOff>
      <xdr:row>62</xdr:row>
      <xdr:rowOff>50123</xdr:rowOff>
    </xdr:to>
    <xdr:sp macro="" textlink="">
      <xdr:nvSpPr>
        <xdr:cNvPr id="238" name="フローチャート: 判断 237">
          <a:extLst>
            <a:ext uri="{FF2B5EF4-FFF2-40B4-BE49-F238E27FC236}">
              <a16:creationId xmlns:a16="http://schemas.microsoft.com/office/drawing/2014/main" id="{79E7C4F0-ECA3-470F-97C1-A5F0A55CEB59}"/>
            </a:ext>
          </a:extLst>
        </xdr:cNvPr>
        <xdr:cNvSpPr/>
      </xdr:nvSpPr>
      <xdr:spPr>
        <a:xfrm>
          <a:off x="7670800" y="103460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117461</xdr:rowOff>
    </xdr:from>
    <xdr:to>
      <xdr:col>41</xdr:col>
      <xdr:colOff>101600</xdr:colOff>
      <xdr:row>62</xdr:row>
      <xdr:rowOff>47611</xdr:rowOff>
    </xdr:to>
    <xdr:sp macro="" textlink="">
      <xdr:nvSpPr>
        <xdr:cNvPr id="239" name="フローチャート: 判断 238">
          <a:extLst>
            <a:ext uri="{FF2B5EF4-FFF2-40B4-BE49-F238E27FC236}">
              <a16:creationId xmlns:a16="http://schemas.microsoft.com/office/drawing/2014/main" id="{7595A52E-81DD-41CF-8F8C-A58FE47EEAD3}"/>
            </a:ext>
          </a:extLst>
        </xdr:cNvPr>
        <xdr:cNvSpPr/>
      </xdr:nvSpPr>
      <xdr:spPr>
        <a:xfrm>
          <a:off x="6873240" y="103435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114551</xdr:rowOff>
    </xdr:from>
    <xdr:to>
      <xdr:col>36</xdr:col>
      <xdr:colOff>165100</xdr:colOff>
      <xdr:row>62</xdr:row>
      <xdr:rowOff>44701</xdr:rowOff>
    </xdr:to>
    <xdr:sp macro="" textlink="">
      <xdr:nvSpPr>
        <xdr:cNvPr id="240" name="フローチャート: 判断 239">
          <a:extLst>
            <a:ext uri="{FF2B5EF4-FFF2-40B4-BE49-F238E27FC236}">
              <a16:creationId xmlns:a16="http://schemas.microsoft.com/office/drawing/2014/main" id="{1D8D5FF0-1D98-4FC2-BD1F-76C5410B651B}"/>
            </a:ext>
          </a:extLst>
        </xdr:cNvPr>
        <xdr:cNvSpPr/>
      </xdr:nvSpPr>
      <xdr:spPr>
        <a:xfrm>
          <a:off x="6098540" y="103405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FF94862-8D9C-4F41-B9E9-652B43B1F58B}"/>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6BDC8CD-85EE-4980-97C1-B7C30566C291}"/>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D1F8C33-5C7C-4147-9854-83A31F8A27AA}"/>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83265E-C393-49C3-ACFC-1E8833AE510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56ABB5A8-8E57-4CE4-AEA8-E38F80AF0F9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84313</xdr:rowOff>
    </xdr:from>
    <xdr:to>
      <xdr:col>55</xdr:col>
      <xdr:colOff>50800</xdr:colOff>
      <xdr:row>62</xdr:row>
      <xdr:rowOff>14463</xdr:rowOff>
    </xdr:to>
    <xdr:sp macro="" textlink="">
      <xdr:nvSpPr>
        <xdr:cNvPr id="246" name="楕円 245">
          <a:extLst>
            <a:ext uri="{FF2B5EF4-FFF2-40B4-BE49-F238E27FC236}">
              <a16:creationId xmlns:a16="http://schemas.microsoft.com/office/drawing/2014/main" id="{E3433393-D7BA-49E7-9352-35A60A2D7DE7}"/>
            </a:ext>
          </a:extLst>
        </xdr:cNvPr>
        <xdr:cNvSpPr/>
      </xdr:nvSpPr>
      <xdr:spPr>
        <a:xfrm>
          <a:off x="9192260" y="103103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107190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6C640C61-95AF-471E-9AC6-45015F9A7023}"/>
            </a:ext>
          </a:extLst>
        </xdr:cNvPr>
        <xdr:cNvSpPr txBox="1"/>
      </xdr:nvSpPr>
      <xdr:spPr>
        <a:xfrm>
          <a:off x="9258300" y="10165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94806</xdr:rowOff>
    </xdr:from>
    <xdr:to>
      <xdr:col>50</xdr:col>
      <xdr:colOff>165100</xdr:colOff>
      <xdr:row>62</xdr:row>
      <xdr:rowOff>24956</xdr:rowOff>
    </xdr:to>
    <xdr:sp macro="" textlink="">
      <xdr:nvSpPr>
        <xdr:cNvPr id="248" name="楕円 247">
          <a:extLst>
            <a:ext uri="{FF2B5EF4-FFF2-40B4-BE49-F238E27FC236}">
              <a16:creationId xmlns:a16="http://schemas.microsoft.com/office/drawing/2014/main" id="{720E402C-78E6-449C-9B3B-7CE7665185C7}"/>
            </a:ext>
          </a:extLst>
        </xdr:cNvPr>
        <xdr:cNvSpPr/>
      </xdr:nvSpPr>
      <xdr:spPr>
        <a:xfrm>
          <a:off x="8445500" y="10320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135113</xdr:rowOff>
    </xdr:from>
    <xdr:to>
      <xdr:col>55</xdr:col>
      <xdr:colOff>0</xdr:colOff>
      <xdr:row>61</xdr:row>
      <xdr:rowOff>145606</xdr:rowOff>
    </xdr:to>
    <xdr:cxnSp macro="">
      <xdr:nvCxnSpPr>
        <xdr:cNvPr id="249" name="直線コネクタ 248">
          <a:extLst>
            <a:ext uri="{FF2B5EF4-FFF2-40B4-BE49-F238E27FC236}">
              <a16:creationId xmlns:a16="http://schemas.microsoft.com/office/drawing/2014/main" id="{A9D690C3-D5E0-4755-A19B-6C0B65FE7851}"/>
            </a:ext>
          </a:extLst>
        </xdr:cNvPr>
        <xdr:cNvCxnSpPr/>
      </xdr:nvCxnSpPr>
      <xdr:spPr>
        <a:xfrm flipV="1">
          <a:off x="8496300" y="10361153"/>
          <a:ext cx="723900" cy="10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103983</xdr:rowOff>
    </xdr:from>
    <xdr:to>
      <xdr:col>46</xdr:col>
      <xdr:colOff>38100</xdr:colOff>
      <xdr:row>62</xdr:row>
      <xdr:rowOff>34133</xdr:rowOff>
    </xdr:to>
    <xdr:sp macro="" textlink="">
      <xdr:nvSpPr>
        <xdr:cNvPr id="250" name="楕円 249">
          <a:extLst>
            <a:ext uri="{FF2B5EF4-FFF2-40B4-BE49-F238E27FC236}">
              <a16:creationId xmlns:a16="http://schemas.microsoft.com/office/drawing/2014/main" id="{C39ED9EE-BAE2-4297-AEF1-1CC3A3A82052}"/>
            </a:ext>
          </a:extLst>
        </xdr:cNvPr>
        <xdr:cNvSpPr/>
      </xdr:nvSpPr>
      <xdr:spPr>
        <a:xfrm>
          <a:off x="7670800" y="103300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145606</xdr:rowOff>
    </xdr:from>
    <xdr:to>
      <xdr:col>50</xdr:col>
      <xdr:colOff>114300</xdr:colOff>
      <xdr:row>61</xdr:row>
      <xdr:rowOff>154783</xdr:rowOff>
    </xdr:to>
    <xdr:cxnSp macro="">
      <xdr:nvCxnSpPr>
        <xdr:cNvPr id="251" name="直線コネクタ 250">
          <a:extLst>
            <a:ext uri="{FF2B5EF4-FFF2-40B4-BE49-F238E27FC236}">
              <a16:creationId xmlns:a16="http://schemas.microsoft.com/office/drawing/2014/main" id="{FB789C37-3788-42CF-9A2A-B7DC134CFC7C}"/>
            </a:ext>
          </a:extLst>
        </xdr:cNvPr>
        <xdr:cNvCxnSpPr/>
      </xdr:nvCxnSpPr>
      <xdr:spPr>
        <a:xfrm flipV="1">
          <a:off x="7713980" y="10371646"/>
          <a:ext cx="78232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111704</xdr:rowOff>
    </xdr:from>
    <xdr:to>
      <xdr:col>41</xdr:col>
      <xdr:colOff>101600</xdr:colOff>
      <xdr:row>62</xdr:row>
      <xdr:rowOff>41854</xdr:rowOff>
    </xdr:to>
    <xdr:sp macro="" textlink="">
      <xdr:nvSpPr>
        <xdr:cNvPr id="252" name="楕円 251">
          <a:extLst>
            <a:ext uri="{FF2B5EF4-FFF2-40B4-BE49-F238E27FC236}">
              <a16:creationId xmlns:a16="http://schemas.microsoft.com/office/drawing/2014/main" id="{C9F17BC7-9A68-4A6C-8C1E-403E8CF55787}"/>
            </a:ext>
          </a:extLst>
        </xdr:cNvPr>
        <xdr:cNvSpPr/>
      </xdr:nvSpPr>
      <xdr:spPr>
        <a:xfrm>
          <a:off x="6873240" y="103377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154783</xdr:rowOff>
    </xdr:from>
    <xdr:to>
      <xdr:col>45</xdr:col>
      <xdr:colOff>177800</xdr:colOff>
      <xdr:row>61</xdr:row>
      <xdr:rowOff>162504</xdr:rowOff>
    </xdr:to>
    <xdr:cxnSp macro="">
      <xdr:nvCxnSpPr>
        <xdr:cNvPr id="253" name="直線コネクタ 252">
          <a:extLst>
            <a:ext uri="{FF2B5EF4-FFF2-40B4-BE49-F238E27FC236}">
              <a16:creationId xmlns:a16="http://schemas.microsoft.com/office/drawing/2014/main" id="{41B37402-0794-48B7-8F0C-3B829CC1AF53}"/>
            </a:ext>
          </a:extLst>
        </xdr:cNvPr>
        <xdr:cNvCxnSpPr/>
      </xdr:nvCxnSpPr>
      <xdr:spPr>
        <a:xfrm flipV="1">
          <a:off x="6924040" y="10380823"/>
          <a:ext cx="78994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116508</xdr:rowOff>
    </xdr:from>
    <xdr:to>
      <xdr:col>36</xdr:col>
      <xdr:colOff>165100</xdr:colOff>
      <xdr:row>62</xdr:row>
      <xdr:rowOff>46658</xdr:rowOff>
    </xdr:to>
    <xdr:sp macro="" textlink="">
      <xdr:nvSpPr>
        <xdr:cNvPr id="254" name="楕円 253">
          <a:extLst>
            <a:ext uri="{FF2B5EF4-FFF2-40B4-BE49-F238E27FC236}">
              <a16:creationId xmlns:a16="http://schemas.microsoft.com/office/drawing/2014/main" id="{DD433578-BEDC-4FDC-9CFB-47A9A360EC83}"/>
            </a:ext>
          </a:extLst>
        </xdr:cNvPr>
        <xdr:cNvSpPr/>
      </xdr:nvSpPr>
      <xdr:spPr>
        <a:xfrm>
          <a:off x="6098540" y="10342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162504</xdr:rowOff>
    </xdr:from>
    <xdr:to>
      <xdr:col>41</xdr:col>
      <xdr:colOff>50800</xdr:colOff>
      <xdr:row>61</xdr:row>
      <xdr:rowOff>167308</xdr:rowOff>
    </xdr:to>
    <xdr:cxnSp macro="">
      <xdr:nvCxnSpPr>
        <xdr:cNvPr id="255" name="直線コネクタ 254">
          <a:extLst>
            <a:ext uri="{FF2B5EF4-FFF2-40B4-BE49-F238E27FC236}">
              <a16:creationId xmlns:a16="http://schemas.microsoft.com/office/drawing/2014/main" id="{8C0E256C-1A4C-46D8-B24E-D0262D556C1B}"/>
            </a:ext>
          </a:extLst>
        </xdr:cNvPr>
        <xdr:cNvCxnSpPr/>
      </xdr:nvCxnSpPr>
      <xdr:spPr>
        <a:xfrm flipV="1">
          <a:off x="6149340" y="10388544"/>
          <a:ext cx="774700" cy="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29087</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E37C8DE8-6F83-409D-956E-27E8467B1100}"/>
            </a:ext>
          </a:extLst>
        </xdr:cNvPr>
        <xdr:cNvSpPr txBox="1"/>
      </xdr:nvSpPr>
      <xdr:spPr>
        <a:xfrm>
          <a:off x="8214575" y="1042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41250</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4CAA9CC4-6406-4BAD-B6C6-415C34387821}"/>
            </a:ext>
          </a:extLst>
        </xdr:cNvPr>
        <xdr:cNvSpPr txBox="1"/>
      </xdr:nvSpPr>
      <xdr:spPr>
        <a:xfrm>
          <a:off x="7444955" y="1043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38738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1FB7A49-AA5B-483B-9A18-36033D77A0FA}"/>
            </a:ext>
          </a:extLst>
        </xdr:cNvPr>
        <xdr:cNvSpPr txBox="1"/>
      </xdr:nvSpPr>
      <xdr:spPr>
        <a:xfrm>
          <a:off x="6670255" y="1043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61228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FB87FC7-FEC8-48BF-A784-9B7DCF0EE06B}"/>
            </a:ext>
          </a:extLst>
        </xdr:cNvPr>
        <xdr:cNvSpPr txBox="1"/>
      </xdr:nvSpPr>
      <xdr:spPr>
        <a:xfrm>
          <a:off x="5872695" y="1011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41483</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E103AEAB-E602-42D1-932B-5305F7E25756}"/>
            </a:ext>
          </a:extLst>
        </xdr:cNvPr>
        <xdr:cNvSpPr txBox="1"/>
      </xdr:nvSpPr>
      <xdr:spPr>
        <a:xfrm>
          <a:off x="8214575" y="10099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50660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F07013F-B72A-4FE9-A87E-FFCC14187958}"/>
            </a:ext>
          </a:extLst>
        </xdr:cNvPr>
        <xdr:cNvSpPr txBox="1"/>
      </xdr:nvSpPr>
      <xdr:spPr>
        <a:xfrm>
          <a:off x="7444955" y="1010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58381</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97E01DCD-718E-4397-97EC-C14FE0165BF0}"/>
            </a:ext>
          </a:extLst>
        </xdr:cNvPr>
        <xdr:cNvSpPr txBox="1"/>
      </xdr:nvSpPr>
      <xdr:spPr>
        <a:xfrm>
          <a:off x="6670255" y="1011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37785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D706BB8-49FD-4BD1-96D8-8C1C635EA225}"/>
            </a:ext>
          </a:extLst>
        </xdr:cNvPr>
        <xdr:cNvSpPr txBox="1"/>
      </xdr:nvSpPr>
      <xdr:spPr>
        <a:xfrm>
          <a:off x="5872695" y="1043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443AA33-9895-40F5-86A5-3C86B4E411C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DCBDDD0-AF12-4156-A5E3-E18DC22122BE}"/>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9D92F05B-4DD7-4887-A811-5A678E406122}"/>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DE15FC3-CCF8-45C9-B2D2-149415903C31}"/>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EF30AF07-C573-4AB4-9D69-8F54789C011B}"/>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E1BD6BBB-0409-42DE-B490-DD2F966FDA3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E946775-81E4-4A97-9B37-B57FD3C156F6}"/>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846F56D6-7267-485F-A771-1261C4ED31D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CC3D1F88-286E-4560-B446-816DB066C1D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523FB00-5586-48EC-9ADC-FB5615C17402}"/>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38920D9-01B6-47DF-B1D0-DDF1B03602A3}"/>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EC663F86-DDEF-46E1-B742-F727F7B8D688}"/>
            </a:ext>
          </a:extLst>
        </xdr:cNvPr>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F9007BF8-CCC3-4D9D-835B-8AEF25017941}"/>
            </a:ext>
          </a:extLst>
        </xdr:cNvPr>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136082A5-3C82-476F-B706-A38DBFB2E75D}"/>
            </a:ext>
          </a:extLst>
        </xdr:cNvPr>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E7065EBE-1E44-41D7-8A20-9AAA22B6ED12}"/>
            </a:ext>
          </a:extLst>
        </xdr:cNvPr>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238F771D-95BC-4BFD-9DB6-E4995FA342E2}"/>
            </a:ext>
          </a:extLst>
        </xdr:cNvPr>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1C6D7A4B-5A29-4819-BF39-D62C082B884B}"/>
            </a:ext>
          </a:extLst>
        </xdr:cNvPr>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A19D8136-F930-4A55-A789-30D32C143ACA}"/>
            </a:ext>
          </a:extLst>
        </xdr:cNvPr>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946DC73A-3CE8-4A9D-BC73-A239DE5E2E31}"/>
            </a:ext>
          </a:extLst>
        </xdr:cNvPr>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FD274E9-139C-4C82-9244-0F0B4B27A57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32A0ACFB-2640-4971-BD31-17F52EE52215}"/>
            </a:ext>
          </a:extLst>
        </xdr:cNvPr>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6B99F8E4-FB29-4FC0-BB5E-E5AA4ECC9B3F}"/>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DA2B688E-9E30-4D9E-A6C1-EFEF0764FC1F}"/>
            </a:ext>
          </a:extLst>
        </xdr:cNvPr>
        <xdr:cNvCxnSpPr/>
      </xdr:nvCxnSpPr>
      <xdr:spPr>
        <a:xfrm flipV="1">
          <a:off x="4086225" y="13187172"/>
          <a:ext cx="0" cy="1267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AE8003BA-CDD2-42CC-865F-AA9CBA26C135}"/>
            </a:ext>
          </a:extLst>
        </xdr:cNvPr>
        <xdr:cNvSpPr txBox="1"/>
      </xdr:nvSpPr>
      <xdr:spPr>
        <a:xfrm>
          <a:off x="412496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91753FAC-4F2D-4237-B1E3-B5B99875BF46}"/>
            </a:ext>
          </a:extLst>
        </xdr:cNvPr>
        <xdr:cNvCxnSpPr/>
      </xdr:nvCxnSpPr>
      <xdr:spPr>
        <a:xfrm>
          <a:off x="402082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F3627752-D299-4E02-A975-0C0B999BEE76}"/>
            </a:ext>
          </a:extLst>
        </xdr:cNvPr>
        <xdr:cNvSpPr txBox="1"/>
      </xdr:nvSpPr>
      <xdr:spPr>
        <a:xfrm>
          <a:off x="4124960" y="12966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99B2E743-B839-4F2B-BFFB-FE7F00573548}"/>
            </a:ext>
          </a:extLst>
        </xdr:cNvPr>
        <xdr:cNvCxnSpPr/>
      </xdr:nvCxnSpPr>
      <xdr:spPr>
        <a:xfrm>
          <a:off x="4020820" y="13187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7F585E7A-59F9-4803-A96F-28C9F58263F2}"/>
            </a:ext>
          </a:extLst>
        </xdr:cNvPr>
        <xdr:cNvSpPr txBox="1"/>
      </xdr:nvSpPr>
      <xdr:spPr>
        <a:xfrm>
          <a:off x="4124960" y="136301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E1E41AC3-AE4D-4FCB-BA71-792B168704AA}"/>
            </a:ext>
          </a:extLst>
        </xdr:cNvPr>
        <xdr:cNvSpPr/>
      </xdr:nvSpPr>
      <xdr:spPr>
        <a:xfrm>
          <a:off x="4036060" y="13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124461</xdr:rowOff>
    </xdr:from>
    <xdr:to>
      <xdr:col>20</xdr:col>
      <xdr:colOff>38100</xdr:colOff>
      <xdr:row>82</xdr:row>
      <xdr:rowOff>54611</xdr:rowOff>
    </xdr:to>
    <xdr:sp macro="" textlink="">
      <xdr:nvSpPr>
        <xdr:cNvPr id="293" name="フローチャート: 判断 292">
          <a:extLst>
            <a:ext uri="{FF2B5EF4-FFF2-40B4-BE49-F238E27FC236}">
              <a16:creationId xmlns:a16="http://schemas.microsoft.com/office/drawing/2014/main" id="{5CC35E89-0290-47E8-8742-0F0377BB7201}"/>
            </a:ext>
          </a:extLst>
        </xdr:cNvPr>
        <xdr:cNvSpPr/>
      </xdr:nvSpPr>
      <xdr:spPr>
        <a:xfrm>
          <a:off x="3312160" y="137033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106172</xdr:rowOff>
    </xdr:from>
    <xdr:to>
      <xdr:col>15</xdr:col>
      <xdr:colOff>101600</xdr:colOff>
      <xdr:row>82</xdr:row>
      <xdr:rowOff>36322</xdr:rowOff>
    </xdr:to>
    <xdr:sp macro="" textlink="">
      <xdr:nvSpPr>
        <xdr:cNvPr id="294" name="フローチャート: 判断 293">
          <a:extLst>
            <a:ext uri="{FF2B5EF4-FFF2-40B4-BE49-F238E27FC236}">
              <a16:creationId xmlns:a16="http://schemas.microsoft.com/office/drawing/2014/main" id="{67A6CE0C-3D95-42A0-97D0-654500EEB3A0}"/>
            </a:ext>
          </a:extLst>
        </xdr:cNvPr>
        <xdr:cNvSpPr/>
      </xdr:nvSpPr>
      <xdr:spPr>
        <a:xfrm>
          <a:off x="2514600" y="136850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94742</xdr:rowOff>
    </xdr:from>
    <xdr:to>
      <xdr:col>10</xdr:col>
      <xdr:colOff>165100</xdr:colOff>
      <xdr:row>82</xdr:row>
      <xdr:rowOff>24892</xdr:rowOff>
    </xdr:to>
    <xdr:sp macro="" textlink="">
      <xdr:nvSpPr>
        <xdr:cNvPr id="295" name="フローチャート: 判断 294">
          <a:extLst>
            <a:ext uri="{FF2B5EF4-FFF2-40B4-BE49-F238E27FC236}">
              <a16:creationId xmlns:a16="http://schemas.microsoft.com/office/drawing/2014/main" id="{8663A014-66F3-47EE-B584-B862C28CD58D}"/>
            </a:ext>
          </a:extLst>
        </xdr:cNvPr>
        <xdr:cNvSpPr/>
      </xdr:nvSpPr>
      <xdr:spPr>
        <a:xfrm>
          <a:off x="1739900" y="136735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76454</xdr:rowOff>
    </xdr:from>
    <xdr:to>
      <xdr:col>6</xdr:col>
      <xdr:colOff>38100</xdr:colOff>
      <xdr:row>82</xdr:row>
      <xdr:rowOff>6604</xdr:rowOff>
    </xdr:to>
    <xdr:sp macro="" textlink="">
      <xdr:nvSpPr>
        <xdr:cNvPr id="296" name="フローチャート: 判断 295">
          <a:extLst>
            <a:ext uri="{FF2B5EF4-FFF2-40B4-BE49-F238E27FC236}">
              <a16:creationId xmlns:a16="http://schemas.microsoft.com/office/drawing/2014/main" id="{4D30F89B-FAAC-4F40-A6E2-8F40AC10445F}"/>
            </a:ext>
          </a:extLst>
        </xdr:cNvPr>
        <xdr:cNvSpPr/>
      </xdr:nvSpPr>
      <xdr:spPr>
        <a:xfrm>
          <a:off x="965200" y="136552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F0FFAD1E-A63B-4D23-B437-0F46FB11D01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7773D0C2-D7B3-4FAB-97D1-9E2465AA1D6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19E4A5B-4317-4552-AE9E-C226D13FE4F4}"/>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2E9209D-7224-481D-9E09-45B2E1DF8C05}"/>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C85C3AA-D9F8-4C46-AFD7-6BFF739E8AB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23876</xdr:rowOff>
    </xdr:from>
    <xdr:to>
      <xdr:col>24</xdr:col>
      <xdr:colOff>114300</xdr:colOff>
      <xdr:row>83</xdr:row>
      <xdr:rowOff>125476</xdr:rowOff>
    </xdr:to>
    <xdr:sp macro="" textlink="">
      <xdr:nvSpPr>
        <xdr:cNvPr id="302" name="楕円 301">
          <a:extLst>
            <a:ext uri="{FF2B5EF4-FFF2-40B4-BE49-F238E27FC236}">
              <a16:creationId xmlns:a16="http://schemas.microsoft.com/office/drawing/2014/main" id="{2B0B45C6-4081-4E9B-B156-144A1EF71166}"/>
            </a:ext>
          </a:extLst>
        </xdr:cNvPr>
        <xdr:cNvSpPr/>
      </xdr:nvSpPr>
      <xdr:spPr>
        <a:xfrm>
          <a:off x="403606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2303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4272AF9B-11E0-42FD-8B93-0A8110199A9F}"/>
            </a:ext>
          </a:extLst>
        </xdr:cNvPr>
        <xdr:cNvSpPr txBox="1"/>
      </xdr:nvSpPr>
      <xdr:spPr>
        <a:xfrm>
          <a:off x="4124960" y="13916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53594</xdr:rowOff>
    </xdr:from>
    <xdr:to>
      <xdr:col>20</xdr:col>
      <xdr:colOff>38100</xdr:colOff>
      <xdr:row>83</xdr:row>
      <xdr:rowOff>155194</xdr:rowOff>
    </xdr:to>
    <xdr:sp macro="" textlink="">
      <xdr:nvSpPr>
        <xdr:cNvPr id="304" name="楕円 303">
          <a:extLst>
            <a:ext uri="{FF2B5EF4-FFF2-40B4-BE49-F238E27FC236}">
              <a16:creationId xmlns:a16="http://schemas.microsoft.com/office/drawing/2014/main" id="{0B584613-61E8-45AC-97CA-98F1A0470B50}"/>
            </a:ext>
          </a:extLst>
        </xdr:cNvPr>
        <xdr:cNvSpPr/>
      </xdr:nvSpPr>
      <xdr:spPr>
        <a:xfrm>
          <a:off x="3312160" y="139677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74676</xdr:rowOff>
    </xdr:from>
    <xdr:to>
      <xdr:col>24</xdr:col>
      <xdr:colOff>63500</xdr:colOff>
      <xdr:row>83</xdr:row>
      <xdr:rowOff>104394</xdr:rowOff>
    </xdr:to>
    <xdr:cxnSp macro="">
      <xdr:nvCxnSpPr>
        <xdr:cNvPr id="305" name="直線コネクタ 304">
          <a:extLst>
            <a:ext uri="{FF2B5EF4-FFF2-40B4-BE49-F238E27FC236}">
              <a16:creationId xmlns:a16="http://schemas.microsoft.com/office/drawing/2014/main" id="{8311DFDA-E7F7-40C0-94DA-A901283C399B}"/>
            </a:ext>
          </a:extLst>
        </xdr:cNvPr>
        <xdr:cNvCxnSpPr/>
      </xdr:nvCxnSpPr>
      <xdr:spPr>
        <a:xfrm flipV="1">
          <a:off x="3355340" y="13988796"/>
          <a:ext cx="73152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306" name="楕円 305">
          <a:extLst>
            <a:ext uri="{FF2B5EF4-FFF2-40B4-BE49-F238E27FC236}">
              <a16:creationId xmlns:a16="http://schemas.microsoft.com/office/drawing/2014/main" id="{DA21733E-76D4-4712-97BF-D2DC2F5AD29A}"/>
            </a:ext>
          </a:extLst>
        </xdr:cNvPr>
        <xdr:cNvSpPr/>
      </xdr:nvSpPr>
      <xdr:spPr>
        <a:xfrm>
          <a:off x="251460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83820</xdr:rowOff>
    </xdr:from>
    <xdr:to>
      <xdr:col>19</xdr:col>
      <xdr:colOff>177800</xdr:colOff>
      <xdr:row>83</xdr:row>
      <xdr:rowOff>104394</xdr:rowOff>
    </xdr:to>
    <xdr:cxnSp macro="">
      <xdr:nvCxnSpPr>
        <xdr:cNvPr id="307" name="直線コネクタ 306">
          <a:extLst>
            <a:ext uri="{FF2B5EF4-FFF2-40B4-BE49-F238E27FC236}">
              <a16:creationId xmlns:a16="http://schemas.microsoft.com/office/drawing/2014/main" id="{E8DF575B-1D8B-46AE-8B54-0AC158E36CBD}"/>
            </a:ext>
          </a:extLst>
        </xdr:cNvPr>
        <xdr:cNvCxnSpPr/>
      </xdr:nvCxnSpPr>
      <xdr:spPr>
        <a:xfrm>
          <a:off x="2565400" y="13997940"/>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08" name="楕円 307">
          <a:extLst>
            <a:ext uri="{FF2B5EF4-FFF2-40B4-BE49-F238E27FC236}">
              <a16:creationId xmlns:a16="http://schemas.microsoft.com/office/drawing/2014/main" id="{1BFEAD0C-C420-4035-BD40-CF0BD15580FA}"/>
            </a:ext>
          </a:extLst>
        </xdr:cNvPr>
        <xdr:cNvSpPr/>
      </xdr:nvSpPr>
      <xdr:spPr>
        <a:xfrm>
          <a:off x="173990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83820</xdr:rowOff>
    </xdr:to>
    <xdr:cxnSp macro="">
      <xdr:nvCxnSpPr>
        <xdr:cNvPr id="309" name="直線コネクタ 308">
          <a:extLst>
            <a:ext uri="{FF2B5EF4-FFF2-40B4-BE49-F238E27FC236}">
              <a16:creationId xmlns:a16="http://schemas.microsoft.com/office/drawing/2014/main" id="{6525AB8A-FC26-4444-9F9D-AF9E161CAA09}"/>
            </a:ext>
          </a:extLst>
        </xdr:cNvPr>
        <xdr:cNvCxnSpPr/>
      </xdr:nvCxnSpPr>
      <xdr:spPr>
        <a:xfrm>
          <a:off x="1790700" y="13975081"/>
          <a:ext cx="7747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7874</xdr:rowOff>
    </xdr:from>
    <xdr:to>
      <xdr:col>6</xdr:col>
      <xdr:colOff>38100</xdr:colOff>
      <xdr:row>83</xdr:row>
      <xdr:rowOff>109474</xdr:rowOff>
    </xdr:to>
    <xdr:sp macro="" textlink="">
      <xdr:nvSpPr>
        <xdr:cNvPr id="310" name="楕円 309">
          <a:extLst>
            <a:ext uri="{FF2B5EF4-FFF2-40B4-BE49-F238E27FC236}">
              <a16:creationId xmlns:a16="http://schemas.microsoft.com/office/drawing/2014/main" id="{C64F169E-7D11-4A81-96C9-42C623C164B2}"/>
            </a:ext>
          </a:extLst>
        </xdr:cNvPr>
        <xdr:cNvSpPr/>
      </xdr:nvSpPr>
      <xdr:spPr>
        <a:xfrm>
          <a:off x="965200" y="13921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58674</xdr:rowOff>
    </xdr:from>
    <xdr:to>
      <xdr:col>10</xdr:col>
      <xdr:colOff>114300</xdr:colOff>
      <xdr:row>83</xdr:row>
      <xdr:rowOff>60961</xdr:rowOff>
    </xdr:to>
    <xdr:cxnSp macro="">
      <xdr:nvCxnSpPr>
        <xdr:cNvPr id="311" name="直線コネクタ 310">
          <a:extLst>
            <a:ext uri="{FF2B5EF4-FFF2-40B4-BE49-F238E27FC236}">
              <a16:creationId xmlns:a16="http://schemas.microsoft.com/office/drawing/2014/main" id="{4043D41B-9D0A-479C-B392-709CF2654BA9}"/>
            </a:ext>
          </a:extLst>
        </xdr:cNvPr>
        <xdr:cNvCxnSpPr/>
      </xdr:nvCxnSpPr>
      <xdr:spPr>
        <a:xfrm>
          <a:off x="1008380" y="13972794"/>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71138</xdr:rowOff>
    </xdr:from>
    <xdr:ext cx="405111" cy="259045"/>
    <xdr:sp macro="" textlink="">
      <xdr:nvSpPr>
        <xdr:cNvPr id="312" name="n_1aveValue【公営住宅】&#10;有形固定資産減価償却率">
          <a:extLst>
            <a:ext uri="{FF2B5EF4-FFF2-40B4-BE49-F238E27FC236}">
              <a16:creationId xmlns:a16="http://schemas.microsoft.com/office/drawing/2014/main" id="{B3B09D9E-3F8D-4505-8605-7F3B8F7D6B6D}"/>
            </a:ext>
          </a:extLst>
        </xdr:cNvPr>
        <xdr:cNvSpPr txBox="1"/>
      </xdr:nvSpPr>
      <xdr:spPr>
        <a:xfrm>
          <a:off x="3170564" y="1348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52849</xdr:rowOff>
    </xdr:from>
    <xdr:ext cx="405111" cy="259045"/>
    <xdr:sp macro="" textlink="">
      <xdr:nvSpPr>
        <xdr:cNvPr id="313" name="n_2aveValue【公営住宅】&#10;有形固定資産減価償却率">
          <a:extLst>
            <a:ext uri="{FF2B5EF4-FFF2-40B4-BE49-F238E27FC236}">
              <a16:creationId xmlns:a16="http://schemas.microsoft.com/office/drawing/2014/main" id="{11ED4C55-87C0-4EA4-B233-D33232FF40C8}"/>
            </a:ext>
          </a:extLst>
        </xdr:cNvPr>
        <xdr:cNvSpPr txBox="1"/>
      </xdr:nvSpPr>
      <xdr:spPr>
        <a:xfrm>
          <a:off x="2385704" y="1346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41419</xdr:rowOff>
    </xdr:from>
    <xdr:ext cx="405111" cy="259045"/>
    <xdr:sp macro="" textlink="">
      <xdr:nvSpPr>
        <xdr:cNvPr id="314" name="n_3aveValue【公営住宅】&#10;有形固定資産減価償却率">
          <a:extLst>
            <a:ext uri="{FF2B5EF4-FFF2-40B4-BE49-F238E27FC236}">
              <a16:creationId xmlns:a16="http://schemas.microsoft.com/office/drawing/2014/main" id="{C66DEA2A-9EBE-4F38-ABFE-35036A1929BF}"/>
            </a:ext>
          </a:extLst>
        </xdr:cNvPr>
        <xdr:cNvSpPr txBox="1"/>
      </xdr:nvSpPr>
      <xdr:spPr>
        <a:xfrm>
          <a:off x="1611004" y="1345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23131</xdr:rowOff>
    </xdr:from>
    <xdr:ext cx="405111" cy="259045"/>
    <xdr:sp macro="" textlink="">
      <xdr:nvSpPr>
        <xdr:cNvPr id="315" name="n_4aveValue【公営住宅】&#10;有形固定資産減価償却率">
          <a:extLst>
            <a:ext uri="{FF2B5EF4-FFF2-40B4-BE49-F238E27FC236}">
              <a16:creationId xmlns:a16="http://schemas.microsoft.com/office/drawing/2014/main" id="{1CD7F5CB-E108-4D8F-8CBC-B0AFE6885B8A}"/>
            </a:ext>
          </a:extLst>
        </xdr:cNvPr>
        <xdr:cNvSpPr txBox="1"/>
      </xdr:nvSpPr>
      <xdr:spPr>
        <a:xfrm>
          <a:off x="836304" y="134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146321</xdr:rowOff>
    </xdr:from>
    <xdr:ext cx="405111" cy="259045"/>
    <xdr:sp macro="" textlink="">
      <xdr:nvSpPr>
        <xdr:cNvPr id="316" name="n_1mainValue【公営住宅】&#10;有形固定資産減価償却率">
          <a:extLst>
            <a:ext uri="{FF2B5EF4-FFF2-40B4-BE49-F238E27FC236}">
              <a16:creationId xmlns:a16="http://schemas.microsoft.com/office/drawing/2014/main" id="{090C999F-2667-4DF3-AAB8-410B8B10A485}"/>
            </a:ext>
          </a:extLst>
        </xdr:cNvPr>
        <xdr:cNvSpPr txBox="1"/>
      </xdr:nvSpPr>
      <xdr:spPr>
        <a:xfrm>
          <a:off x="317056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317" name="n_2mainValue【公営住宅】&#10;有形固定資産減価償却率">
          <a:extLst>
            <a:ext uri="{FF2B5EF4-FFF2-40B4-BE49-F238E27FC236}">
              <a16:creationId xmlns:a16="http://schemas.microsoft.com/office/drawing/2014/main" id="{1C4976BB-F7D0-414E-B420-100A2A07AE47}"/>
            </a:ext>
          </a:extLst>
        </xdr:cNvPr>
        <xdr:cNvSpPr txBox="1"/>
      </xdr:nvSpPr>
      <xdr:spPr>
        <a:xfrm>
          <a:off x="238570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102888</xdr:rowOff>
    </xdr:from>
    <xdr:ext cx="405111" cy="259045"/>
    <xdr:sp macro="" textlink="">
      <xdr:nvSpPr>
        <xdr:cNvPr id="318" name="n_3mainValue【公営住宅】&#10;有形固定資産減価償却率">
          <a:extLst>
            <a:ext uri="{FF2B5EF4-FFF2-40B4-BE49-F238E27FC236}">
              <a16:creationId xmlns:a16="http://schemas.microsoft.com/office/drawing/2014/main" id="{C24DC123-9569-4B9A-9E07-8FB9E056AAB2}"/>
            </a:ext>
          </a:extLst>
        </xdr:cNvPr>
        <xdr:cNvSpPr txBox="1"/>
      </xdr:nvSpPr>
      <xdr:spPr>
        <a:xfrm>
          <a:off x="161100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100601</xdr:rowOff>
    </xdr:from>
    <xdr:ext cx="405111" cy="259045"/>
    <xdr:sp macro="" textlink="">
      <xdr:nvSpPr>
        <xdr:cNvPr id="319" name="n_4mainValue【公営住宅】&#10;有形固定資産減価償却率">
          <a:extLst>
            <a:ext uri="{FF2B5EF4-FFF2-40B4-BE49-F238E27FC236}">
              <a16:creationId xmlns:a16="http://schemas.microsoft.com/office/drawing/2014/main" id="{47CF99BC-FE60-4AA9-9280-DE2B5B7FAE55}"/>
            </a:ext>
          </a:extLst>
        </xdr:cNvPr>
        <xdr:cNvSpPr txBox="1"/>
      </xdr:nvSpPr>
      <xdr:spPr>
        <a:xfrm>
          <a:off x="836304" y="14014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939B3C59-E410-4B7F-A764-9EE9C18C372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DD13526-9514-482B-BC58-D9FABF1EB75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21BACB27-5DAD-498F-BE7E-A2F6C1DC289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E96A0DB7-59C6-4613-ACF9-61B93F12D26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7EAD746-3891-4BEE-8A62-67B2C77FCB7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F4A30588-D4E4-46C9-A004-658080110B6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1A05A217-620F-4F65-A96C-4CE27E22972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4260793E-D78D-4D55-BF64-82BD6D0A71C6}"/>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CDC5786-0046-48B6-BDAB-3E8D1ECC14B4}"/>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1CD5064F-071B-4A28-9948-43E7C1A272B8}"/>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BFFB337C-76C4-4C7B-9AFB-7167BFEA59DD}"/>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1925F39-9336-49E5-9162-6C537DCEAB1E}"/>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1E23B0A8-D739-4175-ACC1-10EA83E396CD}"/>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DE46CA79-379D-4996-A1FE-24424CAFD821}"/>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9465F168-1D13-4A8C-9247-793CD7E684A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4B8EB29-2F05-4E86-A45F-EEE19177854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F1AA449-10C1-4D97-B64C-2EDB410A2D6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AD792A5E-A841-4FF9-928E-0D6D9504814D}"/>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3FBEC67B-3400-4B85-B020-D523A0DC725D}"/>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8F104174-D912-4C0C-B447-D3337A1B53B6}"/>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CA20F12-FE54-477E-BF68-13637C12471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68CB6891-AF94-483A-8CB6-25B54EB47455}"/>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0C504BA0-7C84-47FE-A5B6-1C78918F3B7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4D4FE170-7C43-46F6-AA47-3C10B34AF4C2}"/>
            </a:ext>
          </a:extLst>
        </xdr:cNvPr>
        <xdr:cNvCxnSpPr/>
      </xdr:nvCxnSpPr>
      <xdr:spPr>
        <a:xfrm flipV="1">
          <a:off x="9219565" y="13142214"/>
          <a:ext cx="0" cy="1383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FCC7C9C0-6B57-4DC7-8D55-DC425DD6463D}"/>
            </a:ext>
          </a:extLst>
        </xdr:cNvPr>
        <xdr:cNvSpPr txBox="1"/>
      </xdr:nvSpPr>
      <xdr:spPr>
        <a:xfrm>
          <a:off x="9258300" y="1452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7ACA9815-F0A9-4092-938E-90FCD790B232}"/>
            </a:ext>
          </a:extLst>
        </xdr:cNvPr>
        <xdr:cNvCxnSpPr/>
      </xdr:nvCxnSpPr>
      <xdr:spPr>
        <a:xfrm>
          <a:off x="9154160" y="145260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4D7BE64A-2713-41AE-8E60-D1ACFB5CB6C6}"/>
            </a:ext>
          </a:extLst>
        </xdr:cNvPr>
        <xdr:cNvSpPr txBox="1"/>
      </xdr:nvSpPr>
      <xdr:spPr>
        <a:xfrm>
          <a:off x="9258300" y="1292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0F0CB105-A847-4C96-985C-77B0630DA2DC}"/>
            </a:ext>
          </a:extLst>
        </xdr:cNvPr>
        <xdr:cNvCxnSpPr/>
      </xdr:nvCxnSpPr>
      <xdr:spPr>
        <a:xfrm>
          <a:off x="9154160" y="13142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8" name="【公営住宅】&#10;一人当たり面積平均値テキスト">
          <a:extLst>
            <a:ext uri="{FF2B5EF4-FFF2-40B4-BE49-F238E27FC236}">
              <a16:creationId xmlns:a16="http://schemas.microsoft.com/office/drawing/2014/main" id="{FB5DF9C6-032C-4920-880C-FA14A48046E9}"/>
            </a:ext>
          </a:extLst>
        </xdr:cNvPr>
        <xdr:cNvSpPr txBox="1"/>
      </xdr:nvSpPr>
      <xdr:spPr>
        <a:xfrm>
          <a:off x="9258300" y="14067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CA10C697-03F3-4DF2-B8A7-E90486BBDAE7}"/>
            </a:ext>
          </a:extLst>
        </xdr:cNvPr>
        <xdr:cNvSpPr/>
      </xdr:nvSpPr>
      <xdr:spPr>
        <a:xfrm>
          <a:off x="9192260" y="140850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1778</xdr:rowOff>
    </xdr:from>
    <xdr:to>
      <xdr:col>50</xdr:col>
      <xdr:colOff>165100</xdr:colOff>
      <xdr:row>83</xdr:row>
      <xdr:rowOff>103378</xdr:rowOff>
    </xdr:to>
    <xdr:sp macro="" textlink="">
      <xdr:nvSpPr>
        <xdr:cNvPr id="350" name="フローチャート: 判断 349">
          <a:extLst>
            <a:ext uri="{FF2B5EF4-FFF2-40B4-BE49-F238E27FC236}">
              <a16:creationId xmlns:a16="http://schemas.microsoft.com/office/drawing/2014/main" id="{A1E69BD7-1C57-4EEB-AF87-75721FB483CF}"/>
            </a:ext>
          </a:extLst>
        </xdr:cNvPr>
        <xdr:cNvSpPr/>
      </xdr:nvSpPr>
      <xdr:spPr>
        <a:xfrm>
          <a:off x="8445500" y="1391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10161</xdr:rowOff>
    </xdr:from>
    <xdr:to>
      <xdr:col>46</xdr:col>
      <xdr:colOff>38100</xdr:colOff>
      <xdr:row>83</xdr:row>
      <xdr:rowOff>111761</xdr:rowOff>
    </xdr:to>
    <xdr:sp macro="" textlink="">
      <xdr:nvSpPr>
        <xdr:cNvPr id="351" name="フローチャート: 判断 350">
          <a:extLst>
            <a:ext uri="{FF2B5EF4-FFF2-40B4-BE49-F238E27FC236}">
              <a16:creationId xmlns:a16="http://schemas.microsoft.com/office/drawing/2014/main" id="{B04909AC-15B1-470A-BD4E-D09F73DCAAAD}"/>
            </a:ext>
          </a:extLst>
        </xdr:cNvPr>
        <xdr:cNvSpPr/>
      </xdr:nvSpPr>
      <xdr:spPr>
        <a:xfrm>
          <a:off x="7670800" y="139242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13208</xdr:rowOff>
    </xdr:from>
    <xdr:to>
      <xdr:col>41</xdr:col>
      <xdr:colOff>101600</xdr:colOff>
      <xdr:row>83</xdr:row>
      <xdr:rowOff>114808</xdr:rowOff>
    </xdr:to>
    <xdr:sp macro="" textlink="">
      <xdr:nvSpPr>
        <xdr:cNvPr id="352" name="フローチャート: 判断 351">
          <a:extLst>
            <a:ext uri="{FF2B5EF4-FFF2-40B4-BE49-F238E27FC236}">
              <a16:creationId xmlns:a16="http://schemas.microsoft.com/office/drawing/2014/main" id="{100BE98B-061A-483D-9178-D213037FC045}"/>
            </a:ext>
          </a:extLst>
        </xdr:cNvPr>
        <xdr:cNvSpPr/>
      </xdr:nvSpPr>
      <xdr:spPr>
        <a:xfrm>
          <a:off x="6873240" y="1392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170180</xdr:rowOff>
    </xdr:from>
    <xdr:to>
      <xdr:col>36</xdr:col>
      <xdr:colOff>165100</xdr:colOff>
      <xdr:row>83</xdr:row>
      <xdr:rowOff>100330</xdr:rowOff>
    </xdr:to>
    <xdr:sp macro="" textlink="">
      <xdr:nvSpPr>
        <xdr:cNvPr id="353" name="フローチャート: 判断 352">
          <a:extLst>
            <a:ext uri="{FF2B5EF4-FFF2-40B4-BE49-F238E27FC236}">
              <a16:creationId xmlns:a16="http://schemas.microsoft.com/office/drawing/2014/main" id="{380735ED-224A-44CD-955C-5E1EADC82C59}"/>
            </a:ext>
          </a:extLst>
        </xdr:cNvPr>
        <xdr:cNvSpPr/>
      </xdr:nvSpPr>
      <xdr:spPr>
        <a:xfrm>
          <a:off x="609854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4901A29-905F-459E-A01D-38AC05339848}"/>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4598D5DF-FEAD-4DF9-9E41-984081B0F75A}"/>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EF9DCE2-CE04-4D35-A969-A34961197187}"/>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3175781-3275-4A5A-8D3B-13DE95F62AE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83F08BF-4581-4202-8505-49C4ADB583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15494</xdr:rowOff>
    </xdr:from>
    <xdr:to>
      <xdr:col>55</xdr:col>
      <xdr:colOff>50800</xdr:colOff>
      <xdr:row>78</xdr:row>
      <xdr:rowOff>117094</xdr:rowOff>
    </xdr:to>
    <xdr:sp macro="" textlink="">
      <xdr:nvSpPr>
        <xdr:cNvPr id="359" name="楕円 358">
          <a:extLst>
            <a:ext uri="{FF2B5EF4-FFF2-40B4-BE49-F238E27FC236}">
              <a16:creationId xmlns:a16="http://schemas.microsoft.com/office/drawing/2014/main" id="{80B88B76-FD30-43AD-990A-91FBDCC3C135}"/>
            </a:ext>
          </a:extLst>
        </xdr:cNvPr>
        <xdr:cNvSpPr/>
      </xdr:nvSpPr>
      <xdr:spPr>
        <a:xfrm>
          <a:off x="9192260" y="1309141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139971</xdr:rowOff>
    </xdr:from>
    <xdr:ext cx="469744" cy="259045"/>
    <xdr:sp macro="" textlink="">
      <xdr:nvSpPr>
        <xdr:cNvPr id="360" name="【公営住宅】&#10;一人当たり面積該当値テキスト">
          <a:extLst>
            <a:ext uri="{FF2B5EF4-FFF2-40B4-BE49-F238E27FC236}">
              <a16:creationId xmlns:a16="http://schemas.microsoft.com/office/drawing/2014/main" id="{09065334-117B-4D9B-AB27-2A69002E1819}"/>
            </a:ext>
          </a:extLst>
        </xdr:cNvPr>
        <xdr:cNvSpPr txBox="1"/>
      </xdr:nvSpPr>
      <xdr:spPr>
        <a:xfrm>
          <a:off x="9258300" y="1304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52070</xdr:rowOff>
    </xdr:from>
    <xdr:to>
      <xdr:col>50</xdr:col>
      <xdr:colOff>165100</xdr:colOff>
      <xdr:row>78</xdr:row>
      <xdr:rowOff>153670</xdr:rowOff>
    </xdr:to>
    <xdr:sp macro="" textlink="">
      <xdr:nvSpPr>
        <xdr:cNvPr id="361" name="楕円 360">
          <a:extLst>
            <a:ext uri="{FF2B5EF4-FFF2-40B4-BE49-F238E27FC236}">
              <a16:creationId xmlns:a16="http://schemas.microsoft.com/office/drawing/2014/main" id="{E8EE6BC0-CA81-407B-9035-E051055C8702}"/>
            </a:ext>
          </a:extLst>
        </xdr:cNvPr>
        <xdr:cNvSpPr/>
      </xdr:nvSpPr>
      <xdr:spPr>
        <a:xfrm>
          <a:off x="8445500" y="1312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66294</xdr:rowOff>
    </xdr:from>
    <xdr:to>
      <xdr:col>55</xdr:col>
      <xdr:colOff>0</xdr:colOff>
      <xdr:row>78</xdr:row>
      <xdr:rowOff>102870</xdr:rowOff>
    </xdr:to>
    <xdr:cxnSp macro="">
      <xdr:nvCxnSpPr>
        <xdr:cNvPr id="362" name="直線コネクタ 361">
          <a:extLst>
            <a:ext uri="{FF2B5EF4-FFF2-40B4-BE49-F238E27FC236}">
              <a16:creationId xmlns:a16="http://schemas.microsoft.com/office/drawing/2014/main" id="{5D0F4B50-68CA-4B02-9698-EFB7A41101FE}"/>
            </a:ext>
          </a:extLst>
        </xdr:cNvPr>
        <xdr:cNvCxnSpPr/>
      </xdr:nvCxnSpPr>
      <xdr:spPr>
        <a:xfrm flipV="1">
          <a:off x="8496300" y="13142214"/>
          <a:ext cx="7239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65787</xdr:rowOff>
    </xdr:from>
    <xdr:to>
      <xdr:col>46</xdr:col>
      <xdr:colOff>38100</xdr:colOff>
      <xdr:row>78</xdr:row>
      <xdr:rowOff>167387</xdr:rowOff>
    </xdr:to>
    <xdr:sp macro="" textlink="">
      <xdr:nvSpPr>
        <xdr:cNvPr id="363" name="楕円 362">
          <a:extLst>
            <a:ext uri="{FF2B5EF4-FFF2-40B4-BE49-F238E27FC236}">
              <a16:creationId xmlns:a16="http://schemas.microsoft.com/office/drawing/2014/main" id="{69F17361-21E2-4A7C-A9DE-B6ACD7E9DFB4}"/>
            </a:ext>
          </a:extLst>
        </xdr:cNvPr>
        <xdr:cNvSpPr/>
      </xdr:nvSpPr>
      <xdr:spPr>
        <a:xfrm>
          <a:off x="7670800" y="1314170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102870</xdr:rowOff>
    </xdr:from>
    <xdr:to>
      <xdr:col>50</xdr:col>
      <xdr:colOff>114300</xdr:colOff>
      <xdr:row>78</xdr:row>
      <xdr:rowOff>116587</xdr:rowOff>
    </xdr:to>
    <xdr:cxnSp macro="">
      <xdr:nvCxnSpPr>
        <xdr:cNvPr id="364" name="直線コネクタ 363">
          <a:extLst>
            <a:ext uri="{FF2B5EF4-FFF2-40B4-BE49-F238E27FC236}">
              <a16:creationId xmlns:a16="http://schemas.microsoft.com/office/drawing/2014/main" id="{C094C512-FE86-40AA-A0A9-B24C5B5E2A55}"/>
            </a:ext>
          </a:extLst>
        </xdr:cNvPr>
        <xdr:cNvCxnSpPr/>
      </xdr:nvCxnSpPr>
      <xdr:spPr>
        <a:xfrm flipV="1">
          <a:off x="7713980" y="13178790"/>
          <a:ext cx="7823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77215</xdr:rowOff>
    </xdr:from>
    <xdr:to>
      <xdr:col>41</xdr:col>
      <xdr:colOff>101600</xdr:colOff>
      <xdr:row>79</xdr:row>
      <xdr:rowOff>7365</xdr:rowOff>
    </xdr:to>
    <xdr:sp macro="" textlink="">
      <xdr:nvSpPr>
        <xdr:cNvPr id="365" name="楕円 364">
          <a:extLst>
            <a:ext uri="{FF2B5EF4-FFF2-40B4-BE49-F238E27FC236}">
              <a16:creationId xmlns:a16="http://schemas.microsoft.com/office/drawing/2014/main" id="{A9F350B0-2002-4BDA-BC62-7C06706012BA}"/>
            </a:ext>
          </a:extLst>
        </xdr:cNvPr>
        <xdr:cNvSpPr/>
      </xdr:nvSpPr>
      <xdr:spPr>
        <a:xfrm>
          <a:off x="6873240" y="1315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116587</xdr:rowOff>
    </xdr:from>
    <xdr:to>
      <xdr:col>45</xdr:col>
      <xdr:colOff>177800</xdr:colOff>
      <xdr:row>78</xdr:row>
      <xdr:rowOff>128015</xdr:rowOff>
    </xdr:to>
    <xdr:cxnSp macro="">
      <xdr:nvCxnSpPr>
        <xdr:cNvPr id="366" name="直線コネクタ 365">
          <a:extLst>
            <a:ext uri="{FF2B5EF4-FFF2-40B4-BE49-F238E27FC236}">
              <a16:creationId xmlns:a16="http://schemas.microsoft.com/office/drawing/2014/main" id="{95B597D2-885D-4B6E-BC92-11060F9F5049}"/>
            </a:ext>
          </a:extLst>
        </xdr:cNvPr>
        <xdr:cNvCxnSpPr/>
      </xdr:nvCxnSpPr>
      <xdr:spPr>
        <a:xfrm flipV="1">
          <a:off x="6924040" y="13192507"/>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89408</xdr:rowOff>
    </xdr:from>
    <xdr:to>
      <xdr:col>36</xdr:col>
      <xdr:colOff>165100</xdr:colOff>
      <xdr:row>79</xdr:row>
      <xdr:rowOff>19558</xdr:rowOff>
    </xdr:to>
    <xdr:sp macro="" textlink="">
      <xdr:nvSpPr>
        <xdr:cNvPr id="367" name="楕円 366">
          <a:extLst>
            <a:ext uri="{FF2B5EF4-FFF2-40B4-BE49-F238E27FC236}">
              <a16:creationId xmlns:a16="http://schemas.microsoft.com/office/drawing/2014/main" id="{02218A62-9515-4472-A4C8-DD8D9644ED3C}"/>
            </a:ext>
          </a:extLst>
        </xdr:cNvPr>
        <xdr:cNvSpPr/>
      </xdr:nvSpPr>
      <xdr:spPr>
        <a:xfrm>
          <a:off x="6098540" y="13165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128015</xdr:rowOff>
    </xdr:from>
    <xdr:to>
      <xdr:col>41</xdr:col>
      <xdr:colOff>50800</xdr:colOff>
      <xdr:row>78</xdr:row>
      <xdr:rowOff>140208</xdr:rowOff>
    </xdr:to>
    <xdr:cxnSp macro="">
      <xdr:nvCxnSpPr>
        <xdr:cNvPr id="368" name="直線コネクタ 367">
          <a:extLst>
            <a:ext uri="{FF2B5EF4-FFF2-40B4-BE49-F238E27FC236}">
              <a16:creationId xmlns:a16="http://schemas.microsoft.com/office/drawing/2014/main" id="{6E19621C-FDEE-4A6E-A126-AF00DBFFB521}"/>
            </a:ext>
          </a:extLst>
        </xdr:cNvPr>
        <xdr:cNvCxnSpPr/>
      </xdr:nvCxnSpPr>
      <xdr:spPr>
        <a:xfrm flipV="1">
          <a:off x="6149340" y="13203935"/>
          <a:ext cx="774700" cy="1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94505</xdr:rowOff>
    </xdr:from>
    <xdr:ext cx="469744" cy="259045"/>
    <xdr:sp macro="" textlink="">
      <xdr:nvSpPr>
        <xdr:cNvPr id="369" name="n_1aveValue【公営住宅】&#10;一人当たり面積">
          <a:extLst>
            <a:ext uri="{FF2B5EF4-FFF2-40B4-BE49-F238E27FC236}">
              <a16:creationId xmlns:a16="http://schemas.microsoft.com/office/drawing/2014/main" id="{CB63999A-9EE0-4AB6-A18B-BA96CBE0792A}"/>
            </a:ext>
          </a:extLst>
        </xdr:cNvPr>
        <xdr:cNvSpPr txBox="1"/>
      </xdr:nvSpPr>
      <xdr:spPr>
        <a:xfrm>
          <a:off x="8271587" y="1400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102888</xdr:rowOff>
    </xdr:from>
    <xdr:ext cx="469744" cy="259045"/>
    <xdr:sp macro="" textlink="">
      <xdr:nvSpPr>
        <xdr:cNvPr id="370" name="n_2aveValue【公営住宅】&#10;一人当たり面積">
          <a:extLst>
            <a:ext uri="{FF2B5EF4-FFF2-40B4-BE49-F238E27FC236}">
              <a16:creationId xmlns:a16="http://schemas.microsoft.com/office/drawing/2014/main" id="{5F6680C6-4BC5-4EF1-95D6-9AE7C1CFC5A0}"/>
            </a:ext>
          </a:extLst>
        </xdr:cNvPr>
        <xdr:cNvSpPr txBox="1"/>
      </xdr:nvSpPr>
      <xdr:spPr>
        <a:xfrm>
          <a:off x="7509587" y="1401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105935</xdr:rowOff>
    </xdr:from>
    <xdr:ext cx="469744" cy="259045"/>
    <xdr:sp macro="" textlink="">
      <xdr:nvSpPr>
        <xdr:cNvPr id="371" name="n_3aveValue【公営住宅】&#10;一人当たり面積">
          <a:extLst>
            <a:ext uri="{FF2B5EF4-FFF2-40B4-BE49-F238E27FC236}">
              <a16:creationId xmlns:a16="http://schemas.microsoft.com/office/drawing/2014/main" id="{F37BD396-51B7-426E-BE81-184D1E477166}"/>
            </a:ext>
          </a:extLst>
        </xdr:cNvPr>
        <xdr:cNvSpPr txBox="1"/>
      </xdr:nvSpPr>
      <xdr:spPr>
        <a:xfrm>
          <a:off x="6712027" y="1402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91457</xdr:rowOff>
    </xdr:from>
    <xdr:ext cx="469744" cy="259045"/>
    <xdr:sp macro="" textlink="">
      <xdr:nvSpPr>
        <xdr:cNvPr id="372" name="n_4aveValue【公営住宅】&#10;一人当たり面積">
          <a:extLst>
            <a:ext uri="{FF2B5EF4-FFF2-40B4-BE49-F238E27FC236}">
              <a16:creationId xmlns:a16="http://schemas.microsoft.com/office/drawing/2014/main" id="{A75580DA-26B8-4B02-BE99-0FB46F3BDAB6}"/>
            </a:ext>
          </a:extLst>
        </xdr:cNvPr>
        <xdr:cNvSpPr txBox="1"/>
      </xdr:nvSpPr>
      <xdr:spPr>
        <a:xfrm>
          <a:off x="5937327" y="1400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170197</xdr:rowOff>
    </xdr:from>
    <xdr:ext cx="469744" cy="259045"/>
    <xdr:sp macro="" textlink="">
      <xdr:nvSpPr>
        <xdr:cNvPr id="373" name="n_1mainValue【公営住宅】&#10;一人当たり面積">
          <a:extLst>
            <a:ext uri="{FF2B5EF4-FFF2-40B4-BE49-F238E27FC236}">
              <a16:creationId xmlns:a16="http://schemas.microsoft.com/office/drawing/2014/main" id="{A43D9D77-D0F2-4DFD-8901-B40F3139C2C4}"/>
            </a:ext>
          </a:extLst>
        </xdr:cNvPr>
        <xdr:cNvSpPr txBox="1"/>
      </xdr:nvSpPr>
      <xdr:spPr>
        <a:xfrm>
          <a:off x="8271587" y="1291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12464</xdr:rowOff>
    </xdr:from>
    <xdr:ext cx="469744" cy="259045"/>
    <xdr:sp macro="" textlink="">
      <xdr:nvSpPr>
        <xdr:cNvPr id="374" name="n_2mainValue【公営住宅】&#10;一人当たり面積">
          <a:extLst>
            <a:ext uri="{FF2B5EF4-FFF2-40B4-BE49-F238E27FC236}">
              <a16:creationId xmlns:a16="http://schemas.microsoft.com/office/drawing/2014/main" id="{D1B1B4C0-52C0-40AE-B228-89E3D3AAE121}"/>
            </a:ext>
          </a:extLst>
        </xdr:cNvPr>
        <xdr:cNvSpPr txBox="1"/>
      </xdr:nvSpPr>
      <xdr:spPr>
        <a:xfrm>
          <a:off x="7509587" y="12920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23892</xdr:rowOff>
    </xdr:from>
    <xdr:ext cx="469744" cy="259045"/>
    <xdr:sp macro="" textlink="">
      <xdr:nvSpPr>
        <xdr:cNvPr id="375" name="n_3mainValue【公営住宅】&#10;一人当たり面積">
          <a:extLst>
            <a:ext uri="{FF2B5EF4-FFF2-40B4-BE49-F238E27FC236}">
              <a16:creationId xmlns:a16="http://schemas.microsoft.com/office/drawing/2014/main" id="{E38C7B13-4B09-424C-8C8B-4AFC101E9776}"/>
            </a:ext>
          </a:extLst>
        </xdr:cNvPr>
        <xdr:cNvSpPr txBox="1"/>
      </xdr:nvSpPr>
      <xdr:spPr>
        <a:xfrm>
          <a:off x="6712027" y="1293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36085</xdr:rowOff>
    </xdr:from>
    <xdr:ext cx="469744" cy="259045"/>
    <xdr:sp macro="" textlink="">
      <xdr:nvSpPr>
        <xdr:cNvPr id="376" name="n_4mainValue【公営住宅】&#10;一人当たり面積">
          <a:extLst>
            <a:ext uri="{FF2B5EF4-FFF2-40B4-BE49-F238E27FC236}">
              <a16:creationId xmlns:a16="http://schemas.microsoft.com/office/drawing/2014/main" id="{3020BD5F-2607-443C-BD32-B13DC6599D18}"/>
            </a:ext>
          </a:extLst>
        </xdr:cNvPr>
        <xdr:cNvSpPr txBox="1"/>
      </xdr:nvSpPr>
      <xdr:spPr>
        <a:xfrm>
          <a:off x="5937327" y="1294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D0415E3F-90AB-4B8D-B550-50001D77688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11B2C4A5-54E0-4549-B6AB-A41B191C826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73C833F-3B15-42AE-BA9A-61A4C5C8898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EFF5BE4C-9176-4EB5-8404-95FA9E37B0E6}"/>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4536D92-0B78-43EF-9C1B-70E67C37BC03}"/>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A124608-657D-49C4-BEE9-26D3E614180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A3E6CA84-DBED-4FD1-9374-05F8E299CD8C}"/>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FB1AD16-6C09-4EA2-86F3-4B7E163C7747}"/>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3861D51E-B5A1-4410-918F-F14ED0A72F6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8C171369-D54A-48C4-B0B0-1E57E2804E3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4D680BBD-3813-41FB-89D3-5E5DE059EA9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2D3F335-A92D-4419-AF84-31505A74130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E7D5D7AB-9EA0-45B6-B397-6369A5C945D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57150F4-7E6C-4A99-9B0A-4DC3B6BA2608}"/>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E5E6001-0DEC-487D-8D60-30127F98802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813D33B1-B39D-4626-B7E9-506B77D01B66}"/>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DD8A510C-EE20-41D3-931A-1B4D5797127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62F9CCD-6603-40DE-9D89-513371E9DFE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22C3F84D-2737-4A99-8F42-8C2C7F48B81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17BE43B9-2BB1-4462-9C26-8EA81EF146B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A697A1F-6BA9-4C94-98ED-FBE0536A17E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FF9C62E8-C11D-48BB-84C4-E8331EBCC2D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6C360E4-1C36-41BD-A8DC-77A17654D81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08FB9684-0BCF-4CB3-B67D-4F8A5446583A}"/>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81BED58C-6ECA-404E-A6EC-38E07007AD08}"/>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6A40DBF3-41EA-4013-8D78-638FD2E4157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D7B83D55-FAC8-4961-8F84-8ED3EABA125C}"/>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5BE52210-2ED7-4BA7-8075-C0CFEF7AEE55}"/>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C7DB38D-EFC7-401A-89D6-2D1A8D390C61}"/>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4CE4BABA-2733-4DA0-95F4-F2F11EA4E45D}"/>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64725929-92BF-42F5-86EF-A11AD228D3D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ECA0E55C-3A00-49F5-BEB8-C5C0C4A3C93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9310C2EE-0F0E-46BA-BDE4-A216CEC37FD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C6552443-794F-4241-B7C7-85639979DA0F}"/>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EE330F41-3DDD-4138-8711-000F95DDBF8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EE9FD1E6-72B9-467A-8C2A-9D1A1DF80127}"/>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CD1E8D0F-ECC9-444E-AD4C-68EE6A9CEB79}"/>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4BB6AF96-B461-4EE1-8C97-888C810B1951}"/>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9C7D714-16FF-4060-9A64-37DE2C8107DF}"/>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703580B4-B60C-4E88-96D6-6F1088E6CF8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F1FDE1F6-FAFE-466F-9A80-23BF68ECD5E3}"/>
            </a:ext>
          </a:extLst>
        </xdr:cNvPr>
        <xdr:cNvCxnSpPr/>
      </xdr:nvCxnSpPr>
      <xdr:spPr>
        <a:xfrm flipV="1">
          <a:off x="14375764" y="573595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3E963647-CA4C-4ACB-8BA0-06CF397948F0}"/>
            </a:ext>
          </a:extLst>
        </xdr:cNvPr>
        <xdr:cNvSpPr txBox="1"/>
      </xdr:nvSpPr>
      <xdr:spPr>
        <a:xfrm>
          <a:off x="144145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A7AF04B5-7D6F-4863-99BD-1A80B58AD38D}"/>
            </a:ext>
          </a:extLst>
        </xdr:cNvPr>
        <xdr:cNvCxnSpPr/>
      </xdr:nvCxnSpPr>
      <xdr:spPr>
        <a:xfrm>
          <a:off x="1428750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91A731ED-CFE5-417C-B68F-ADD1E537D243}"/>
            </a:ext>
          </a:extLst>
        </xdr:cNvPr>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79243810-4049-4C3C-8B87-9C838DEB8A80}"/>
            </a:ext>
          </a:extLst>
        </xdr:cNvPr>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B0E5E499-A51C-4C42-B2EF-7FD8F152AB03}"/>
            </a:ext>
          </a:extLst>
        </xdr:cNvPr>
        <xdr:cNvSpPr txBox="1"/>
      </xdr:nvSpPr>
      <xdr:spPr>
        <a:xfrm>
          <a:off x="14414500" y="6205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04A77410-F6F2-4626-8BB6-7B232FFB2B98}"/>
            </a:ext>
          </a:extLst>
        </xdr:cNvPr>
        <xdr:cNvSpPr/>
      </xdr:nvSpPr>
      <xdr:spPr>
        <a:xfrm>
          <a:off x="14325600" y="63500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24" name="フローチャート: 判断 423">
          <a:extLst>
            <a:ext uri="{FF2B5EF4-FFF2-40B4-BE49-F238E27FC236}">
              <a16:creationId xmlns:a16="http://schemas.microsoft.com/office/drawing/2014/main" id="{F703E9CE-CE4B-4D79-BC1F-4123764BE507}"/>
            </a:ext>
          </a:extLst>
        </xdr:cNvPr>
        <xdr:cNvSpPr/>
      </xdr:nvSpPr>
      <xdr:spPr>
        <a:xfrm>
          <a:off x="135788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135890</xdr:rowOff>
    </xdr:from>
    <xdr:to>
      <xdr:col>76</xdr:col>
      <xdr:colOff>165100</xdr:colOff>
      <xdr:row>37</xdr:row>
      <xdr:rowOff>66040</xdr:rowOff>
    </xdr:to>
    <xdr:sp macro="" textlink="">
      <xdr:nvSpPr>
        <xdr:cNvPr id="425" name="フローチャート: 判断 424">
          <a:extLst>
            <a:ext uri="{FF2B5EF4-FFF2-40B4-BE49-F238E27FC236}">
              <a16:creationId xmlns:a16="http://schemas.microsoft.com/office/drawing/2014/main" id="{F881991F-86B5-4B13-9186-3DE36EA79EFC}"/>
            </a:ext>
          </a:extLst>
        </xdr:cNvPr>
        <xdr:cNvSpPr/>
      </xdr:nvSpPr>
      <xdr:spPr>
        <a:xfrm>
          <a:off x="12804140" y="617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126365</xdr:rowOff>
    </xdr:from>
    <xdr:to>
      <xdr:col>72</xdr:col>
      <xdr:colOff>38100</xdr:colOff>
      <xdr:row>37</xdr:row>
      <xdr:rowOff>56515</xdr:rowOff>
    </xdr:to>
    <xdr:sp macro="" textlink="">
      <xdr:nvSpPr>
        <xdr:cNvPr id="426" name="フローチャート: 判断 425">
          <a:extLst>
            <a:ext uri="{FF2B5EF4-FFF2-40B4-BE49-F238E27FC236}">
              <a16:creationId xmlns:a16="http://schemas.microsoft.com/office/drawing/2014/main" id="{64B457DA-EA28-458E-88BD-70D8975AF47C}"/>
            </a:ext>
          </a:extLst>
        </xdr:cNvPr>
        <xdr:cNvSpPr/>
      </xdr:nvSpPr>
      <xdr:spPr>
        <a:xfrm>
          <a:off x="12029440" y="61614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126365</xdr:rowOff>
    </xdr:from>
    <xdr:to>
      <xdr:col>67</xdr:col>
      <xdr:colOff>101600</xdr:colOff>
      <xdr:row>37</xdr:row>
      <xdr:rowOff>56515</xdr:rowOff>
    </xdr:to>
    <xdr:sp macro="" textlink="">
      <xdr:nvSpPr>
        <xdr:cNvPr id="427" name="フローチャート: 判断 426">
          <a:extLst>
            <a:ext uri="{FF2B5EF4-FFF2-40B4-BE49-F238E27FC236}">
              <a16:creationId xmlns:a16="http://schemas.microsoft.com/office/drawing/2014/main" id="{EA412976-8285-488A-8F12-81B59D11C8FD}"/>
            </a:ext>
          </a:extLst>
        </xdr:cNvPr>
        <xdr:cNvSpPr/>
      </xdr:nvSpPr>
      <xdr:spPr>
        <a:xfrm>
          <a:off x="11231880" y="616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84C5FDA-B997-41E4-9951-28EA664CEBB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51E118C1-B1A9-4BB1-B1A4-09FFB991B69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0903253-2ABF-4CCB-82F4-1F1B4FB5031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DA1007D-AF1B-4EDA-B981-79FF8E40336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72E660E-B7EA-4C74-87CA-566E71A654D6}"/>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124460</xdr:rowOff>
    </xdr:from>
    <xdr:to>
      <xdr:col>85</xdr:col>
      <xdr:colOff>177800</xdr:colOff>
      <xdr:row>40</xdr:row>
      <xdr:rowOff>54610</xdr:rowOff>
    </xdr:to>
    <xdr:sp macro="" textlink="">
      <xdr:nvSpPr>
        <xdr:cNvPr id="433" name="楕円 432">
          <a:extLst>
            <a:ext uri="{FF2B5EF4-FFF2-40B4-BE49-F238E27FC236}">
              <a16:creationId xmlns:a16="http://schemas.microsoft.com/office/drawing/2014/main" id="{1796E392-8B76-45E3-9673-846A8DC76F1A}"/>
            </a:ext>
          </a:extLst>
        </xdr:cNvPr>
        <xdr:cNvSpPr/>
      </xdr:nvSpPr>
      <xdr:spPr>
        <a:xfrm>
          <a:off x="14325600" y="66624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102887</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E4F66451-EEB3-47D0-8F54-262AC89CE9EF}"/>
            </a:ext>
          </a:extLst>
        </xdr:cNvPr>
        <xdr:cNvSpPr txBox="1"/>
      </xdr:nvSpPr>
      <xdr:spPr>
        <a:xfrm>
          <a:off x="144145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103505</xdr:rowOff>
    </xdr:from>
    <xdr:to>
      <xdr:col>81</xdr:col>
      <xdr:colOff>101600</xdr:colOff>
      <xdr:row>40</xdr:row>
      <xdr:rowOff>33655</xdr:rowOff>
    </xdr:to>
    <xdr:sp macro="" textlink="">
      <xdr:nvSpPr>
        <xdr:cNvPr id="435" name="楕円 434">
          <a:extLst>
            <a:ext uri="{FF2B5EF4-FFF2-40B4-BE49-F238E27FC236}">
              <a16:creationId xmlns:a16="http://schemas.microsoft.com/office/drawing/2014/main" id="{1784C593-61D0-4759-9C67-252FE1F31664}"/>
            </a:ext>
          </a:extLst>
        </xdr:cNvPr>
        <xdr:cNvSpPr/>
      </xdr:nvSpPr>
      <xdr:spPr>
        <a:xfrm>
          <a:off x="13578840" y="6641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154305</xdr:rowOff>
    </xdr:from>
    <xdr:to>
      <xdr:col>85</xdr:col>
      <xdr:colOff>127000</xdr:colOff>
      <xdr:row>40</xdr:row>
      <xdr:rowOff>3810</xdr:rowOff>
    </xdr:to>
    <xdr:cxnSp macro="">
      <xdr:nvCxnSpPr>
        <xdr:cNvPr id="436" name="直線コネクタ 435">
          <a:extLst>
            <a:ext uri="{FF2B5EF4-FFF2-40B4-BE49-F238E27FC236}">
              <a16:creationId xmlns:a16="http://schemas.microsoft.com/office/drawing/2014/main" id="{463F489A-107E-4C5C-86ED-A205608AEB97}"/>
            </a:ext>
          </a:extLst>
        </xdr:cNvPr>
        <xdr:cNvCxnSpPr/>
      </xdr:nvCxnSpPr>
      <xdr:spPr>
        <a:xfrm>
          <a:off x="13629640" y="6692265"/>
          <a:ext cx="74676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69215</xdr:rowOff>
    </xdr:from>
    <xdr:to>
      <xdr:col>76</xdr:col>
      <xdr:colOff>165100</xdr:colOff>
      <xdr:row>39</xdr:row>
      <xdr:rowOff>170815</xdr:rowOff>
    </xdr:to>
    <xdr:sp macro="" textlink="">
      <xdr:nvSpPr>
        <xdr:cNvPr id="437" name="楕円 436">
          <a:extLst>
            <a:ext uri="{FF2B5EF4-FFF2-40B4-BE49-F238E27FC236}">
              <a16:creationId xmlns:a16="http://schemas.microsoft.com/office/drawing/2014/main" id="{A878708E-67F4-4D91-8DF4-1666E7F31A55}"/>
            </a:ext>
          </a:extLst>
        </xdr:cNvPr>
        <xdr:cNvSpPr/>
      </xdr:nvSpPr>
      <xdr:spPr>
        <a:xfrm>
          <a:off x="1280414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120015</xdr:rowOff>
    </xdr:from>
    <xdr:to>
      <xdr:col>81</xdr:col>
      <xdr:colOff>50800</xdr:colOff>
      <xdr:row>39</xdr:row>
      <xdr:rowOff>154305</xdr:rowOff>
    </xdr:to>
    <xdr:cxnSp macro="">
      <xdr:nvCxnSpPr>
        <xdr:cNvPr id="438" name="直線コネクタ 437">
          <a:extLst>
            <a:ext uri="{FF2B5EF4-FFF2-40B4-BE49-F238E27FC236}">
              <a16:creationId xmlns:a16="http://schemas.microsoft.com/office/drawing/2014/main" id="{876AE8EA-1636-4A82-8F8C-0E8AB640ED24}"/>
            </a:ext>
          </a:extLst>
        </xdr:cNvPr>
        <xdr:cNvCxnSpPr/>
      </xdr:nvCxnSpPr>
      <xdr:spPr>
        <a:xfrm>
          <a:off x="12854940" y="665797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439" name="楕円 438">
          <a:extLst>
            <a:ext uri="{FF2B5EF4-FFF2-40B4-BE49-F238E27FC236}">
              <a16:creationId xmlns:a16="http://schemas.microsoft.com/office/drawing/2014/main" id="{DBE80201-6420-4A94-B8F4-071133367F21}"/>
            </a:ext>
          </a:extLst>
        </xdr:cNvPr>
        <xdr:cNvSpPr/>
      </xdr:nvSpPr>
      <xdr:spPr>
        <a:xfrm>
          <a:off x="12029440" y="6570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120015</xdr:rowOff>
    </xdr:to>
    <xdr:cxnSp macro="">
      <xdr:nvCxnSpPr>
        <xdr:cNvPr id="440" name="直線コネクタ 439">
          <a:extLst>
            <a:ext uri="{FF2B5EF4-FFF2-40B4-BE49-F238E27FC236}">
              <a16:creationId xmlns:a16="http://schemas.microsoft.com/office/drawing/2014/main" id="{FF3C4F4D-1FAA-4FEB-AE44-30890E120F31}"/>
            </a:ext>
          </a:extLst>
        </xdr:cNvPr>
        <xdr:cNvCxnSpPr/>
      </xdr:nvCxnSpPr>
      <xdr:spPr>
        <a:xfrm>
          <a:off x="12072620" y="662178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166370</xdr:rowOff>
    </xdr:from>
    <xdr:to>
      <xdr:col>67</xdr:col>
      <xdr:colOff>101600</xdr:colOff>
      <xdr:row>39</xdr:row>
      <xdr:rowOff>96520</xdr:rowOff>
    </xdr:to>
    <xdr:sp macro="" textlink="">
      <xdr:nvSpPr>
        <xdr:cNvPr id="441" name="楕円 440">
          <a:extLst>
            <a:ext uri="{FF2B5EF4-FFF2-40B4-BE49-F238E27FC236}">
              <a16:creationId xmlns:a16="http://schemas.microsoft.com/office/drawing/2014/main" id="{126C0A30-10A2-483B-A690-169ACDABEE14}"/>
            </a:ext>
          </a:extLst>
        </xdr:cNvPr>
        <xdr:cNvSpPr/>
      </xdr:nvSpPr>
      <xdr:spPr>
        <a:xfrm>
          <a:off x="11231880" y="653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45720</xdr:rowOff>
    </xdr:from>
    <xdr:to>
      <xdr:col>71</xdr:col>
      <xdr:colOff>177800</xdr:colOff>
      <xdr:row>39</xdr:row>
      <xdr:rowOff>83820</xdr:rowOff>
    </xdr:to>
    <xdr:cxnSp macro="">
      <xdr:nvCxnSpPr>
        <xdr:cNvPr id="442" name="直線コネクタ 441">
          <a:extLst>
            <a:ext uri="{FF2B5EF4-FFF2-40B4-BE49-F238E27FC236}">
              <a16:creationId xmlns:a16="http://schemas.microsoft.com/office/drawing/2014/main" id="{DABD66B1-E2A1-4466-8684-B08F05B61314}"/>
            </a:ext>
          </a:extLst>
        </xdr:cNvPr>
        <xdr:cNvCxnSpPr/>
      </xdr:nvCxnSpPr>
      <xdr:spPr>
        <a:xfrm>
          <a:off x="11282680" y="658368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107332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D58ADDF8-05F4-4521-9190-A0AEF979EB0B}"/>
            </a:ext>
          </a:extLst>
        </xdr:cNvPr>
        <xdr:cNvSpPr txBox="1"/>
      </xdr:nvSpPr>
      <xdr:spPr>
        <a:xfrm>
          <a:off x="13437244" y="59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82567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17C1A43B-2112-4342-A294-D845DCB3F453}"/>
            </a:ext>
          </a:extLst>
        </xdr:cNvPr>
        <xdr:cNvSpPr txBox="1"/>
      </xdr:nvSpPr>
      <xdr:spPr>
        <a:xfrm>
          <a:off x="126752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73042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84B47C7E-7781-499B-B745-E665357841B9}"/>
            </a:ext>
          </a:extLst>
        </xdr:cNvPr>
        <xdr:cNvSpPr txBox="1"/>
      </xdr:nvSpPr>
      <xdr:spPr>
        <a:xfrm>
          <a:off x="119005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73042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1D58141E-C759-41C4-907E-8F5433AEA429}"/>
            </a:ext>
          </a:extLst>
        </xdr:cNvPr>
        <xdr:cNvSpPr txBox="1"/>
      </xdr:nvSpPr>
      <xdr:spPr>
        <a:xfrm>
          <a:off x="1110298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24782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1D27C63-2096-4F48-B95F-9A61187E4F9E}"/>
            </a:ext>
          </a:extLst>
        </xdr:cNvPr>
        <xdr:cNvSpPr txBox="1"/>
      </xdr:nvSpPr>
      <xdr:spPr>
        <a:xfrm>
          <a:off x="134372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161942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247DE2B2-3458-4048-A564-4CFFE191CF3D}"/>
            </a:ext>
          </a:extLst>
        </xdr:cNvPr>
        <xdr:cNvSpPr txBox="1"/>
      </xdr:nvSpPr>
      <xdr:spPr>
        <a:xfrm>
          <a:off x="126752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178FBC64-9837-4C73-966F-7D6BEF8A3084}"/>
            </a:ext>
          </a:extLst>
        </xdr:cNvPr>
        <xdr:cNvSpPr txBox="1"/>
      </xdr:nvSpPr>
      <xdr:spPr>
        <a:xfrm>
          <a:off x="119005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87647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2B112C3F-15AD-41BA-84CD-C0DF28616F72}"/>
            </a:ext>
          </a:extLst>
        </xdr:cNvPr>
        <xdr:cNvSpPr txBox="1"/>
      </xdr:nvSpPr>
      <xdr:spPr>
        <a:xfrm>
          <a:off x="1110298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C1B4896-2FA6-4060-9F08-0E099814A02E}"/>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D6C06DB9-1B6C-441A-A837-EA2E55B02464}"/>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55B6E29D-DF55-4437-81D0-A79852F5E715}"/>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4EEF11A-634D-4C38-93D2-6CD6FA7BD5EC}"/>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119268E-3ABA-4D93-B547-D0CBAC28562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956D97C3-CC5B-4EF2-BD0B-F7518A807B6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C375884B-4AF9-40C9-9C10-DA5EA5D277B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B5874BFA-70EB-48D6-BE41-8473884B569D}"/>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2DC623EE-15C5-49F3-923A-32A2986E91B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B4B27E6D-5192-4DD1-8E93-06CB59A208A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9516E491-C051-46D9-9682-B12CDEEB702C}"/>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C1463124-9141-413E-8EA2-DA7D7B592106}"/>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2240A532-A35F-49ED-BDC5-41651EBD23D6}"/>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E273B4E1-79B3-4024-9A7A-366B48B472FC}"/>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91244774-997F-4855-9449-7383E562B0A9}"/>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2CA8F382-8696-408F-8050-60DA4B587EE7}"/>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321CB2A3-B814-43B5-B7CB-011923FC93DF}"/>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3006A0C2-6B86-4268-B471-FF6D7ED6E5A8}"/>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3014CA5-598A-4DED-8083-8B7C2A9EA24D}"/>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39ECBFEF-0859-4E68-88C8-791755C40D4D}"/>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EDCE542-DDDF-4B1A-88B7-307AA468CC44}"/>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705A75AD-1B7F-4FC5-AB38-E5B8F14C1162}"/>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8187DFAE-8044-45B2-84A3-870A3D6D91D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D6EE1D3F-2765-455D-B8FA-9CC77C7C7F57}"/>
            </a:ext>
          </a:extLst>
        </xdr:cNvPr>
        <xdr:cNvCxnSpPr/>
      </xdr:nvCxnSpPr>
      <xdr:spPr>
        <a:xfrm flipV="1">
          <a:off x="19509104" y="559689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C48A05FF-DA49-4B5F-879C-ABF0808468E0}"/>
            </a:ext>
          </a:extLst>
        </xdr:cNvPr>
        <xdr:cNvSpPr txBox="1"/>
      </xdr:nvSpPr>
      <xdr:spPr>
        <a:xfrm>
          <a:off x="19547840"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B1264507-3F7D-40D0-93B6-4ACFD878453C}"/>
            </a:ext>
          </a:extLst>
        </xdr:cNvPr>
        <xdr:cNvCxnSpPr/>
      </xdr:nvCxnSpPr>
      <xdr:spPr>
        <a:xfrm>
          <a:off x="194437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5615BD1C-8A9B-42BC-BFDF-9608268EAA8B}"/>
            </a:ext>
          </a:extLst>
        </xdr:cNvPr>
        <xdr:cNvSpPr txBox="1"/>
      </xdr:nvSpPr>
      <xdr:spPr>
        <a:xfrm>
          <a:off x="1954784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F0DF985F-5594-4905-AA62-CA0CFAF40E03}"/>
            </a:ext>
          </a:extLst>
        </xdr:cNvPr>
        <xdr:cNvCxnSpPr/>
      </xdr:nvCxnSpPr>
      <xdr:spPr>
        <a:xfrm>
          <a:off x="19443700" y="5596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132097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9C41EBC4-99B5-49EA-AFBC-49828912F340}"/>
            </a:ext>
          </a:extLst>
        </xdr:cNvPr>
        <xdr:cNvSpPr txBox="1"/>
      </xdr:nvSpPr>
      <xdr:spPr>
        <a:xfrm>
          <a:off x="19547840" y="6334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B2FA6504-20BD-4DF2-95AD-372C2D2033AE}"/>
            </a:ext>
          </a:extLst>
        </xdr:cNvPr>
        <xdr:cNvSpPr/>
      </xdr:nvSpPr>
      <xdr:spPr>
        <a:xfrm>
          <a:off x="19458940" y="6479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143510</xdr:rowOff>
    </xdr:from>
    <xdr:to>
      <xdr:col>112</xdr:col>
      <xdr:colOff>38100</xdr:colOff>
      <xdr:row>39</xdr:row>
      <xdr:rowOff>73660</xdr:rowOff>
    </xdr:to>
    <xdr:sp macro="" textlink="">
      <xdr:nvSpPr>
        <xdr:cNvPr id="481" name="フローチャート: 判断 480">
          <a:extLst>
            <a:ext uri="{FF2B5EF4-FFF2-40B4-BE49-F238E27FC236}">
              <a16:creationId xmlns:a16="http://schemas.microsoft.com/office/drawing/2014/main" id="{5D64286E-6C4A-4F22-970E-3C84E898813A}"/>
            </a:ext>
          </a:extLst>
        </xdr:cNvPr>
        <xdr:cNvSpPr/>
      </xdr:nvSpPr>
      <xdr:spPr>
        <a:xfrm>
          <a:off x="18735040" y="651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128270</xdr:rowOff>
    </xdr:from>
    <xdr:to>
      <xdr:col>107</xdr:col>
      <xdr:colOff>101600</xdr:colOff>
      <xdr:row>39</xdr:row>
      <xdr:rowOff>58420</xdr:rowOff>
    </xdr:to>
    <xdr:sp macro="" textlink="">
      <xdr:nvSpPr>
        <xdr:cNvPr id="482" name="フローチャート: 判断 481">
          <a:extLst>
            <a:ext uri="{FF2B5EF4-FFF2-40B4-BE49-F238E27FC236}">
              <a16:creationId xmlns:a16="http://schemas.microsoft.com/office/drawing/2014/main" id="{586E3821-A5CE-429A-A855-385ABD41942B}"/>
            </a:ext>
          </a:extLst>
        </xdr:cNvPr>
        <xdr:cNvSpPr/>
      </xdr:nvSpPr>
      <xdr:spPr>
        <a:xfrm>
          <a:off x="1793748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83" name="フローチャート: 判断 482">
          <a:extLst>
            <a:ext uri="{FF2B5EF4-FFF2-40B4-BE49-F238E27FC236}">
              <a16:creationId xmlns:a16="http://schemas.microsoft.com/office/drawing/2014/main" id="{4A71FA8D-CA39-45EB-9EF8-C1F951075CF1}"/>
            </a:ext>
          </a:extLst>
        </xdr:cNvPr>
        <xdr:cNvSpPr/>
      </xdr:nvSpPr>
      <xdr:spPr>
        <a:xfrm>
          <a:off x="171627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135890</xdr:rowOff>
    </xdr:from>
    <xdr:to>
      <xdr:col>98</xdr:col>
      <xdr:colOff>38100</xdr:colOff>
      <xdr:row>39</xdr:row>
      <xdr:rowOff>66040</xdr:rowOff>
    </xdr:to>
    <xdr:sp macro="" textlink="">
      <xdr:nvSpPr>
        <xdr:cNvPr id="484" name="フローチャート: 判断 483">
          <a:extLst>
            <a:ext uri="{FF2B5EF4-FFF2-40B4-BE49-F238E27FC236}">
              <a16:creationId xmlns:a16="http://schemas.microsoft.com/office/drawing/2014/main" id="{D89DD86D-3A0F-4C5C-AC10-583E1C589428}"/>
            </a:ext>
          </a:extLst>
        </xdr:cNvPr>
        <xdr:cNvSpPr/>
      </xdr:nvSpPr>
      <xdr:spPr>
        <a:xfrm>
          <a:off x="1638808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7CA84B88-C9F9-42FE-91AC-26483BD45786}"/>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BF916BB-68F9-425E-8AB7-9C644FE5723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AF5C1D1-8B08-43F4-A026-D9D9AC09AF6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1888DC97-36D4-4268-8A92-B598AE07C0F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34FEAA32-8186-408E-A702-0E155649F48E}"/>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33020</xdr:rowOff>
    </xdr:from>
    <xdr:to>
      <xdr:col>116</xdr:col>
      <xdr:colOff>114300</xdr:colOff>
      <xdr:row>41</xdr:row>
      <xdr:rowOff>134620</xdr:rowOff>
    </xdr:to>
    <xdr:sp macro="" textlink="">
      <xdr:nvSpPr>
        <xdr:cNvPr id="490" name="楕円 489">
          <a:extLst>
            <a:ext uri="{FF2B5EF4-FFF2-40B4-BE49-F238E27FC236}">
              <a16:creationId xmlns:a16="http://schemas.microsoft.com/office/drawing/2014/main" id="{6CEBC4C1-B36F-4744-82ED-CEFD7A7C8699}"/>
            </a:ext>
          </a:extLst>
        </xdr:cNvPr>
        <xdr:cNvSpPr/>
      </xdr:nvSpPr>
      <xdr:spPr>
        <a:xfrm>
          <a:off x="1945894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119397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7AC910C4-6FBC-4C36-A5FC-C770CC09B9B5}"/>
            </a:ext>
          </a:extLst>
        </xdr:cNvPr>
        <xdr:cNvSpPr txBox="1"/>
      </xdr:nvSpPr>
      <xdr:spPr>
        <a:xfrm>
          <a:off x="19547840" y="682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13970</xdr:rowOff>
    </xdr:from>
    <xdr:to>
      <xdr:col>112</xdr:col>
      <xdr:colOff>38100</xdr:colOff>
      <xdr:row>41</xdr:row>
      <xdr:rowOff>115570</xdr:rowOff>
    </xdr:to>
    <xdr:sp macro="" textlink="">
      <xdr:nvSpPr>
        <xdr:cNvPr id="492" name="楕円 491">
          <a:extLst>
            <a:ext uri="{FF2B5EF4-FFF2-40B4-BE49-F238E27FC236}">
              <a16:creationId xmlns:a16="http://schemas.microsoft.com/office/drawing/2014/main" id="{A7D0C18A-7400-48B4-AB84-1D68F0EF13D4}"/>
            </a:ext>
          </a:extLst>
        </xdr:cNvPr>
        <xdr:cNvSpPr/>
      </xdr:nvSpPr>
      <xdr:spPr>
        <a:xfrm>
          <a:off x="18735040" y="6887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64770</xdr:rowOff>
    </xdr:from>
    <xdr:to>
      <xdr:col>116</xdr:col>
      <xdr:colOff>63500</xdr:colOff>
      <xdr:row>41</xdr:row>
      <xdr:rowOff>83820</xdr:rowOff>
    </xdr:to>
    <xdr:cxnSp macro="">
      <xdr:nvCxnSpPr>
        <xdr:cNvPr id="493" name="直線コネクタ 492">
          <a:extLst>
            <a:ext uri="{FF2B5EF4-FFF2-40B4-BE49-F238E27FC236}">
              <a16:creationId xmlns:a16="http://schemas.microsoft.com/office/drawing/2014/main" id="{118083E5-C2E0-41D7-88F3-D904F8E0C867}"/>
            </a:ext>
          </a:extLst>
        </xdr:cNvPr>
        <xdr:cNvCxnSpPr/>
      </xdr:nvCxnSpPr>
      <xdr:spPr>
        <a:xfrm>
          <a:off x="18778220" y="693801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17780</xdr:rowOff>
    </xdr:from>
    <xdr:to>
      <xdr:col>107</xdr:col>
      <xdr:colOff>101600</xdr:colOff>
      <xdr:row>41</xdr:row>
      <xdr:rowOff>119380</xdr:rowOff>
    </xdr:to>
    <xdr:sp macro="" textlink="">
      <xdr:nvSpPr>
        <xdr:cNvPr id="494" name="楕円 493">
          <a:extLst>
            <a:ext uri="{FF2B5EF4-FFF2-40B4-BE49-F238E27FC236}">
              <a16:creationId xmlns:a16="http://schemas.microsoft.com/office/drawing/2014/main" id="{AB1C7FFD-51D3-4688-9642-0B057C93AF0F}"/>
            </a:ext>
          </a:extLst>
        </xdr:cNvPr>
        <xdr:cNvSpPr/>
      </xdr:nvSpPr>
      <xdr:spPr>
        <a:xfrm>
          <a:off x="1793748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64770</xdr:rowOff>
    </xdr:from>
    <xdr:to>
      <xdr:col>111</xdr:col>
      <xdr:colOff>177800</xdr:colOff>
      <xdr:row>41</xdr:row>
      <xdr:rowOff>68580</xdr:rowOff>
    </xdr:to>
    <xdr:cxnSp macro="">
      <xdr:nvCxnSpPr>
        <xdr:cNvPr id="495" name="直線コネクタ 494">
          <a:extLst>
            <a:ext uri="{FF2B5EF4-FFF2-40B4-BE49-F238E27FC236}">
              <a16:creationId xmlns:a16="http://schemas.microsoft.com/office/drawing/2014/main" id="{7B5493A7-BCBD-4D4B-90EF-80836ACA604E}"/>
            </a:ext>
          </a:extLst>
        </xdr:cNvPr>
        <xdr:cNvCxnSpPr/>
      </xdr:nvCxnSpPr>
      <xdr:spPr>
        <a:xfrm flipV="1">
          <a:off x="17988280" y="693801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17780</xdr:rowOff>
    </xdr:from>
    <xdr:to>
      <xdr:col>102</xdr:col>
      <xdr:colOff>165100</xdr:colOff>
      <xdr:row>41</xdr:row>
      <xdr:rowOff>119380</xdr:rowOff>
    </xdr:to>
    <xdr:sp macro="" textlink="">
      <xdr:nvSpPr>
        <xdr:cNvPr id="496" name="楕円 495">
          <a:extLst>
            <a:ext uri="{FF2B5EF4-FFF2-40B4-BE49-F238E27FC236}">
              <a16:creationId xmlns:a16="http://schemas.microsoft.com/office/drawing/2014/main" id="{2DFE33A5-0D7D-4709-BC21-01F9BD2CA716}"/>
            </a:ext>
          </a:extLst>
        </xdr:cNvPr>
        <xdr:cNvSpPr/>
      </xdr:nvSpPr>
      <xdr:spPr>
        <a:xfrm>
          <a:off x="1716278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68580</xdr:rowOff>
    </xdr:from>
    <xdr:to>
      <xdr:col>107</xdr:col>
      <xdr:colOff>50800</xdr:colOff>
      <xdr:row>41</xdr:row>
      <xdr:rowOff>68580</xdr:rowOff>
    </xdr:to>
    <xdr:cxnSp macro="">
      <xdr:nvCxnSpPr>
        <xdr:cNvPr id="497" name="直線コネクタ 496">
          <a:extLst>
            <a:ext uri="{FF2B5EF4-FFF2-40B4-BE49-F238E27FC236}">
              <a16:creationId xmlns:a16="http://schemas.microsoft.com/office/drawing/2014/main" id="{42B25B82-C241-4088-9E51-4AD6FA463B1C}"/>
            </a:ext>
          </a:extLst>
        </xdr:cNvPr>
        <xdr:cNvCxnSpPr/>
      </xdr:nvCxnSpPr>
      <xdr:spPr>
        <a:xfrm>
          <a:off x="17213580" y="694182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21590</xdr:rowOff>
    </xdr:from>
    <xdr:to>
      <xdr:col>98</xdr:col>
      <xdr:colOff>38100</xdr:colOff>
      <xdr:row>41</xdr:row>
      <xdr:rowOff>123190</xdr:rowOff>
    </xdr:to>
    <xdr:sp macro="" textlink="">
      <xdr:nvSpPr>
        <xdr:cNvPr id="498" name="楕円 497">
          <a:extLst>
            <a:ext uri="{FF2B5EF4-FFF2-40B4-BE49-F238E27FC236}">
              <a16:creationId xmlns:a16="http://schemas.microsoft.com/office/drawing/2014/main" id="{62139F87-8383-4F13-989F-0B945F4D78B1}"/>
            </a:ext>
          </a:extLst>
        </xdr:cNvPr>
        <xdr:cNvSpPr/>
      </xdr:nvSpPr>
      <xdr:spPr>
        <a:xfrm>
          <a:off x="16388080" y="6894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68580</xdr:rowOff>
    </xdr:from>
    <xdr:to>
      <xdr:col>102</xdr:col>
      <xdr:colOff>114300</xdr:colOff>
      <xdr:row>41</xdr:row>
      <xdr:rowOff>72390</xdr:rowOff>
    </xdr:to>
    <xdr:cxnSp macro="">
      <xdr:nvCxnSpPr>
        <xdr:cNvPr id="499" name="直線コネクタ 498">
          <a:extLst>
            <a:ext uri="{FF2B5EF4-FFF2-40B4-BE49-F238E27FC236}">
              <a16:creationId xmlns:a16="http://schemas.microsoft.com/office/drawing/2014/main" id="{FEB56FCC-D2B9-4547-8005-CDABC96EFB74}"/>
            </a:ext>
          </a:extLst>
        </xdr:cNvPr>
        <xdr:cNvCxnSpPr/>
      </xdr:nvCxnSpPr>
      <xdr:spPr>
        <a:xfrm flipV="1">
          <a:off x="16431260" y="694182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90187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83C6995-0102-4A4E-BA49-98EACC28352F}"/>
            </a:ext>
          </a:extLst>
        </xdr:cNvPr>
        <xdr:cNvSpPr txBox="1"/>
      </xdr:nvSpPr>
      <xdr:spPr>
        <a:xfrm>
          <a:off x="185611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74947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3285CD18-90E4-457D-8C82-09FFE3130D0A}"/>
            </a:ext>
          </a:extLst>
        </xdr:cNvPr>
        <xdr:cNvSpPr txBox="1"/>
      </xdr:nvSpPr>
      <xdr:spPr>
        <a:xfrm>
          <a:off x="1777626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C36A1406-13E0-429D-9E7C-AD017AA828DA}"/>
            </a:ext>
          </a:extLst>
        </xdr:cNvPr>
        <xdr:cNvSpPr txBox="1"/>
      </xdr:nvSpPr>
      <xdr:spPr>
        <a:xfrm>
          <a:off x="170015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82567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6B452375-A194-4C6D-85BA-89FC91B4AA97}"/>
            </a:ext>
          </a:extLst>
        </xdr:cNvPr>
        <xdr:cNvSpPr txBox="1"/>
      </xdr:nvSpPr>
      <xdr:spPr>
        <a:xfrm>
          <a:off x="1622686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106697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CA40C6F3-C5AB-4443-8A3B-F4935DE2A220}"/>
            </a:ext>
          </a:extLst>
        </xdr:cNvPr>
        <xdr:cNvSpPr txBox="1"/>
      </xdr:nvSpPr>
      <xdr:spPr>
        <a:xfrm>
          <a:off x="185611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110507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67A95D14-0B83-4A5A-B767-1F61A2B19C0F}"/>
            </a:ext>
          </a:extLst>
        </xdr:cNvPr>
        <xdr:cNvSpPr txBox="1"/>
      </xdr:nvSpPr>
      <xdr:spPr>
        <a:xfrm>
          <a:off x="1777626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110507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8128ED2D-A5D4-4496-9ED1-D1774DBC2AA6}"/>
            </a:ext>
          </a:extLst>
        </xdr:cNvPr>
        <xdr:cNvSpPr txBox="1"/>
      </xdr:nvSpPr>
      <xdr:spPr>
        <a:xfrm>
          <a:off x="1700156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114317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356E247E-D195-4FC8-A23A-F84A50BC0BBF}"/>
            </a:ext>
          </a:extLst>
        </xdr:cNvPr>
        <xdr:cNvSpPr txBox="1"/>
      </xdr:nvSpPr>
      <xdr:spPr>
        <a:xfrm>
          <a:off x="1622686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74A5C338-A715-4274-8B7D-ED50FE007616}"/>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E57BF23D-CBAC-4A6D-8740-6115C63C301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777327F-050C-4C5D-A816-375005FD841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30E94B9C-BF31-44F5-B546-9B7CE0718625}"/>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1EA4F84B-ED22-4BF0-9A08-8CF3EB00A02E}"/>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10C7CB35-00FA-44A3-9210-5672E3909BBB}"/>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5D6410C-270D-4667-A418-E8E8DE382DD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B8257785-5B66-4F52-94E7-AF22D2555B2B}"/>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74DD7800-AF16-4DD1-8B44-5C61DF173082}"/>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3F31D62-71D6-47E7-B3F9-E958E1B71B9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CEEF7D84-8496-4646-9735-CCE02A43EB83}"/>
            </a:ext>
          </a:extLst>
        </xdr:cNvPr>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AA66E3B4-A9EC-430B-BE0A-E176DD1E057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0" name="テキスト ボックス 519">
          <a:extLst>
            <a:ext uri="{FF2B5EF4-FFF2-40B4-BE49-F238E27FC236}">
              <a16:creationId xmlns:a16="http://schemas.microsoft.com/office/drawing/2014/main" id="{4C3EE37D-2A42-4854-AEAE-7A121C08C93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85CC6ADE-FAC6-44A0-ABD8-0AE18FE67E9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8ED8B499-4BCF-4C52-8045-39EB49D37583}"/>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9C2E3325-8141-43B8-B91F-B36488F8191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38C1FE19-0FD2-4DE7-885A-DD8CBBC26AE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B7F9D198-659F-4711-894B-3E8FFC1DC0A7}"/>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715773CB-4210-4DE8-8413-CEA534E59CBE}"/>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39ECE19-7CA6-4443-B54A-07B98A9C60B5}"/>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79C470E-244C-4AB7-9970-4E0C9CB386D7}"/>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E00DF6B1-E11C-4D73-B06D-AE64B63F728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D78C8DED-4E58-416C-AC45-C4FC009F3B2B}"/>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B31CC7A7-0C53-4FA9-9F2A-25E19C5F2C9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64770</xdr:rowOff>
    </xdr:from>
    <xdr:to>
      <xdr:col>85</xdr:col>
      <xdr:colOff>126364</xdr:colOff>
      <xdr:row>64</xdr:row>
      <xdr:rowOff>91440</xdr:rowOff>
    </xdr:to>
    <xdr:cxnSp macro="">
      <xdr:nvCxnSpPr>
        <xdr:cNvPr id="532" name="直線コネクタ 531">
          <a:extLst>
            <a:ext uri="{FF2B5EF4-FFF2-40B4-BE49-F238E27FC236}">
              <a16:creationId xmlns:a16="http://schemas.microsoft.com/office/drawing/2014/main" id="{70438BFE-D252-44F4-ABF3-7045C9158832}"/>
            </a:ext>
          </a:extLst>
        </xdr:cNvPr>
        <xdr:cNvCxnSpPr/>
      </xdr:nvCxnSpPr>
      <xdr:spPr>
        <a:xfrm flipV="1">
          <a:off x="14375764" y="96202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1FE5E441-BA15-4312-87D9-45C0B891FD80}"/>
            </a:ext>
          </a:extLst>
        </xdr:cNvPr>
        <xdr:cNvSpPr txBox="1"/>
      </xdr:nvSpPr>
      <xdr:spPr>
        <a:xfrm>
          <a:off x="144145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34" name="直線コネクタ 533">
          <a:extLst>
            <a:ext uri="{FF2B5EF4-FFF2-40B4-BE49-F238E27FC236}">
              <a16:creationId xmlns:a16="http://schemas.microsoft.com/office/drawing/2014/main" id="{2F017C98-D4C2-4451-91E7-B2F19C36DD94}"/>
            </a:ext>
          </a:extLst>
        </xdr:cNvPr>
        <xdr:cNvCxnSpPr/>
      </xdr:nvCxnSpPr>
      <xdr:spPr>
        <a:xfrm>
          <a:off x="1428750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11447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4E64C655-C181-442A-B157-2B376B4B118E}"/>
            </a:ext>
          </a:extLst>
        </xdr:cNvPr>
        <xdr:cNvSpPr txBox="1"/>
      </xdr:nvSpPr>
      <xdr:spPr>
        <a:xfrm>
          <a:off x="144145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64770</xdr:rowOff>
    </xdr:from>
    <xdr:to>
      <xdr:col>86</xdr:col>
      <xdr:colOff>25400</xdr:colOff>
      <xdr:row>57</xdr:row>
      <xdr:rowOff>64770</xdr:rowOff>
    </xdr:to>
    <xdr:cxnSp macro="">
      <xdr:nvCxnSpPr>
        <xdr:cNvPr id="536" name="直線コネクタ 535">
          <a:extLst>
            <a:ext uri="{FF2B5EF4-FFF2-40B4-BE49-F238E27FC236}">
              <a16:creationId xmlns:a16="http://schemas.microsoft.com/office/drawing/2014/main" id="{082F7845-AE64-4BC5-983E-E36B3E8C79AA}"/>
            </a:ext>
          </a:extLst>
        </xdr:cNvPr>
        <xdr:cNvCxnSpPr/>
      </xdr:nvCxnSpPr>
      <xdr:spPr>
        <a:xfrm>
          <a:off x="14287500" y="9620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121937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81A6046B-0AE4-4794-AF05-77A2202DC734}"/>
            </a:ext>
          </a:extLst>
        </xdr:cNvPr>
        <xdr:cNvSpPr txBox="1"/>
      </xdr:nvSpPr>
      <xdr:spPr>
        <a:xfrm>
          <a:off x="14414500" y="1018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143510</xdr:rowOff>
    </xdr:from>
    <xdr:to>
      <xdr:col>85</xdr:col>
      <xdr:colOff>177800</xdr:colOff>
      <xdr:row>61</xdr:row>
      <xdr:rowOff>73660</xdr:rowOff>
    </xdr:to>
    <xdr:sp macro="" textlink="">
      <xdr:nvSpPr>
        <xdr:cNvPr id="538" name="フローチャート: 判断 537">
          <a:extLst>
            <a:ext uri="{FF2B5EF4-FFF2-40B4-BE49-F238E27FC236}">
              <a16:creationId xmlns:a16="http://schemas.microsoft.com/office/drawing/2014/main" id="{107E2418-733F-40E3-AD78-E05C123DDFDE}"/>
            </a:ext>
          </a:extLst>
        </xdr:cNvPr>
        <xdr:cNvSpPr/>
      </xdr:nvSpPr>
      <xdr:spPr>
        <a:xfrm>
          <a:off x="14325600" y="102019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39" name="フローチャート: 判断 538">
          <a:extLst>
            <a:ext uri="{FF2B5EF4-FFF2-40B4-BE49-F238E27FC236}">
              <a16:creationId xmlns:a16="http://schemas.microsoft.com/office/drawing/2014/main" id="{C1E03683-3290-4067-9296-C48FA72853F8}"/>
            </a:ext>
          </a:extLst>
        </xdr:cNvPr>
        <xdr:cNvSpPr/>
      </xdr:nvSpPr>
      <xdr:spPr>
        <a:xfrm>
          <a:off x="135788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40" name="フローチャート: 判断 539">
          <a:extLst>
            <a:ext uri="{FF2B5EF4-FFF2-40B4-BE49-F238E27FC236}">
              <a16:creationId xmlns:a16="http://schemas.microsoft.com/office/drawing/2014/main" id="{84BB42B6-FDE3-48EB-9F3E-61BC8F271E70}"/>
            </a:ext>
          </a:extLst>
        </xdr:cNvPr>
        <xdr:cNvSpPr/>
      </xdr:nvSpPr>
      <xdr:spPr>
        <a:xfrm>
          <a:off x="12804140" y="99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41" name="フローチャート: 判断 540">
          <a:extLst>
            <a:ext uri="{FF2B5EF4-FFF2-40B4-BE49-F238E27FC236}">
              <a16:creationId xmlns:a16="http://schemas.microsoft.com/office/drawing/2014/main" id="{61020050-AB4A-4C08-BC4F-D0C120EF2A17}"/>
            </a:ext>
          </a:extLst>
        </xdr:cNvPr>
        <xdr:cNvSpPr/>
      </xdr:nvSpPr>
      <xdr:spPr>
        <a:xfrm>
          <a:off x="12029440" y="9942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21590</xdr:rowOff>
    </xdr:from>
    <xdr:to>
      <xdr:col>67</xdr:col>
      <xdr:colOff>101600</xdr:colOff>
      <xdr:row>59</xdr:row>
      <xdr:rowOff>123190</xdr:rowOff>
    </xdr:to>
    <xdr:sp macro="" textlink="">
      <xdr:nvSpPr>
        <xdr:cNvPr id="542" name="フローチャート: 判断 541">
          <a:extLst>
            <a:ext uri="{FF2B5EF4-FFF2-40B4-BE49-F238E27FC236}">
              <a16:creationId xmlns:a16="http://schemas.microsoft.com/office/drawing/2014/main" id="{BA47F065-FBF6-4689-8C4B-12DC54F38781}"/>
            </a:ext>
          </a:extLst>
        </xdr:cNvPr>
        <xdr:cNvSpPr/>
      </xdr:nvSpPr>
      <xdr:spPr>
        <a:xfrm>
          <a:off x="1123188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5341FC35-743F-4275-AD51-2B8AD7FB428B}"/>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A4730A4-9A2A-4AA7-87E3-F40F63B8CD2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7349142B-6B1C-44AC-8BB1-1F09C0D320E1}"/>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C9A4C72D-50F2-4E37-B8C5-B8B65B7E64F8}"/>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B63E427-540D-42CB-8767-6D28B727551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147320</xdr:rowOff>
    </xdr:from>
    <xdr:to>
      <xdr:col>85</xdr:col>
      <xdr:colOff>177800</xdr:colOff>
      <xdr:row>59</xdr:row>
      <xdr:rowOff>77470</xdr:rowOff>
    </xdr:to>
    <xdr:sp macro="" textlink="">
      <xdr:nvSpPr>
        <xdr:cNvPr id="548" name="楕円 547">
          <a:extLst>
            <a:ext uri="{FF2B5EF4-FFF2-40B4-BE49-F238E27FC236}">
              <a16:creationId xmlns:a16="http://schemas.microsoft.com/office/drawing/2014/main" id="{86901652-C097-4785-8003-9F06E6AB74EF}"/>
            </a:ext>
          </a:extLst>
        </xdr:cNvPr>
        <xdr:cNvSpPr/>
      </xdr:nvSpPr>
      <xdr:spPr>
        <a:xfrm>
          <a:off x="14325600" y="987044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170197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804F6022-F937-43CB-A208-C30840C21279}"/>
            </a:ext>
          </a:extLst>
        </xdr:cNvPr>
        <xdr:cNvSpPr txBox="1"/>
      </xdr:nvSpPr>
      <xdr:spPr>
        <a:xfrm>
          <a:off x="14414500"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82550</xdr:rowOff>
    </xdr:from>
    <xdr:to>
      <xdr:col>81</xdr:col>
      <xdr:colOff>101600</xdr:colOff>
      <xdr:row>59</xdr:row>
      <xdr:rowOff>12700</xdr:rowOff>
    </xdr:to>
    <xdr:sp macro="" textlink="">
      <xdr:nvSpPr>
        <xdr:cNvPr id="550" name="楕円 549">
          <a:extLst>
            <a:ext uri="{FF2B5EF4-FFF2-40B4-BE49-F238E27FC236}">
              <a16:creationId xmlns:a16="http://schemas.microsoft.com/office/drawing/2014/main" id="{6B497178-15BC-4DB6-A6A7-6E55477948A2}"/>
            </a:ext>
          </a:extLst>
        </xdr:cNvPr>
        <xdr:cNvSpPr/>
      </xdr:nvSpPr>
      <xdr:spPr>
        <a:xfrm>
          <a:off x="13578840" y="980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133350</xdr:rowOff>
    </xdr:from>
    <xdr:to>
      <xdr:col>85</xdr:col>
      <xdr:colOff>127000</xdr:colOff>
      <xdr:row>59</xdr:row>
      <xdr:rowOff>26670</xdr:rowOff>
    </xdr:to>
    <xdr:cxnSp macro="">
      <xdr:nvCxnSpPr>
        <xdr:cNvPr id="551" name="直線コネクタ 550">
          <a:extLst>
            <a:ext uri="{FF2B5EF4-FFF2-40B4-BE49-F238E27FC236}">
              <a16:creationId xmlns:a16="http://schemas.microsoft.com/office/drawing/2014/main" id="{AAF958B0-9828-4A4E-BC8E-E5799C297662}"/>
            </a:ext>
          </a:extLst>
        </xdr:cNvPr>
        <xdr:cNvCxnSpPr/>
      </xdr:nvCxnSpPr>
      <xdr:spPr>
        <a:xfrm>
          <a:off x="13629640" y="9856470"/>
          <a:ext cx="74676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52" name="楕円 551">
          <a:extLst>
            <a:ext uri="{FF2B5EF4-FFF2-40B4-BE49-F238E27FC236}">
              <a16:creationId xmlns:a16="http://schemas.microsoft.com/office/drawing/2014/main" id="{DB364989-6850-43E3-88DF-D4608A94BDA8}"/>
            </a:ext>
          </a:extLst>
        </xdr:cNvPr>
        <xdr:cNvSpPr/>
      </xdr:nvSpPr>
      <xdr:spPr>
        <a:xfrm>
          <a:off x="1280414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58</xdr:row>
      <xdr:rowOff>133350</xdr:rowOff>
    </xdr:to>
    <xdr:cxnSp macro="">
      <xdr:nvCxnSpPr>
        <xdr:cNvPr id="553" name="直線コネクタ 552">
          <a:extLst>
            <a:ext uri="{FF2B5EF4-FFF2-40B4-BE49-F238E27FC236}">
              <a16:creationId xmlns:a16="http://schemas.microsoft.com/office/drawing/2014/main" id="{2166F873-69CD-42F2-8C6C-D4770871A2C9}"/>
            </a:ext>
          </a:extLst>
        </xdr:cNvPr>
        <xdr:cNvCxnSpPr/>
      </xdr:nvCxnSpPr>
      <xdr:spPr>
        <a:xfrm>
          <a:off x="12854940" y="9658350"/>
          <a:ext cx="7747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162560</xdr:rowOff>
    </xdr:from>
    <xdr:to>
      <xdr:col>72</xdr:col>
      <xdr:colOff>38100</xdr:colOff>
      <xdr:row>57</xdr:row>
      <xdr:rowOff>92710</xdr:rowOff>
    </xdr:to>
    <xdr:sp macro="" textlink="">
      <xdr:nvSpPr>
        <xdr:cNvPr id="554" name="楕円 553">
          <a:extLst>
            <a:ext uri="{FF2B5EF4-FFF2-40B4-BE49-F238E27FC236}">
              <a16:creationId xmlns:a16="http://schemas.microsoft.com/office/drawing/2014/main" id="{6A4E096F-2080-4EF7-8232-0C8F9E612402}"/>
            </a:ext>
          </a:extLst>
        </xdr:cNvPr>
        <xdr:cNvSpPr/>
      </xdr:nvSpPr>
      <xdr:spPr>
        <a:xfrm>
          <a:off x="12029440" y="9550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41910</xdr:rowOff>
    </xdr:from>
    <xdr:to>
      <xdr:col>76</xdr:col>
      <xdr:colOff>114300</xdr:colOff>
      <xdr:row>57</xdr:row>
      <xdr:rowOff>102870</xdr:rowOff>
    </xdr:to>
    <xdr:cxnSp macro="">
      <xdr:nvCxnSpPr>
        <xdr:cNvPr id="555" name="直線コネクタ 554">
          <a:extLst>
            <a:ext uri="{FF2B5EF4-FFF2-40B4-BE49-F238E27FC236}">
              <a16:creationId xmlns:a16="http://schemas.microsoft.com/office/drawing/2014/main" id="{6892E8C1-ED9F-4FB1-9C37-F8399E73577E}"/>
            </a:ext>
          </a:extLst>
        </xdr:cNvPr>
        <xdr:cNvCxnSpPr/>
      </xdr:nvCxnSpPr>
      <xdr:spPr>
        <a:xfrm>
          <a:off x="12072620" y="9597390"/>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556" name="楕円 555">
          <a:extLst>
            <a:ext uri="{FF2B5EF4-FFF2-40B4-BE49-F238E27FC236}">
              <a16:creationId xmlns:a16="http://schemas.microsoft.com/office/drawing/2014/main" id="{41EF7043-7BFA-4B4D-819C-77BEECBA735A}"/>
            </a:ext>
          </a:extLst>
        </xdr:cNvPr>
        <xdr:cNvSpPr/>
      </xdr:nvSpPr>
      <xdr:spPr>
        <a:xfrm>
          <a:off x="11231880"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41910</xdr:rowOff>
    </xdr:to>
    <xdr:cxnSp macro="">
      <xdr:nvCxnSpPr>
        <xdr:cNvPr id="557" name="直線コネクタ 556">
          <a:extLst>
            <a:ext uri="{FF2B5EF4-FFF2-40B4-BE49-F238E27FC236}">
              <a16:creationId xmlns:a16="http://schemas.microsoft.com/office/drawing/2014/main" id="{CA1BEDB0-43BB-489B-AD57-81F16D7C76A2}"/>
            </a:ext>
          </a:extLst>
        </xdr:cNvPr>
        <xdr:cNvCxnSpPr/>
      </xdr:nvCxnSpPr>
      <xdr:spPr>
        <a:xfrm>
          <a:off x="11282680" y="954024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19067</xdr:rowOff>
    </xdr:from>
    <xdr:ext cx="405111" cy="259045"/>
    <xdr:sp macro="" textlink="">
      <xdr:nvSpPr>
        <xdr:cNvPr id="558" name="n_1aveValue【学校施設】&#10;有形固定資産減価償却率">
          <a:extLst>
            <a:ext uri="{FF2B5EF4-FFF2-40B4-BE49-F238E27FC236}">
              <a16:creationId xmlns:a16="http://schemas.microsoft.com/office/drawing/2014/main" id="{18044CCC-2AC9-4555-B23B-DFA99FBDBBFA}"/>
            </a:ext>
          </a:extLst>
        </xdr:cNvPr>
        <xdr:cNvSpPr txBox="1"/>
      </xdr:nvSpPr>
      <xdr:spPr>
        <a:xfrm>
          <a:off x="13437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156227</xdr:rowOff>
    </xdr:from>
    <xdr:ext cx="405111" cy="259045"/>
    <xdr:sp macro="" textlink="">
      <xdr:nvSpPr>
        <xdr:cNvPr id="559" name="n_2aveValue【学校施設】&#10;有形固定資産減価償却率">
          <a:extLst>
            <a:ext uri="{FF2B5EF4-FFF2-40B4-BE49-F238E27FC236}">
              <a16:creationId xmlns:a16="http://schemas.microsoft.com/office/drawing/2014/main" id="{FAD5F515-7990-4124-BFB1-E61AB2F39233}"/>
            </a:ext>
          </a:extLst>
        </xdr:cNvPr>
        <xdr:cNvSpPr txBox="1"/>
      </xdr:nvSpPr>
      <xdr:spPr>
        <a:xfrm>
          <a:off x="12675244" y="1004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560" name="n_3aveValue【学校施設】&#10;有形固定資産減価償却率">
          <a:extLst>
            <a:ext uri="{FF2B5EF4-FFF2-40B4-BE49-F238E27FC236}">
              <a16:creationId xmlns:a16="http://schemas.microsoft.com/office/drawing/2014/main" id="{7CA16195-0BF9-4CC5-AC47-E4A41EFC4D42}"/>
            </a:ext>
          </a:extLst>
        </xdr:cNvPr>
        <xdr:cNvSpPr txBox="1"/>
      </xdr:nvSpPr>
      <xdr:spPr>
        <a:xfrm>
          <a:off x="1190054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114317</xdr:rowOff>
    </xdr:from>
    <xdr:ext cx="405111" cy="259045"/>
    <xdr:sp macro="" textlink="">
      <xdr:nvSpPr>
        <xdr:cNvPr id="561" name="n_4aveValue【学校施設】&#10;有形固定資産減価償却率">
          <a:extLst>
            <a:ext uri="{FF2B5EF4-FFF2-40B4-BE49-F238E27FC236}">
              <a16:creationId xmlns:a16="http://schemas.microsoft.com/office/drawing/2014/main" id="{602C5C50-EC0A-4F76-824C-2622372FC082}"/>
            </a:ext>
          </a:extLst>
        </xdr:cNvPr>
        <xdr:cNvSpPr txBox="1"/>
      </xdr:nvSpPr>
      <xdr:spPr>
        <a:xfrm>
          <a:off x="1110298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29227</xdr:rowOff>
    </xdr:from>
    <xdr:ext cx="405111" cy="259045"/>
    <xdr:sp macro="" textlink="">
      <xdr:nvSpPr>
        <xdr:cNvPr id="562" name="n_1mainValue【学校施設】&#10;有形固定資産減価償却率">
          <a:extLst>
            <a:ext uri="{FF2B5EF4-FFF2-40B4-BE49-F238E27FC236}">
              <a16:creationId xmlns:a16="http://schemas.microsoft.com/office/drawing/2014/main" id="{8DB766E0-769D-4580-B3EB-CFF94E8ABA46}"/>
            </a:ext>
          </a:extLst>
        </xdr:cNvPr>
        <xdr:cNvSpPr txBox="1"/>
      </xdr:nvSpPr>
      <xdr:spPr>
        <a:xfrm>
          <a:off x="13437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63" name="n_2mainValue【学校施設】&#10;有形固定資産減価償却率">
          <a:extLst>
            <a:ext uri="{FF2B5EF4-FFF2-40B4-BE49-F238E27FC236}">
              <a16:creationId xmlns:a16="http://schemas.microsoft.com/office/drawing/2014/main" id="{4C939F7C-3D9B-4783-B1C1-749928BB8E05}"/>
            </a:ext>
          </a:extLst>
        </xdr:cNvPr>
        <xdr:cNvSpPr txBox="1"/>
      </xdr:nvSpPr>
      <xdr:spPr>
        <a:xfrm>
          <a:off x="126752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109237</xdr:rowOff>
    </xdr:from>
    <xdr:ext cx="405111" cy="259045"/>
    <xdr:sp macro="" textlink="">
      <xdr:nvSpPr>
        <xdr:cNvPr id="564" name="n_3mainValue【学校施設】&#10;有形固定資産減価償却率">
          <a:extLst>
            <a:ext uri="{FF2B5EF4-FFF2-40B4-BE49-F238E27FC236}">
              <a16:creationId xmlns:a16="http://schemas.microsoft.com/office/drawing/2014/main" id="{2F589FBB-D3C7-49CC-A997-8D571D4E1299}"/>
            </a:ext>
          </a:extLst>
        </xdr:cNvPr>
        <xdr:cNvSpPr txBox="1"/>
      </xdr:nvSpPr>
      <xdr:spPr>
        <a:xfrm>
          <a:off x="11900544" y="932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565" name="n_4mainValue【学校施設】&#10;有形固定資産減価償却率">
          <a:extLst>
            <a:ext uri="{FF2B5EF4-FFF2-40B4-BE49-F238E27FC236}">
              <a16:creationId xmlns:a16="http://schemas.microsoft.com/office/drawing/2014/main" id="{4AC2562C-3066-4C9B-97CD-776D5259B53F}"/>
            </a:ext>
          </a:extLst>
        </xdr:cNvPr>
        <xdr:cNvSpPr txBox="1"/>
      </xdr:nvSpPr>
      <xdr:spPr>
        <a:xfrm>
          <a:off x="11102984" y="926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3D859082-01E8-4B99-9443-9C627EADAB98}"/>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C087E78-2B3A-438C-BA91-FB67056963F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B8D55FF8-C89B-4FA5-9EEE-815A6A21B9C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2D86E15A-7034-4501-BDF7-09E969BFF8A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F6E58DF3-E49A-4B4D-8634-E4D2C447DB7A}"/>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5BF387D4-E32C-4897-9EB3-30B77F8B6E7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85D2331-5907-4AD3-8A6A-EE0E009A703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1CD55D74-A530-4251-B203-AC7B1AA66CE2}"/>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20C2EF54-F901-4CB5-A797-A8ABD11BBB1B}"/>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38E9B6FA-C4DE-4F85-AD57-A84A6F17EAC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8B1D8450-F3E6-4555-9211-4F99A287FD76}"/>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7" name="直線コネクタ 576">
          <a:extLst>
            <a:ext uri="{FF2B5EF4-FFF2-40B4-BE49-F238E27FC236}">
              <a16:creationId xmlns:a16="http://schemas.microsoft.com/office/drawing/2014/main" id="{8BCC851D-7A61-48F6-B85F-3B76E97B45E7}"/>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8" name="テキスト ボックス 577">
          <a:extLst>
            <a:ext uri="{FF2B5EF4-FFF2-40B4-BE49-F238E27FC236}">
              <a16:creationId xmlns:a16="http://schemas.microsoft.com/office/drawing/2014/main" id="{0174881C-458E-4329-8747-2F9ADA1848D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9" name="直線コネクタ 578">
          <a:extLst>
            <a:ext uri="{FF2B5EF4-FFF2-40B4-BE49-F238E27FC236}">
              <a16:creationId xmlns:a16="http://schemas.microsoft.com/office/drawing/2014/main" id="{4E0B4C2A-57B0-4899-A091-5499B7F1951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0" name="テキスト ボックス 579">
          <a:extLst>
            <a:ext uri="{FF2B5EF4-FFF2-40B4-BE49-F238E27FC236}">
              <a16:creationId xmlns:a16="http://schemas.microsoft.com/office/drawing/2014/main" id="{1444A73B-76B4-45A0-8579-F2F2B300DECD}"/>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1" name="直線コネクタ 580">
          <a:extLst>
            <a:ext uri="{FF2B5EF4-FFF2-40B4-BE49-F238E27FC236}">
              <a16:creationId xmlns:a16="http://schemas.microsoft.com/office/drawing/2014/main" id="{EE7E7778-8598-4978-B6D6-CF1EA04109DC}"/>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2" name="テキスト ボックス 581">
          <a:extLst>
            <a:ext uri="{FF2B5EF4-FFF2-40B4-BE49-F238E27FC236}">
              <a16:creationId xmlns:a16="http://schemas.microsoft.com/office/drawing/2014/main" id="{3CF60160-D599-4981-A2E9-3DA9B03734B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3" name="直線コネクタ 582">
          <a:extLst>
            <a:ext uri="{FF2B5EF4-FFF2-40B4-BE49-F238E27FC236}">
              <a16:creationId xmlns:a16="http://schemas.microsoft.com/office/drawing/2014/main" id="{D7DE4F5C-F82F-453B-BACB-0E0F0736B02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4" name="テキスト ボックス 583">
          <a:extLst>
            <a:ext uri="{FF2B5EF4-FFF2-40B4-BE49-F238E27FC236}">
              <a16:creationId xmlns:a16="http://schemas.microsoft.com/office/drawing/2014/main" id="{9DE447FA-C20B-4EF9-BE28-44BE56F258E9}"/>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5" name="直線コネクタ 584">
          <a:extLst>
            <a:ext uri="{FF2B5EF4-FFF2-40B4-BE49-F238E27FC236}">
              <a16:creationId xmlns:a16="http://schemas.microsoft.com/office/drawing/2014/main" id="{A72269F3-2370-43BD-BFD5-427E2854885B}"/>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6" name="テキスト ボックス 585">
          <a:extLst>
            <a:ext uri="{FF2B5EF4-FFF2-40B4-BE49-F238E27FC236}">
              <a16:creationId xmlns:a16="http://schemas.microsoft.com/office/drawing/2014/main" id="{6E340717-651D-49D1-92B3-0612A4687B86}"/>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81B22E0E-2CB3-4934-AE91-4151F8239D9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ADC71717-7802-4BE0-9A55-04DF015801E6}"/>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3A77C0D3-C328-4922-B297-732AE747C122}"/>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90" name="直線コネクタ 589">
          <a:extLst>
            <a:ext uri="{FF2B5EF4-FFF2-40B4-BE49-F238E27FC236}">
              <a16:creationId xmlns:a16="http://schemas.microsoft.com/office/drawing/2014/main" id="{75686A77-7EBF-4E47-A4B0-B0CA7AC8131C}"/>
            </a:ext>
          </a:extLst>
        </xdr:cNvPr>
        <xdr:cNvCxnSpPr/>
      </xdr:nvCxnSpPr>
      <xdr:spPr>
        <a:xfrm flipV="1">
          <a:off x="19509104" y="9241536"/>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91" name="【学校施設】&#10;一人当たり面積最小値テキスト">
          <a:extLst>
            <a:ext uri="{FF2B5EF4-FFF2-40B4-BE49-F238E27FC236}">
              <a16:creationId xmlns:a16="http://schemas.microsoft.com/office/drawing/2014/main" id="{BEB99616-2532-4904-9800-F621101CBA81}"/>
            </a:ext>
          </a:extLst>
        </xdr:cNvPr>
        <xdr:cNvSpPr txBox="1"/>
      </xdr:nvSpPr>
      <xdr:spPr>
        <a:xfrm>
          <a:off x="19547840"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2" name="直線コネクタ 591">
          <a:extLst>
            <a:ext uri="{FF2B5EF4-FFF2-40B4-BE49-F238E27FC236}">
              <a16:creationId xmlns:a16="http://schemas.microsoft.com/office/drawing/2014/main" id="{86C177EE-BEF9-4741-94CF-6DCFBE2CD7FE}"/>
            </a:ext>
          </a:extLst>
        </xdr:cNvPr>
        <xdr:cNvCxnSpPr/>
      </xdr:nvCxnSpPr>
      <xdr:spPr>
        <a:xfrm>
          <a:off x="19443700" y="107312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3" name="【学校施設】&#10;一人当たり面積最大値テキスト">
          <a:extLst>
            <a:ext uri="{FF2B5EF4-FFF2-40B4-BE49-F238E27FC236}">
              <a16:creationId xmlns:a16="http://schemas.microsoft.com/office/drawing/2014/main" id="{EC139339-8B17-4532-947D-420E021EBEB3}"/>
            </a:ext>
          </a:extLst>
        </xdr:cNvPr>
        <xdr:cNvSpPr txBox="1"/>
      </xdr:nvSpPr>
      <xdr:spPr>
        <a:xfrm>
          <a:off x="19547840" y="9024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4" name="直線コネクタ 593">
          <a:extLst>
            <a:ext uri="{FF2B5EF4-FFF2-40B4-BE49-F238E27FC236}">
              <a16:creationId xmlns:a16="http://schemas.microsoft.com/office/drawing/2014/main" id="{17A2822C-8B4C-4931-8095-9FDEF10E1310}"/>
            </a:ext>
          </a:extLst>
        </xdr:cNvPr>
        <xdr:cNvCxnSpPr/>
      </xdr:nvCxnSpPr>
      <xdr:spPr>
        <a:xfrm>
          <a:off x="19443700" y="9241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155465</xdr:rowOff>
    </xdr:from>
    <xdr:ext cx="469744" cy="259045"/>
    <xdr:sp macro="" textlink="">
      <xdr:nvSpPr>
        <xdr:cNvPr id="595" name="【学校施設】&#10;一人当たり面積平均値テキスト">
          <a:extLst>
            <a:ext uri="{FF2B5EF4-FFF2-40B4-BE49-F238E27FC236}">
              <a16:creationId xmlns:a16="http://schemas.microsoft.com/office/drawing/2014/main" id="{D750162D-0591-4B33-8271-6D1D2BA92234}"/>
            </a:ext>
          </a:extLst>
        </xdr:cNvPr>
        <xdr:cNvSpPr txBox="1"/>
      </xdr:nvSpPr>
      <xdr:spPr>
        <a:xfrm>
          <a:off x="19547840" y="1021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6" name="フローチャート: 判断 595">
          <a:extLst>
            <a:ext uri="{FF2B5EF4-FFF2-40B4-BE49-F238E27FC236}">
              <a16:creationId xmlns:a16="http://schemas.microsoft.com/office/drawing/2014/main" id="{A495E0E0-2FA1-42C2-9DAC-BBBF24A51F66}"/>
            </a:ext>
          </a:extLst>
        </xdr:cNvPr>
        <xdr:cNvSpPr/>
      </xdr:nvSpPr>
      <xdr:spPr>
        <a:xfrm>
          <a:off x="19458940" y="102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95504</xdr:rowOff>
    </xdr:from>
    <xdr:to>
      <xdr:col>112</xdr:col>
      <xdr:colOff>38100</xdr:colOff>
      <xdr:row>61</xdr:row>
      <xdr:rowOff>25654</xdr:rowOff>
    </xdr:to>
    <xdr:sp macro="" textlink="">
      <xdr:nvSpPr>
        <xdr:cNvPr id="597" name="フローチャート: 判断 596">
          <a:extLst>
            <a:ext uri="{FF2B5EF4-FFF2-40B4-BE49-F238E27FC236}">
              <a16:creationId xmlns:a16="http://schemas.microsoft.com/office/drawing/2014/main" id="{6AE6FAB6-0CF6-4E37-AF7E-1D9E3661BE10}"/>
            </a:ext>
          </a:extLst>
        </xdr:cNvPr>
        <xdr:cNvSpPr/>
      </xdr:nvSpPr>
      <xdr:spPr>
        <a:xfrm>
          <a:off x="18735040" y="101539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8" name="フローチャート: 判断 597">
          <a:extLst>
            <a:ext uri="{FF2B5EF4-FFF2-40B4-BE49-F238E27FC236}">
              <a16:creationId xmlns:a16="http://schemas.microsoft.com/office/drawing/2014/main" id="{1F4527D2-AE17-4669-82D1-E66BAE8B439D}"/>
            </a:ext>
          </a:extLst>
        </xdr:cNvPr>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117602</xdr:rowOff>
    </xdr:from>
    <xdr:to>
      <xdr:col>102</xdr:col>
      <xdr:colOff>165100</xdr:colOff>
      <xdr:row>61</xdr:row>
      <xdr:rowOff>47752</xdr:rowOff>
    </xdr:to>
    <xdr:sp macro="" textlink="">
      <xdr:nvSpPr>
        <xdr:cNvPr id="599" name="フローチャート: 判断 598">
          <a:extLst>
            <a:ext uri="{FF2B5EF4-FFF2-40B4-BE49-F238E27FC236}">
              <a16:creationId xmlns:a16="http://schemas.microsoft.com/office/drawing/2014/main" id="{2D6B4254-0E84-4033-8BB3-15DE5EB8633F}"/>
            </a:ext>
          </a:extLst>
        </xdr:cNvPr>
        <xdr:cNvSpPr/>
      </xdr:nvSpPr>
      <xdr:spPr>
        <a:xfrm>
          <a:off x="17162780" y="10176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154940</xdr:rowOff>
    </xdr:from>
    <xdr:to>
      <xdr:col>98</xdr:col>
      <xdr:colOff>38100</xdr:colOff>
      <xdr:row>61</xdr:row>
      <xdr:rowOff>85090</xdr:rowOff>
    </xdr:to>
    <xdr:sp macro="" textlink="">
      <xdr:nvSpPr>
        <xdr:cNvPr id="600" name="フローチャート: 判断 599">
          <a:extLst>
            <a:ext uri="{FF2B5EF4-FFF2-40B4-BE49-F238E27FC236}">
              <a16:creationId xmlns:a16="http://schemas.microsoft.com/office/drawing/2014/main" id="{B671469D-F32B-4B94-AEE0-40238ECE83CE}"/>
            </a:ext>
          </a:extLst>
        </xdr:cNvPr>
        <xdr:cNvSpPr/>
      </xdr:nvSpPr>
      <xdr:spPr>
        <a:xfrm>
          <a:off x="1638808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4CE7FB8-8B3F-43D4-9AA8-52738D1C8BEB}"/>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CE178260-DE14-4CD8-BF26-01D0DB96F39C}"/>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8ECA6DD-9567-4699-8BA4-D20F5E1E1A5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C0DFAF6-7A6D-4D51-A231-984C4213ABE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FF4E7D21-209D-4F9E-BC92-C41C714E297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105410</xdr:rowOff>
    </xdr:from>
    <xdr:to>
      <xdr:col>116</xdr:col>
      <xdr:colOff>114300</xdr:colOff>
      <xdr:row>58</xdr:row>
      <xdr:rowOff>35560</xdr:rowOff>
    </xdr:to>
    <xdr:sp macro="" textlink="">
      <xdr:nvSpPr>
        <xdr:cNvPr id="606" name="楕円 605">
          <a:extLst>
            <a:ext uri="{FF2B5EF4-FFF2-40B4-BE49-F238E27FC236}">
              <a16:creationId xmlns:a16="http://schemas.microsoft.com/office/drawing/2014/main" id="{7F2473A7-4FAE-4B7F-B2E4-DFB56A934A70}"/>
            </a:ext>
          </a:extLst>
        </xdr:cNvPr>
        <xdr:cNvSpPr/>
      </xdr:nvSpPr>
      <xdr:spPr>
        <a:xfrm>
          <a:off x="19458940" y="9660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128287</xdr:rowOff>
    </xdr:from>
    <xdr:ext cx="469744" cy="259045"/>
    <xdr:sp macro="" textlink="">
      <xdr:nvSpPr>
        <xdr:cNvPr id="607" name="【学校施設】&#10;一人当たり面積該当値テキスト">
          <a:extLst>
            <a:ext uri="{FF2B5EF4-FFF2-40B4-BE49-F238E27FC236}">
              <a16:creationId xmlns:a16="http://schemas.microsoft.com/office/drawing/2014/main" id="{AD58AB2E-7EE7-447C-9A77-46BD4948AB8C}"/>
            </a:ext>
          </a:extLst>
        </xdr:cNvPr>
        <xdr:cNvSpPr txBox="1"/>
      </xdr:nvSpPr>
      <xdr:spPr>
        <a:xfrm>
          <a:off x="19547840" y="951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65786</xdr:rowOff>
    </xdr:from>
    <xdr:to>
      <xdr:col>112</xdr:col>
      <xdr:colOff>38100</xdr:colOff>
      <xdr:row>58</xdr:row>
      <xdr:rowOff>167386</xdr:rowOff>
    </xdr:to>
    <xdr:sp macro="" textlink="">
      <xdr:nvSpPr>
        <xdr:cNvPr id="608" name="楕円 607">
          <a:extLst>
            <a:ext uri="{FF2B5EF4-FFF2-40B4-BE49-F238E27FC236}">
              <a16:creationId xmlns:a16="http://schemas.microsoft.com/office/drawing/2014/main" id="{AEBC54A9-9F91-4931-B602-28A24C45766B}"/>
            </a:ext>
          </a:extLst>
        </xdr:cNvPr>
        <xdr:cNvSpPr/>
      </xdr:nvSpPr>
      <xdr:spPr>
        <a:xfrm>
          <a:off x="18735040" y="9788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156210</xdr:rowOff>
    </xdr:from>
    <xdr:to>
      <xdr:col>116</xdr:col>
      <xdr:colOff>63500</xdr:colOff>
      <xdr:row>58</xdr:row>
      <xdr:rowOff>116586</xdr:rowOff>
    </xdr:to>
    <xdr:cxnSp macro="">
      <xdr:nvCxnSpPr>
        <xdr:cNvPr id="609" name="直線コネクタ 608">
          <a:extLst>
            <a:ext uri="{FF2B5EF4-FFF2-40B4-BE49-F238E27FC236}">
              <a16:creationId xmlns:a16="http://schemas.microsoft.com/office/drawing/2014/main" id="{55808C4F-BAEE-421F-A8ED-E29C9549E20A}"/>
            </a:ext>
          </a:extLst>
        </xdr:cNvPr>
        <xdr:cNvCxnSpPr/>
      </xdr:nvCxnSpPr>
      <xdr:spPr>
        <a:xfrm flipV="1">
          <a:off x="18778220" y="9711690"/>
          <a:ext cx="73152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95504</xdr:rowOff>
    </xdr:from>
    <xdr:to>
      <xdr:col>107</xdr:col>
      <xdr:colOff>101600</xdr:colOff>
      <xdr:row>59</xdr:row>
      <xdr:rowOff>25654</xdr:rowOff>
    </xdr:to>
    <xdr:sp macro="" textlink="">
      <xdr:nvSpPr>
        <xdr:cNvPr id="610" name="楕円 609">
          <a:extLst>
            <a:ext uri="{FF2B5EF4-FFF2-40B4-BE49-F238E27FC236}">
              <a16:creationId xmlns:a16="http://schemas.microsoft.com/office/drawing/2014/main" id="{9659C718-2A8D-4835-8216-633A4E9B970F}"/>
            </a:ext>
          </a:extLst>
        </xdr:cNvPr>
        <xdr:cNvSpPr/>
      </xdr:nvSpPr>
      <xdr:spPr>
        <a:xfrm>
          <a:off x="17937480" y="98186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116586</xdr:rowOff>
    </xdr:from>
    <xdr:to>
      <xdr:col>111</xdr:col>
      <xdr:colOff>177800</xdr:colOff>
      <xdr:row>58</xdr:row>
      <xdr:rowOff>146304</xdr:rowOff>
    </xdr:to>
    <xdr:cxnSp macro="">
      <xdr:nvCxnSpPr>
        <xdr:cNvPr id="611" name="直線コネクタ 610">
          <a:extLst>
            <a:ext uri="{FF2B5EF4-FFF2-40B4-BE49-F238E27FC236}">
              <a16:creationId xmlns:a16="http://schemas.microsoft.com/office/drawing/2014/main" id="{3041EDE0-8754-4E3D-BD38-6C53AB047BF4}"/>
            </a:ext>
          </a:extLst>
        </xdr:cNvPr>
        <xdr:cNvCxnSpPr/>
      </xdr:nvCxnSpPr>
      <xdr:spPr>
        <a:xfrm flipV="1">
          <a:off x="17988280" y="9839706"/>
          <a:ext cx="78994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120650</xdr:rowOff>
    </xdr:from>
    <xdr:to>
      <xdr:col>102</xdr:col>
      <xdr:colOff>165100</xdr:colOff>
      <xdr:row>59</xdr:row>
      <xdr:rowOff>50800</xdr:rowOff>
    </xdr:to>
    <xdr:sp macro="" textlink="">
      <xdr:nvSpPr>
        <xdr:cNvPr id="612" name="楕円 611">
          <a:extLst>
            <a:ext uri="{FF2B5EF4-FFF2-40B4-BE49-F238E27FC236}">
              <a16:creationId xmlns:a16="http://schemas.microsoft.com/office/drawing/2014/main" id="{1CDE9D91-1BD6-4EF6-A34E-E0EF63AC352A}"/>
            </a:ext>
          </a:extLst>
        </xdr:cNvPr>
        <xdr:cNvSpPr/>
      </xdr:nvSpPr>
      <xdr:spPr>
        <a:xfrm>
          <a:off x="17162780" y="9843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146304</xdr:rowOff>
    </xdr:from>
    <xdr:to>
      <xdr:col>107</xdr:col>
      <xdr:colOff>50800</xdr:colOff>
      <xdr:row>59</xdr:row>
      <xdr:rowOff>0</xdr:rowOff>
    </xdr:to>
    <xdr:cxnSp macro="">
      <xdr:nvCxnSpPr>
        <xdr:cNvPr id="613" name="直線コネクタ 612">
          <a:extLst>
            <a:ext uri="{FF2B5EF4-FFF2-40B4-BE49-F238E27FC236}">
              <a16:creationId xmlns:a16="http://schemas.microsoft.com/office/drawing/2014/main" id="{AF0335A7-B105-4D24-9E0F-7BEB0762411D}"/>
            </a:ext>
          </a:extLst>
        </xdr:cNvPr>
        <xdr:cNvCxnSpPr/>
      </xdr:nvCxnSpPr>
      <xdr:spPr>
        <a:xfrm flipV="1">
          <a:off x="17213580" y="9869424"/>
          <a:ext cx="7747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135890</xdr:rowOff>
    </xdr:from>
    <xdr:to>
      <xdr:col>98</xdr:col>
      <xdr:colOff>38100</xdr:colOff>
      <xdr:row>59</xdr:row>
      <xdr:rowOff>66040</xdr:rowOff>
    </xdr:to>
    <xdr:sp macro="" textlink="">
      <xdr:nvSpPr>
        <xdr:cNvPr id="614" name="楕円 613">
          <a:extLst>
            <a:ext uri="{FF2B5EF4-FFF2-40B4-BE49-F238E27FC236}">
              <a16:creationId xmlns:a16="http://schemas.microsoft.com/office/drawing/2014/main" id="{CC7E14E9-18F4-401E-85A0-1496099C0537}"/>
            </a:ext>
          </a:extLst>
        </xdr:cNvPr>
        <xdr:cNvSpPr/>
      </xdr:nvSpPr>
      <xdr:spPr>
        <a:xfrm>
          <a:off x="16388080" y="9859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0</xdr:rowOff>
    </xdr:from>
    <xdr:to>
      <xdr:col>102</xdr:col>
      <xdr:colOff>114300</xdr:colOff>
      <xdr:row>59</xdr:row>
      <xdr:rowOff>15240</xdr:rowOff>
    </xdr:to>
    <xdr:cxnSp macro="">
      <xdr:nvCxnSpPr>
        <xdr:cNvPr id="615" name="直線コネクタ 614">
          <a:extLst>
            <a:ext uri="{FF2B5EF4-FFF2-40B4-BE49-F238E27FC236}">
              <a16:creationId xmlns:a16="http://schemas.microsoft.com/office/drawing/2014/main" id="{0B1DEA03-ADF3-4A93-B647-CE24F8EE4BB9}"/>
            </a:ext>
          </a:extLst>
        </xdr:cNvPr>
        <xdr:cNvCxnSpPr/>
      </xdr:nvCxnSpPr>
      <xdr:spPr>
        <a:xfrm flipV="1">
          <a:off x="16431260" y="989076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16781</xdr:rowOff>
    </xdr:from>
    <xdr:ext cx="469744" cy="259045"/>
    <xdr:sp macro="" textlink="">
      <xdr:nvSpPr>
        <xdr:cNvPr id="616" name="n_1aveValue【学校施設】&#10;一人当たり面積">
          <a:extLst>
            <a:ext uri="{FF2B5EF4-FFF2-40B4-BE49-F238E27FC236}">
              <a16:creationId xmlns:a16="http://schemas.microsoft.com/office/drawing/2014/main" id="{9739BC1F-2B04-49B7-B55B-06E03B98C46A}"/>
            </a:ext>
          </a:extLst>
        </xdr:cNvPr>
        <xdr:cNvSpPr txBox="1"/>
      </xdr:nvSpPr>
      <xdr:spPr>
        <a:xfrm>
          <a:off x="18561127" y="102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22877</xdr:rowOff>
    </xdr:from>
    <xdr:ext cx="469744" cy="259045"/>
    <xdr:sp macro="" textlink="">
      <xdr:nvSpPr>
        <xdr:cNvPr id="617" name="n_2aveValue【学校施設】&#10;一人当たり面積">
          <a:extLst>
            <a:ext uri="{FF2B5EF4-FFF2-40B4-BE49-F238E27FC236}">
              <a16:creationId xmlns:a16="http://schemas.microsoft.com/office/drawing/2014/main" id="{03ED20AA-53DF-4064-B787-998E7787EDCD}"/>
            </a:ext>
          </a:extLst>
        </xdr:cNvPr>
        <xdr:cNvSpPr txBox="1"/>
      </xdr:nvSpPr>
      <xdr:spPr>
        <a:xfrm>
          <a:off x="17776267"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38879</xdr:rowOff>
    </xdr:from>
    <xdr:ext cx="469744" cy="259045"/>
    <xdr:sp macro="" textlink="">
      <xdr:nvSpPr>
        <xdr:cNvPr id="618" name="n_3aveValue【学校施設】&#10;一人当たり面積">
          <a:extLst>
            <a:ext uri="{FF2B5EF4-FFF2-40B4-BE49-F238E27FC236}">
              <a16:creationId xmlns:a16="http://schemas.microsoft.com/office/drawing/2014/main" id="{30B56249-02CB-49AD-A1E2-BC1D939F1CAF}"/>
            </a:ext>
          </a:extLst>
        </xdr:cNvPr>
        <xdr:cNvSpPr txBox="1"/>
      </xdr:nvSpPr>
      <xdr:spPr>
        <a:xfrm>
          <a:off x="17001567" y="1026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76217</xdr:rowOff>
    </xdr:from>
    <xdr:ext cx="469744" cy="259045"/>
    <xdr:sp macro="" textlink="">
      <xdr:nvSpPr>
        <xdr:cNvPr id="619" name="n_4aveValue【学校施設】&#10;一人当たり面積">
          <a:extLst>
            <a:ext uri="{FF2B5EF4-FFF2-40B4-BE49-F238E27FC236}">
              <a16:creationId xmlns:a16="http://schemas.microsoft.com/office/drawing/2014/main" id="{6850C4F6-95CD-40F4-88B1-FCD3F549CEC2}"/>
            </a:ext>
          </a:extLst>
        </xdr:cNvPr>
        <xdr:cNvSpPr txBox="1"/>
      </xdr:nvSpPr>
      <xdr:spPr>
        <a:xfrm>
          <a:off x="16226867" y="1030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12463</xdr:rowOff>
    </xdr:from>
    <xdr:ext cx="469744" cy="259045"/>
    <xdr:sp macro="" textlink="">
      <xdr:nvSpPr>
        <xdr:cNvPr id="620" name="n_1mainValue【学校施設】&#10;一人当たり面積">
          <a:extLst>
            <a:ext uri="{FF2B5EF4-FFF2-40B4-BE49-F238E27FC236}">
              <a16:creationId xmlns:a16="http://schemas.microsoft.com/office/drawing/2014/main" id="{4912B198-D15C-41CE-B64A-DF66257F8F91}"/>
            </a:ext>
          </a:extLst>
        </xdr:cNvPr>
        <xdr:cNvSpPr txBox="1"/>
      </xdr:nvSpPr>
      <xdr:spPr>
        <a:xfrm>
          <a:off x="18561127" y="9567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42181</xdr:rowOff>
    </xdr:from>
    <xdr:ext cx="469744" cy="259045"/>
    <xdr:sp macro="" textlink="">
      <xdr:nvSpPr>
        <xdr:cNvPr id="621" name="n_2mainValue【学校施設】&#10;一人当たり面積">
          <a:extLst>
            <a:ext uri="{FF2B5EF4-FFF2-40B4-BE49-F238E27FC236}">
              <a16:creationId xmlns:a16="http://schemas.microsoft.com/office/drawing/2014/main" id="{2F4AE16D-8630-488C-AF57-47CDC97F739B}"/>
            </a:ext>
          </a:extLst>
        </xdr:cNvPr>
        <xdr:cNvSpPr txBox="1"/>
      </xdr:nvSpPr>
      <xdr:spPr>
        <a:xfrm>
          <a:off x="17776267" y="95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67327</xdr:rowOff>
    </xdr:from>
    <xdr:ext cx="469744" cy="259045"/>
    <xdr:sp macro="" textlink="">
      <xdr:nvSpPr>
        <xdr:cNvPr id="622" name="n_3mainValue【学校施設】&#10;一人当たり面積">
          <a:extLst>
            <a:ext uri="{FF2B5EF4-FFF2-40B4-BE49-F238E27FC236}">
              <a16:creationId xmlns:a16="http://schemas.microsoft.com/office/drawing/2014/main" id="{B4AD3E8A-6D10-469F-8588-2613B0B54AC9}"/>
            </a:ext>
          </a:extLst>
        </xdr:cNvPr>
        <xdr:cNvSpPr txBox="1"/>
      </xdr:nvSpPr>
      <xdr:spPr>
        <a:xfrm>
          <a:off x="17001567" y="962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82567</xdr:rowOff>
    </xdr:from>
    <xdr:ext cx="469744" cy="259045"/>
    <xdr:sp macro="" textlink="">
      <xdr:nvSpPr>
        <xdr:cNvPr id="623" name="n_4mainValue【学校施設】&#10;一人当たり面積">
          <a:extLst>
            <a:ext uri="{FF2B5EF4-FFF2-40B4-BE49-F238E27FC236}">
              <a16:creationId xmlns:a16="http://schemas.microsoft.com/office/drawing/2014/main" id="{5C268540-2DF2-4C9B-B244-C3495976A1D9}"/>
            </a:ext>
          </a:extLst>
        </xdr:cNvPr>
        <xdr:cNvSpPr txBox="1"/>
      </xdr:nvSpPr>
      <xdr:spPr>
        <a:xfrm>
          <a:off x="1622686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15C8DFF-254D-4EA4-B942-CB493CC9465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0248E1F-0B0C-4789-A5A6-296EC602F37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48AD9A3F-3272-4F4A-A707-0C2C3E69B17F}"/>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8D5CB61-BE12-40AB-A2AA-7E375F2B5DC4}"/>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9792FEF6-6200-4900-BD70-2B5F7F54EC4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CA114154-8A6B-474B-A7D0-555052B5B88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27FA8961-44A6-432F-AA4E-6B9257ECB89C}"/>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89C864F7-177E-457D-BFFE-B1AB4A8424D9}"/>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F2A30090-ABC9-4492-80FC-39BED84CC1B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BBF7C3FD-6070-4ADD-97A8-FC6067B81D3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A91E74B8-E337-4248-9369-CC7BCC47A282}"/>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4BFE30A6-F61F-4DE0-BD58-50CB85E66986}"/>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B079D4B1-5AAB-48AB-9D5E-C5D4434D2B8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125383A-8778-45CE-9233-378BA3585949}"/>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E274915B-FA72-4BAF-9836-28EEC09F0B6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E33D565C-D769-4EDC-A634-21873B37F77A}"/>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5822F234-B806-49EC-A320-4D8135EF3031}"/>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D347AEA1-68D2-40DF-8D80-397351A4482F}"/>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F9C2400-5C70-4BCF-8597-2F79B43BF89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D8F9F590-3402-48D1-92E8-8D680955E3F0}"/>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4" name="テキスト ボックス 643">
          <a:extLst>
            <a:ext uri="{FF2B5EF4-FFF2-40B4-BE49-F238E27FC236}">
              <a16:creationId xmlns:a16="http://schemas.microsoft.com/office/drawing/2014/main" id="{F13FD02E-B7A1-4E57-90A3-8778225AD37F}"/>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5C85A60F-B2B9-4E97-B640-F826668A2176}"/>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6" name="テキスト ボックス 645">
          <a:extLst>
            <a:ext uri="{FF2B5EF4-FFF2-40B4-BE49-F238E27FC236}">
              <a16:creationId xmlns:a16="http://schemas.microsoft.com/office/drawing/2014/main" id="{3D06FF9B-5D1F-46A8-A5F4-9DF1ECA9A771}"/>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EBACFFE6-34C5-41F6-B5DF-82C5534C0EA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8" name="直線コネクタ 647">
          <a:extLst>
            <a:ext uri="{FF2B5EF4-FFF2-40B4-BE49-F238E27FC236}">
              <a16:creationId xmlns:a16="http://schemas.microsoft.com/office/drawing/2014/main" id="{92B47E01-6DAE-482A-8ABF-19120D00A118}"/>
            </a:ext>
          </a:extLst>
        </xdr:cNvPr>
        <xdr:cNvCxnSpPr/>
      </xdr:nvCxnSpPr>
      <xdr:spPr>
        <a:xfrm flipV="1">
          <a:off x="14375764" y="1307211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9" name="【児童館】&#10;有形固定資産減価償却率最小値テキスト">
          <a:extLst>
            <a:ext uri="{FF2B5EF4-FFF2-40B4-BE49-F238E27FC236}">
              <a16:creationId xmlns:a16="http://schemas.microsoft.com/office/drawing/2014/main" id="{B5D6DEB9-4B69-40D3-9237-8702C4E1783C}"/>
            </a:ext>
          </a:extLst>
        </xdr:cNvPr>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0" name="直線コネクタ 649">
          <a:extLst>
            <a:ext uri="{FF2B5EF4-FFF2-40B4-BE49-F238E27FC236}">
              <a16:creationId xmlns:a16="http://schemas.microsoft.com/office/drawing/2014/main" id="{DA312BF5-AF6D-43CB-879A-D8DDC5F58FFD}"/>
            </a:ext>
          </a:extLst>
        </xdr:cNvPr>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51" name="【児童館】&#10;有形固定資産減価償却率最大値テキスト">
          <a:extLst>
            <a:ext uri="{FF2B5EF4-FFF2-40B4-BE49-F238E27FC236}">
              <a16:creationId xmlns:a16="http://schemas.microsoft.com/office/drawing/2014/main" id="{D06373B7-2A67-492C-ADEF-80C4A91D7840}"/>
            </a:ext>
          </a:extLst>
        </xdr:cNvPr>
        <xdr:cNvSpPr txBox="1"/>
      </xdr:nvSpPr>
      <xdr:spPr>
        <a:xfrm>
          <a:off x="1441450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2" name="直線コネクタ 651">
          <a:extLst>
            <a:ext uri="{FF2B5EF4-FFF2-40B4-BE49-F238E27FC236}">
              <a16:creationId xmlns:a16="http://schemas.microsoft.com/office/drawing/2014/main" id="{845AA001-5713-4306-83A1-C2963D41F7C1}"/>
            </a:ext>
          </a:extLst>
        </xdr:cNvPr>
        <xdr:cNvCxnSpPr/>
      </xdr:nvCxnSpPr>
      <xdr:spPr>
        <a:xfrm>
          <a:off x="142875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135272</xdr:rowOff>
    </xdr:from>
    <xdr:ext cx="405111" cy="259045"/>
    <xdr:sp macro="" textlink="">
      <xdr:nvSpPr>
        <xdr:cNvPr id="653" name="【児童館】&#10;有形固定資産減価償却率平均値テキスト">
          <a:extLst>
            <a:ext uri="{FF2B5EF4-FFF2-40B4-BE49-F238E27FC236}">
              <a16:creationId xmlns:a16="http://schemas.microsoft.com/office/drawing/2014/main" id="{A60B4DFB-7BFD-4C2A-8FEE-AC8704024473}"/>
            </a:ext>
          </a:extLst>
        </xdr:cNvPr>
        <xdr:cNvSpPr txBox="1"/>
      </xdr:nvSpPr>
      <xdr:spPr>
        <a:xfrm>
          <a:off x="14414500" y="13881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4" name="フローチャート: 判断 653">
          <a:extLst>
            <a:ext uri="{FF2B5EF4-FFF2-40B4-BE49-F238E27FC236}">
              <a16:creationId xmlns:a16="http://schemas.microsoft.com/office/drawing/2014/main" id="{267B8387-E783-42C8-97CC-E9D0CAD888D3}"/>
            </a:ext>
          </a:extLst>
        </xdr:cNvPr>
        <xdr:cNvSpPr/>
      </xdr:nvSpPr>
      <xdr:spPr>
        <a:xfrm>
          <a:off x="14325600" y="139033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55" name="フローチャート: 判断 654">
          <a:extLst>
            <a:ext uri="{FF2B5EF4-FFF2-40B4-BE49-F238E27FC236}">
              <a16:creationId xmlns:a16="http://schemas.microsoft.com/office/drawing/2014/main" id="{D4C1300D-E098-4DED-AA2C-C2B7B86636D6}"/>
            </a:ext>
          </a:extLst>
        </xdr:cNvPr>
        <xdr:cNvSpPr/>
      </xdr:nvSpPr>
      <xdr:spPr>
        <a:xfrm>
          <a:off x="135788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71120</xdr:rowOff>
    </xdr:from>
    <xdr:to>
      <xdr:col>76</xdr:col>
      <xdr:colOff>165100</xdr:colOff>
      <xdr:row>82</xdr:row>
      <xdr:rowOff>1270</xdr:rowOff>
    </xdr:to>
    <xdr:sp macro="" textlink="">
      <xdr:nvSpPr>
        <xdr:cNvPr id="656" name="フローチャート: 判断 655">
          <a:extLst>
            <a:ext uri="{FF2B5EF4-FFF2-40B4-BE49-F238E27FC236}">
              <a16:creationId xmlns:a16="http://schemas.microsoft.com/office/drawing/2014/main" id="{B864DBA7-8B70-4E3E-911F-842FC00BA87E}"/>
            </a:ext>
          </a:extLst>
        </xdr:cNvPr>
        <xdr:cNvSpPr/>
      </xdr:nvSpPr>
      <xdr:spPr>
        <a:xfrm>
          <a:off x="12804140" y="1364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88264</xdr:rowOff>
    </xdr:from>
    <xdr:to>
      <xdr:col>72</xdr:col>
      <xdr:colOff>38100</xdr:colOff>
      <xdr:row>82</xdr:row>
      <xdr:rowOff>18414</xdr:rowOff>
    </xdr:to>
    <xdr:sp macro="" textlink="">
      <xdr:nvSpPr>
        <xdr:cNvPr id="657" name="フローチャート: 判断 656">
          <a:extLst>
            <a:ext uri="{FF2B5EF4-FFF2-40B4-BE49-F238E27FC236}">
              <a16:creationId xmlns:a16="http://schemas.microsoft.com/office/drawing/2014/main" id="{E1C18FCD-7A56-47A8-858E-A1BD2205B087}"/>
            </a:ext>
          </a:extLst>
        </xdr:cNvPr>
        <xdr:cNvSpPr/>
      </xdr:nvSpPr>
      <xdr:spPr>
        <a:xfrm>
          <a:off x="12029440" y="136671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92075</xdr:rowOff>
    </xdr:from>
    <xdr:to>
      <xdr:col>67</xdr:col>
      <xdr:colOff>101600</xdr:colOff>
      <xdr:row>82</xdr:row>
      <xdr:rowOff>22225</xdr:rowOff>
    </xdr:to>
    <xdr:sp macro="" textlink="">
      <xdr:nvSpPr>
        <xdr:cNvPr id="658" name="フローチャート: 判断 657">
          <a:extLst>
            <a:ext uri="{FF2B5EF4-FFF2-40B4-BE49-F238E27FC236}">
              <a16:creationId xmlns:a16="http://schemas.microsoft.com/office/drawing/2014/main" id="{2C399153-91EC-439D-B48D-40EF164ACBA4}"/>
            </a:ext>
          </a:extLst>
        </xdr:cNvPr>
        <xdr:cNvSpPr/>
      </xdr:nvSpPr>
      <xdr:spPr>
        <a:xfrm>
          <a:off x="1123188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AF1103A1-1102-490C-B40D-9C9922C4306D}"/>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A04A8088-C468-4CE7-82B2-4013210AF75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4507CF75-E3CA-4E18-9006-1727C264FED3}"/>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C1907E9B-775C-4293-974A-8E1981CA610F}"/>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95F263A-A933-4074-B795-711C84A907C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664" name="楕円 663">
          <a:extLst>
            <a:ext uri="{FF2B5EF4-FFF2-40B4-BE49-F238E27FC236}">
              <a16:creationId xmlns:a16="http://schemas.microsoft.com/office/drawing/2014/main" id="{DD294494-0F25-4DE6-8DF0-4FB59E862BBD}"/>
            </a:ext>
          </a:extLst>
        </xdr:cNvPr>
        <xdr:cNvSpPr/>
      </xdr:nvSpPr>
      <xdr:spPr>
        <a:xfrm>
          <a:off x="14325600" y="137795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55897</xdr:rowOff>
    </xdr:from>
    <xdr:ext cx="405111" cy="259045"/>
    <xdr:sp macro="" textlink="">
      <xdr:nvSpPr>
        <xdr:cNvPr id="665" name="【児童館】&#10;有形固定資産減価償却率該当値テキスト">
          <a:extLst>
            <a:ext uri="{FF2B5EF4-FFF2-40B4-BE49-F238E27FC236}">
              <a16:creationId xmlns:a16="http://schemas.microsoft.com/office/drawing/2014/main" id="{EBF9B9DF-A30E-434F-92F0-988D0FD9D7EE}"/>
            </a:ext>
          </a:extLst>
        </xdr:cNvPr>
        <xdr:cNvSpPr txBox="1"/>
      </xdr:nvSpPr>
      <xdr:spPr>
        <a:xfrm>
          <a:off x="14414500" y="1363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122555</xdr:rowOff>
    </xdr:from>
    <xdr:to>
      <xdr:col>81</xdr:col>
      <xdr:colOff>101600</xdr:colOff>
      <xdr:row>82</xdr:row>
      <xdr:rowOff>52705</xdr:rowOff>
    </xdr:to>
    <xdr:sp macro="" textlink="">
      <xdr:nvSpPr>
        <xdr:cNvPr id="666" name="楕円 665">
          <a:extLst>
            <a:ext uri="{FF2B5EF4-FFF2-40B4-BE49-F238E27FC236}">
              <a16:creationId xmlns:a16="http://schemas.microsoft.com/office/drawing/2014/main" id="{325FFDFA-1913-4623-B60C-29CC13A95165}"/>
            </a:ext>
          </a:extLst>
        </xdr:cNvPr>
        <xdr:cNvSpPr/>
      </xdr:nvSpPr>
      <xdr:spPr>
        <a:xfrm>
          <a:off x="1357884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1905</xdr:rowOff>
    </xdr:from>
    <xdr:to>
      <xdr:col>85</xdr:col>
      <xdr:colOff>127000</xdr:colOff>
      <xdr:row>82</xdr:row>
      <xdr:rowOff>83820</xdr:rowOff>
    </xdr:to>
    <xdr:cxnSp macro="">
      <xdr:nvCxnSpPr>
        <xdr:cNvPr id="667" name="直線コネクタ 666">
          <a:extLst>
            <a:ext uri="{FF2B5EF4-FFF2-40B4-BE49-F238E27FC236}">
              <a16:creationId xmlns:a16="http://schemas.microsoft.com/office/drawing/2014/main" id="{DD9E6AC8-3EE9-493B-A9A5-59D0DA6BCF22}"/>
            </a:ext>
          </a:extLst>
        </xdr:cNvPr>
        <xdr:cNvCxnSpPr/>
      </xdr:nvCxnSpPr>
      <xdr:spPr>
        <a:xfrm>
          <a:off x="13629640" y="13748385"/>
          <a:ext cx="74676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42545</xdr:rowOff>
    </xdr:from>
    <xdr:to>
      <xdr:col>76</xdr:col>
      <xdr:colOff>165100</xdr:colOff>
      <xdr:row>81</xdr:row>
      <xdr:rowOff>144145</xdr:rowOff>
    </xdr:to>
    <xdr:sp macro="" textlink="">
      <xdr:nvSpPr>
        <xdr:cNvPr id="668" name="楕円 667">
          <a:extLst>
            <a:ext uri="{FF2B5EF4-FFF2-40B4-BE49-F238E27FC236}">
              <a16:creationId xmlns:a16="http://schemas.microsoft.com/office/drawing/2014/main" id="{A055893D-4E17-42A1-A855-8D8AB6193B95}"/>
            </a:ext>
          </a:extLst>
        </xdr:cNvPr>
        <xdr:cNvSpPr/>
      </xdr:nvSpPr>
      <xdr:spPr>
        <a:xfrm>
          <a:off x="12804140" y="136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93345</xdr:rowOff>
    </xdr:from>
    <xdr:to>
      <xdr:col>81</xdr:col>
      <xdr:colOff>50800</xdr:colOff>
      <xdr:row>82</xdr:row>
      <xdr:rowOff>1905</xdr:rowOff>
    </xdr:to>
    <xdr:cxnSp macro="">
      <xdr:nvCxnSpPr>
        <xdr:cNvPr id="669" name="直線コネクタ 668">
          <a:extLst>
            <a:ext uri="{FF2B5EF4-FFF2-40B4-BE49-F238E27FC236}">
              <a16:creationId xmlns:a16="http://schemas.microsoft.com/office/drawing/2014/main" id="{FA05E095-CA94-41BE-8167-B53B7FC41CC9}"/>
            </a:ext>
          </a:extLst>
        </xdr:cNvPr>
        <xdr:cNvCxnSpPr/>
      </xdr:nvCxnSpPr>
      <xdr:spPr>
        <a:xfrm>
          <a:off x="12854940" y="13672185"/>
          <a:ext cx="7747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xdr:rowOff>
    </xdr:from>
    <xdr:to>
      <xdr:col>72</xdr:col>
      <xdr:colOff>38100</xdr:colOff>
      <xdr:row>81</xdr:row>
      <xdr:rowOff>115570</xdr:rowOff>
    </xdr:to>
    <xdr:sp macro="" textlink="">
      <xdr:nvSpPr>
        <xdr:cNvPr id="670" name="楕円 669">
          <a:extLst>
            <a:ext uri="{FF2B5EF4-FFF2-40B4-BE49-F238E27FC236}">
              <a16:creationId xmlns:a16="http://schemas.microsoft.com/office/drawing/2014/main" id="{C5A41251-0728-4CC7-96E6-254306C166A1}"/>
            </a:ext>
          </a:extLst>
        </xdr:cNvPr>
        <xdr:cNvSpPr/>
      </xdr:nvSpPr>
      <xdr:spPr>
        <a:xfrm>
          <a:off x="12029440" y="13592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64770</xdr:rowOff>
    </xdr:from>
    <xdr:to>
      <xdr:col>76</xdr:col>
      <xdr:colOff>114300</xdr:colOff>
      <xdr:row>81</xdr:row>
      <xdr:rowOff>93345</xdr:rowOff>
    </xdr:to>
    <xdr:cxnSp macro="">
      <xdr:nvCxnSpPr>
        <xdr:cNvPr id="671" name="直線コネクタ 670">
          <a:extLst>
            <a:ext uri="{FF2B5EF4-FFF2-40B4-BE49-F238E27FC236}">
              <a16:creationId xmlns:a16="http://schemas.microsoft.com/office/drawing/2014/main" id="{7F8D32F6-6F83-445D-B203-DAEF17523052}"/>
            </a:ext>
          </a:extLst>
        </xdr:cNvPr>
        <xdr:cNvCxnSpPr/>
      </xdr:nvCxnSpPr>
      <xdr:spPr>
        <a:xfrm>
          <a:off x="12072620" y="1364361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105411</xdr:rowOff>
    </xdr:from>
    <xdr:to>
      <xdr:col>67</xdr:col>
      <xdr:colOff>101600</xdr:colOff>
      <xdr:row>81</xdr:row>
      <xdr:rowOff>35561</xdr:rowOff>
    </xdr:to>
    <xdr:sp macro="" textlink="">
      <xdr:nvSpPr>
        <xdr:cNvPr id="672" name="楕円 671">
          <a:extLst>
            <a:ext uri="{FF2B5EF4-FFF2-40B4-BE49-F238E27FC236}">
              <a16:creationId xmlns:a16="http://schemas.microsoft.com/office/drawing/2014/main" id="{50021558-1344-4DCF-8D21-01481BDE2494}"/>
            </a:ext>
          </a:extLst>
        </xdr:cNvPr>
        <xdr:cNvSpPr/>
      </xdr:nvSpPr>
      <xdr:spPr>
        <a:xfrm>
          <a:off x="11231880" y="135166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156211</xdr:rowOff>
    </xdr:from>
    <xdr:to>
      <xdr:col>71</xdr:col>
      <xdr:colOff>177800</xdr:colOff>
      <xdr:row>81</xdr:row>
      <xdr:rowOff>64770</xdr:rowOff>
    </xdr:to>
    <xdr:cxnSp macro="">
      <xdr:nvCxnSpPr>
        <xdr:cNvPr id="673" name="直線コネクタ 672">
          <a:extLst>
            <a:ext uri="{FF2B5EF4-FFF2-40B4-BE49-F238E27FC236}">
              <a16:creationId xmlns:a16="http://schemas.microsoft.com/office/drawing/2014/main" id="{5B17E994-9A00-4D4D-8688-C5DB79687A8B}"/>
            </a:ext>
          </a:extLst>
        </xdr:cNvPr>
        <xdr:cNvCxnSpPr/>
      </xdr:nvCxnSpPr>
      <xdr:spPr>
        <a:xfrm>
          <a:off x="11282680" y="13567411"/>
          <a:ext cx="789940" cy="7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59707</xdr:rowOff>
    </xdr:from>
    <xdr:ext cx="405111" cy="259045"/>
    <xdr:sp macro="" textlink="">
      <xdr:nvSpPr>
        <xdr:cNvPr id="674" name="n_1aveValue【児童館】&#10;有形固定資産減価償却率">
          <a:extLst>
            <a:ext uri="{FF2B5EF4-FFF2-40B4-BE49-F238E27FC236}">
              <a16:creationId xmlns:a16="http://schemas.microsoft.com/office/drawing/2014/main" id="{C5CDF30F-8B29-4B14-AE1E-84A41A0DB842}"/>
            </a:ext>
          </a:extLst>
        </xdr:cNvPr>
        <xdr:cNvSpPr txBox="1"/>
      </xdr:nvSpPr>
      <xdr:spPr>
        <a:xfrm>
          <a:off x="13437244" y="1347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163847</xdr:rowOff>
    </xdr:from>
    <xdr:ext cx="405111" cy="259045"/>
    <xdr:sp macro="" textlink="">
      <xdr:nvSpPr>
        <xdr:cNvPr id="675" name="n_2aveValue【児童館】&#10;有形固定資産減価償却率">
          <a:extLst>
            <a:ext uri="{FF2B5EF4-FFF2-40B4-BE49-F238E27FC236}">
              <a16:creationId xmlns:a16="http://schemas.microsoft.com/office/drawing/2014/main" id="{531F3DC0-9076-4F7F-9A57-DD72DD424BF7}"/>
            </a:ext>
          </a:extLst>
        </xdr:cNvPr>
        <xdr:cNvSpPr txBox="1"/>
      </xdr:nvSpPr>
      <xdr:spPr>
        <a:xfrm>
          <a:off x="12675244" y="13742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9541</xdr:rowOff>
    </xdr:from>
    <xdr:ext cx="405111" cy="259045"/>
    <xdr:sp macro="" textlink="">
      <xdr:nvSpPr>
        <xdr:cNvPr id="676" name="n_3aveValue【児童館】&#10;有形固定資産減価償却率">
          <a:extLst>
            <a:ext uri="{FF2B5EF4-FFF2-40B4-BE49-F238E27FC236}">
              <a16:creationId xmlns:a16="http://schemas.microsoft.com/office/drawing/2014/main" id="{548A495B-46E1-48F9-8904-368C5CDFEACC}"/>
            </a:ext>
          </a:extLst>
        </xdr:cNvPr>
        <xdr:cNvSpPr txBox="1"/>
      </xdr:nvSpPr>
      <xdr:spPr>
        <a:xfrm>
          <a:off x="1190054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13352</xdr:rowOff>
    </xdr:from>
    <xdr:ext cx="405111" cy="259045"/>
    <xdr:sp macro="" textlink="">
      <xdr:nvSpPr>
        <xdr:cNvPr id="677" name="n_4aveValue【児童館】&#10;有形固定資産減価償却率">
          <a:extLst>
            <a:ext uri="{FF2B5EF4-FFF2-40B4-BE49-F238E27FC236}">
              <a16:creationId xmlns:a16="http://schemas.microsoft.com/office/drawing/2014/main" id="{E5187192-E8AB-4ED0-AE1A-505E1485E753}"/>
            </a:ext>
          </a:extLst>
        </xdr:cNvPr>
        <xdr:cNvSpPr txBox="1"/>
      </xdr:nvSpPr>
      <xdr:spPr>
        <a:xfrm>
          <a:off x="1110298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43832</xdr:rowOff>
    </xdr:from>
    <xdr:ext cx="405111" cy="259045"/>
    <xdr:sp macro="" textlink="">
      <xdr:nvSpPr>
        <xdr:cNvPr id="678" name="n_1mainValue【児童館】&#10;有形固定資産減価償却率">
          <a:extLst>
            <a:ext uri="{FF2B5EF4-FFF2-40B4-BE49-F238E27FC236}">
              <a16:creationId xmlns:a16="http://schemas.microsoft.com/office/drawing/2014/main" id="{989EEB7D-DA6F-4F72-B43F-D0D1E37BC96A}"/>
            </a:ext>
          </a:extLst>
        </xdr:cNvPr>
        <xdr:cNvSpPr txBox="1"/>
      </xdr:nvSpPr>
      <xdr:spPr>
        <a:xfrm>
          <a:off x="1343724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160672</xdr:rowOff>
    </xdr:from>
    <xdr:ext cx="405111" cy="259045"/>
    <xdr:sp macro="" textlink="">
      <xdr:nvSpPr>
        <xdr:cNvPr id="679" name="n_2mainValue【児童館】&#10;有形固定資産減価償却率">
          <a:extLst>
            <a:ext uri="{FF2B5EF4-FFF2-40B4-BE49-F238E27FC236}">
              <a16:creationId xmlns:a16="http://schemas.microsoft.com/office/drawing/2014/main" id="{72A1DA0F-CB08-4519-8F85-6DD94B8CE45F}"/>
            </a:ext>
          </a:extLst>
        </xdr:cNvPr>
        <xdr:cNvSpPr txBox="1"/>
      </xdr:nvSpPr>
      <xdr:spPr>
        <a:xfrm>
          <a:off x="12675244" y="1340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680" name="n_3mainValue【児童館】&#10;有形固定資産減価償却率">
          <a:extLst>
            <a:ext uri="{FF2B5EF4-FFF2-40B4-BE49-F238E27FC236}">
              <a16:creationId xmlns:a16="http://schemas.microsoft.com/office/drawing/2014/main" id="{9E6FF0AC-E86C-4EC2-9C2A-735F2AE22D14}"/>
            </a:ext>
          </a:extLst>
        </xdr:cNvPr>
        <xdr:cNvSpPr txBox="1"/>
      </xdr:nvSpPr>
      <xdr:spPr>
        <a:xfrm>
          <a:off x="11900544" y="1337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52088</xdr:rowOff>
    </xdr:from>
    <xdr:ext cx="405111" cy="259045"/>
    <xdr:sp macro="" textlink="">
      <xdr:nvSpPr>
        <xdr:cNvPr id="681" name="n_4mainValue【児童館】&#10;有形固定資産減価償却率">
          <a:extLst>
            <a:ext uri="{FF2B5EF4-FFF2-40B4-BE49-F238E27FC236}">
              <a16:creationId xmlns:a16="http://schemas.microsoft.com/office/drawing/2014/main" id="{32B3736D-5C0B-4FF8-9CD4-90A9919C7D2E}"/>
            </a:ext>
          </a:extLst>
        </xdr:cNvPr>
        <xdr:cNvSpPr txBox="1"/>
      </xdr:nvSpPr>
      <xdr:spPr>
        <a:xfrm>
          <a:off x="11102984"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1DBFDA69-B08B-4399-9A7A-0A89522C0EB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289999F6-11FC-4077-ACA6-B2B86F481DB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43757A61-4F09-4750-9112-0E7653BBFF5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87247E55-D95C-49B5-BEEE-BF34AD93FAB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A54BC147-44E8-40F6-A194-582EAD9D1035}"/>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9A68195C-A71B-43B6-B256-E47C684AEA3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2CC1B40C-0FCD-44D2-BA75-CB5FCF3E2E1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9D024C25-889B-4520-BC6D-EED56727684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369C7557-A4A6-4AD8-B938-5AC29F3BDB3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6A166BC-58F5-423C-B0F9-9BCDDAFEEEA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894D9001-04E6-4725-896C-41D83D186DDD}"/>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3349F9B2-B760-48DF-B08B-0E0F98111BD8}"/>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E171ECA1-89A3-4590-9EFE-02EE7E54EF9C}"/>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D936AE64-B98F-4C9E-8DD0-12DFDC6ADB1A}"/>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259D2E7E-21FB-4F4D-9A4E-9E3E9EE542EB}"/>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D921EBF1-4C1B-4067-86D3-87819AC50532}"/>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C768FD9C-FCCA-4DE8-A9F5-3FEDF52173FA}"/>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818E6D1D-A76A-4D9C-BB7B-DFF5BB0CB73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5DE2DD7C-43E6-4C25-ABB6-FFD98A32D448}"/>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BF9FB918-EA7F-4B96-ACC3-8190D933CE82}"/>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32B45735-63A7-44CB-9C47-2178663B182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C9EFED31-1919-4A1E-9CB0-636216706EA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60A171FC-1B8A-4BF6-8074-A0250B2B853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5" name="直線コネクタ 704">
          <a:extLst>
            <a:ext uri="{FF2B5EF4-FFF2-40B4-BE49-F238E27FC236}">
              <a16:creationId xmlns:a16="http://schemas.microsoft.com/office/drawing/2014/main" id="{350B6A82-649A-4EA9-9D06-C2C4E9CCB462}"/>
            </a:ext>
          </a:extLst>
        </xdr:cNvPr>
        <xdr:cNvCxnSpPr/>
      </xdr:nvCxnSpPr>
      <xdr:spPr>
        <a:xfrm flipV="1">
          <a:off x="19509104" y="1294638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6" name="【児童館】&#10;一人当たり面積最小値テキスト">
          <a:extLst>
            <a:ext uri="{FF2B5EF4-FFF2-40B4-BE49-F238E27FC236}">
              <a16:creationId xmlns:a16="http://schemas.microsoft.com/office/drawing/2014/main" id="{C01D6529-DE6C-4243-BD5A-832F4643FDF7}"/>
            </a:ext>
          </a:extLst>
        </xdr:cNvPr>
        <xdr:cNvSpPr txBox="1"/>
      </xdr:nvSpPr>
      <xdr:spPr>
        <a:xfrm>
          <a:off x="19547840" y="145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7" name="直線コネクタ 706">
          <a:extLst>
            <a:ext uri="{FF2B5EF4-FFF2-40B4-BE49-F238E27FC236}">
              <a16:creationId xmlns:a16="http://schemas.microsoft.com/office/drawing/2014/main" id="{50930121-1C88-4283-ACF3-8E0B46CD3E76}"/>
            </a:ext>
          </a:extLst>
        </xdr:cNvPr>
        <xdr:cNvCxnSpPr/>
      </xdr:nvCxnSpPr>
      <xdr:spPr>
        <a:xfrm>
          <a:off x="19443700" y="145122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8" name="【児童館】&#10;一人当たり面積最大値テキスト">
          <a:extLst>
            <a:ext uri="{FF2B5EF4-FFF2-40B4-BE49-F238E27FC236}">
              <a16:creationId xmlns:a16="http://schemas.microsoft.com/office/drawing/2014/main" id="{ACF664FE-4E3F-4859-B8D2-BBB4EE51F6A7}"/>
            </a:ext>
          </a:extLst>
        </xdr:cNvPr>
        <xdr:cNvSpPr txBox="1"/>
      </xdr:nvSpPr>
      <xdr:spPr>
        <a:xfrm>
          <a:off x="19547840" y="1272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9" name="直線コネクタ 708">
          <a:extLst>
            <a:ext uri="{FF2B5EF4-FFF2-40B4-BE49-F238E27FC236}">
              <a16:creationId xmlns:a16="http://schemas.microsoft.com/office/drawing/2014/main" id="{D1E24D7C-15E6-4F2F-9974-CA0F6F7520E9}"/>
            </a:ext>
          </a:extLst>
        </xdr:cNvPr>
        <xdr:cNvCxnSpPr/>
      </xdr:nvCxnSpPr>
      <xdr:spPr>
        <a:xfrm>
          <a:off x="19443700" y="12946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10" name="【児童館】&#10;一人当たり面積平均値テキスト">
          <a:extLst>
            <a:ext uri="{FF2B5EF4-FFF2-40B4-BE49-F238E27FC236}">
              <a16:creationId xmlns:a16="http://schemas.microsoft.com/office/drawing/2014/main" id="{EE5AC5B1-4E66-4CF8-BB1F-B86B66D70AA5}"/>
            </a:ext>
          </a:extLst>
        </xdr:cNvPr>
        <xdr:cNvSpPr txBox="1"/>
      </xdr:nvSpPr>
      <xdr:spPr>
        <a:xfrm>
          <a:off x="19547840" y="1401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1" name="フローチャート: 判断 710">
          <a:extLst>
            <a:ext uri="{FF2B5EF4-FFF2-40B4-BE49-F238E27FC236}">
              <a16:creationId xmlns:a16="http://schemas.microsoft.com/office/drawing/2014/main" id="{BD3B0488-CFA2-4A20-B7E7-7385DE185459}"/>
            </a:ext>
          </a:extLst>
        </xdr:cNvPr>
        <xdr:cNvSpPr/>
      </xdr:nvSpPr>
      <xdr:spPr>
        <a:xfrm>
          <a:off x="1945894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712" name="フローチャート: 判断 711">
          <a:extLst>
            <a:ext uri="{FF2B5EF4-FFF2-40B4-BE49-F238E27FC236}">
              <a16:creationId xmlns:a16="http://schemas.microsoft.com/office/drawing/2014/main" id="{CC7CC520-DCDA-4382-8556-4190261A560B}"/>
            </a:ext>
          </a:extLst>
        </xdr:cNvPr>
        <xdr:cNvSpPr/>
      </xdr:nvSpPr>
      <xdr:spPr>
        <a:xfrm>
          <a:off x="1873504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3" name="フローチャート: 判断 712">
          <a:extLst>
            <a:ext uri="{FF2B5EF4-FFF2-40B4-BE49-F238E27FC236}">
              <a16:creationId xmlns:a16="http://schemas.microsoft.com/office/drawing/2014/main" id="{721E4FD7-69E7-4FCC-80B5-FB2FC9264DFF}"/>
            </a:ext>
          </a:extLst>
        </xdr:cNvPr>
        <xdr:cNvSpPr/>
      </xdr:nvSpPr>
      <xdr:spPr>
        <a:xfrm>
          <a:off x="179374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4" name="フローチャート: 判断 713">
          <a:extLst>
            <a:ext uri="{FF2B5EF4-FFF2-40B4-BE49-F238E27FC236}">
              <a16:creationId xmlns:a16="http://schemas.microsoft.com/office/drawing/2014/main" id="{96EA3573-91E9-4725-A302-A07A4E67F0CB}"/>
            </a:ext>
          </a:extLst>
        </xdr:cNvPr>
        <xdr:cNvSpPr/>
      </xdr:nvSpPr>
      <xdr:spPr>
        <a:xfrm>
          <a:off x="1716278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5" name="フローチャート: 判断 714">
          <a:extLst>
            <a:ext uri="{FF2B5EF4-FFF2-40B4-BE49-F238E27FC236}">
              <a16:creationId xmlns:a16="http://schemas.microsoft.com/office/drawing/2014/main" id="{997A6321-2C59-45B1-B86A-E43645B369C8}"/>
            </a:ext>
          </a:extLst>
        </xdr:cNvPr>
        <xdr:cNvSpPr/>
      </xdr:nvSpPr>
      <xdr:spPr>
        <a:xfrm>
          <a:off x="16388080" y="139776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0716B56-2CE6-4D4B-9A38-CC328281390F}"/>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A4DABDE-32C7-4B3D-A5BE-DCBAA1788B11}"/>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24A8200-84DF-4F43-BCD5-DD9AFA063714}"/>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CFD3961-792F-47EC-9F6D-7D0CDCA73EE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AD53852-09D8-428C-B7B4-C3C75BAB6E13}"/>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1" name="楕円 720">
          <a:extLst>
            <a:ext uri="{FF2B5EF4-FFF2-40B4-BE49-F238E27FC236}">
              <a16:creationId xmlns:a16="http://schemas.microsoft.com/office/drawing/2014/main" id="{9C73BCF3-7446-437F-AEBF-4B31EC290B6B}"/>
            </a:ext>
          </a:extLst>
        </xdr:cNvPr>
        <xdr:cNvSpPr/>
      </xdr:nvSpPr>
      <xdr:spPr>
        <a:xfrm>
          <a:off x="1945894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2" name="【児童館】&#10;一人当たり面積該当値テキスト">
          <a:extLst>
            <a:ext uri="{FF2B5EF4-FFF2-40B4-BE49-F238E27FC236}">
              <a16:creationId xmlns:a16="http://schemas.microsoft.com/office/drawing/2014/main" id="{02A3096A-71DE-468B-8776-D6C703988AE9}"/>
            </a:ext>
          </a:extLst>
        </xdr:cNvPr>
        <xdr:cNvSpPr txBox="1"/>
      </xdr:nvSpPr>
      <xdr:spPr>
        <a:xfrm>
          <a:off x="19547840" y="136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63500</xdr:rowOff>
    </xdr:from>
    <xdr:to>
      <xdr:col>112</xdr:col>
      <xdr:colOff>38100</xdr:colOff>
      <xdr:row>82</xdr:row>
      <xdr:rowOff>165100</xdr:rowOff>
    </xdr:to>
    <xdr:sp macro="" textlink="">
      <xdr:nvSpPr>
        <xdr:cNvPr id="723" name="楕円 722">
          <a:extLst>
            <a:ext uri="{FF2B5EF4-FFF2-40B4-BE49-F238E27FC236}">
              <a16:creationId xmlns:a16="http://schemas.microsoft.com/office/drawing/2014/main" id="{240A1F42-893C-4596-BF9A-5C533B9B386B}"/>
            </a:ext>
          </a:extLst>
        </xdr:cNvPr>
        <xdr:cNvSpPr/>
      </xdr:nvSpPr>
      <xdr:spPr>
        <a:xfrm>
          <a:off x="18735040" y="138099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114300</xdr:rowOff>
    </xdr:to>
    <xdr:cxnSp macro="">
      <xdr:nvCxnSpPr>
        <xdr:cNvPr id="724" name="直線コネクタ 723">
          <a:extLst>
            <a:ext uri="{FF2B5EF4-FFF2-40B4-BE49-F238E27FC236}">
              <a16:creationId xmlns:a16="http://schemas.microsoft.com/office/drawing/2014/main" id="{955E68AB-0023-426B-AFD5-443FD1BE36D8}"/>
            </a:ext>
          </a:extLst>
        </xdr:cNvPr>
        <xdr:cNvCxnSpPr/>
      </xdr:nvCxnSpPr>
      <xdr:spPr>
        <a:xfrm>
          <a:off x="18778220" y="1386078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82550</xdr:rowOff>
    </xdr:from>
    <xdr:to>
      <xdr:col>107</xdr:col>
      <xdr:colOff>101600</xdr:colOff>
      <xdr:row>83</xdr:row>
      <xdr:rowOff>12700</xdr:rowOff>
    </xdr:to>
    <xdr:sp macro="" textlink="">
      <xdr:nvSpPr>
        <xdr:cNvPr id="725" name="楕円 724">
          <a:extLst>
            <a:ext uri="{FF2B5EF4-FFF2-40B4-BE49-F238E27FC236}">
              <a16:creationId xmlns:a16="http://schemas.microsoft.com/office/drawing/2014/main" id="{D2019585-B293-42E4-BB90-ED28096E39E6}"/>
            </a:ext>
          </a:extLst>
        </xdr:cNvPr>
        <xdr:cNvSpPr/>
      </xdr:nvSpPr>
      <xdr:spPr>
        <a:xfrm>
          <a:off x="17937480" y="1382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114300</xdr:rowOff>
    </xdr:from>
    <xdr:to>
      <xdr:col>111</xdr:col>
      <xdr:colOff>177800</xdr:colOff>
      <xdr:row>82</xdr:row>
      <xdr:rowOff>133350</xdr:rowOff>
    </xdr:to>
    <xdr:cxnSp macro="">
      <xdr:nvCxnSpPr>
        <xdr:cNvPr id="726" name="直線コネクタ 725">
          <a:extLst>
            <a:ext uri="{FF2B5EF4-FFF2-40B4-BE49-F238E27FC236}">
              <a16:creationId xmlns:a16="http://schemas.microsoft.com/office/drawing/2014/main" id="{3808AA85-1A5A-47BE-8CC3-25B0F776CD5F}"/>
            </a:ext>
          </a:extLst>
        </xdr:cNvPr>
        <xdr:cNvCxnSpPr/>
      </xdr:nvCxnSpPr>
      <xdr:spPr>
        <a:xfrm flipV="1">
          <a:off x="17988280" y="1386078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27" name="楕円 726">
          <a:extLst>
            <a:ext uri="{FF2B5EF4-FFF2-40B4-BE49-F238E27FC236}">
              <a16:creationId xmlns:a16="http://schemas.microsoft.com/office/drawing/2014/main" id="{6493061B-9E3D-47C0-912B-5030E26B6A3B}"/>
            </a:ext>
          </a:extLst>
        </xdr:cNvPr>
        <xdr:cNvSpPr/>
      </xdr:nvSpPr>
      <xdr:spPr>
        <a:xfrm>
          <a:off x="17162780" y="13848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133350</xdr:rowOff>
    </xdr:from>
    <xdr:to>
      <xdr:col>107</xdr:col>
      <xdr:colOff>50800</xdr:colOff>
      <xdr:row>82</xdr:row>
      <xdr:rowOff>152400</xdr:rowOff>
    </xdr:to>
    <xdr:cxnSp macro="">
      <xdr:nvCxnSpPr>
        <xdr:cNvPr id="728" name="直線コネクタ 727">
          <a:extLst>
            <a:ext uri="{FF2B5EF4-FFF2-40B4-BE49-F238E27FC236}">
              <a16:creationId xmlns:a16="http://schemas.microsoft.com/office/drawing/2014/main" id="{16BF524E-514B-4B17-B657-9402BD95BD01}"/>
            </a:ext>
          </a:extLst>
        </xdr:cNvPr>
        <xdr:cNvCxnSpPr/>
      </xdr:nvCxnSpPr>
      <xdr:spPr>
        <a:xfrm flipV="1">
          <a:off x="17213580" y="1387983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120650</xdr:rowOff>
    </xdr:from>
    <xdr:to>
      <xdr:col>98</xdr:col>
      <xdr:colOff>38100</xdr:colOff>
      <xdr:row>83</xdr:row>
      <xdr:rowOff>50800</xdr:rowOff>
    </xdr:to>
    <xdr:sp macro="" textlink="">
      <xdr:nvSpPr>
        <xdr:cNvPr id="729" name="楕円 728">
          <a:extLst>
            <a:ext uri="{FF2B5EF4-FFF2-40B4-BE49-F238E27FC236}">
              <a16:creationId xmlns:a16="http://schemas.microsoft.com/office/drawing/2014/main" id="{8F25AAEF-5890-4EA2-9AA2-638DE1F98204}"/>
            </a:ext>
          </a:extLst>
        </xdr:cNvPr>
        <xdr:cNvSpPr/>
      </xdr:nvSpPr>
      <xdr:spPr>
        <a:xfrm>
          <a:off x="16388080" y="13867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83</xdr:row>
      <xdr:rowOff>0</xdr:rowOff>
    </xdr:to>
    <xdr:cxnSp macro="">
      <xdr:nvCxnSpPr>
        <xdr:cNvPr id="730" name="直線コネクタ 729">
          <a:extLst>
            <a:ext uri="{FF2B5EF4-FFF2-40B4-BE49-F238E27FC236}">
              <a16:creationId xmlns:a16="http://schemas.microsoft.com/office/drawing/2014/main" id="{7B2AAFE2-AED1-4145-B330-0370F7CA0265}"/>
            </a:ext>
          </a:extLst>
        </xdr:cNvPr>
        <xdr:cNvCxnSpPr/>
      </xdr:nvCxnSpPr>
      <xdr:spPr>
        <a:xfrm flipV="1">
          <a:off x="16431260" y="13898880"/>
          <a:ext cx="78232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156227</xdr:rowOff>
    </xdr:from>
    <xdr:ext cx="469744" cy="259045"/>
    <xdr:sp macro="" textlink="">
      <xdr:nvSpPr>
        <xdr:cNvPr id="731" name="n_1aveValue【児童館】&#10;一人当たり面積">
          <a:extLst>
            <a:ext uri="{FF2B5EF4-FFF2-40B4-BE49-F238E27FC236}">
              <a16:creationId xmlns:a16="http://schemas.microsoft.com/office/drawing/2014/main" id="{5EBC44E3-DE96-4F81-BB84-1C416295B06B}"/>
            </a:ext>
          </a:extLst>
        </xdr:cNvPr>
        <xdr:cNvSpPr txBox="1"/>
      </xdr:nvSpPr>
      <xdr:spPr>
        <a:xfrm>
          <a:off x="185611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156227</xdr:rowOff>
    </xdr:from>
    <xdr:ext cx="469744" cy="259045"/>
    <xdr:sp macro="" textlink="">
      <xdr:nvSpPr>
        <xdr:cNvPr id="732" name="n_2aveValue【児童館】&#10;一人当たり面積">
          <a:extLst>
            <a:ext uri="{FF2B5EF4-FFF2-40B4-BE49-F238E27FC236}">
              <a16:creationId xmlns:a16="http://schemas.microsoft.com/office/drawing/2014/main" id="{74B13732-C818-492B-B2D7-8DD8E35875CF}"/>
            </a:ext>
          </a:extLst>
        </xdr:cNvPr>
        <xdr:cNvSpPr txBox="1"/>
      </xdr:nvSpPr>
      <xdr:spPr>
        <a:xfrm>
          <a:off x="177762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3" name="n_3aveValue【児童館】&#10;一人当たり面積">
          <a:extLst>
            <a:ext uri="{FF2B5EF4-FFF2-40B4-BE49-F238E27FC236}">
              <a16:creationId xmlns:a16="http://schemas.microsoft.com/office/drawing/2014/main" id="{56D917EA-BD36-49DF-8D4F-89341BD15819}"/>
            </a:ext>
          </a:extLst>
        </xdr:cNvPr>
        <xdr:cNvSpPr txBox="1"/>
      </xdr:nvSpPr>
      <xdr:spPr>
        <a:xfrm>
          <a:off x="170015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4" name="n_4aveValue【児童館】&#10;一人当たり面積">
          <a:extLst>
            <a:ext uri="{FF2B5EF4-FFF2-40B4-BE49-F238E27FC236}">
              <a16:creationId xmlns:a16="http://schemas.microsoft.com/office/drawing/2014/main" id="{05F6553F-BA43-471A-82BE-8D36CBAE1791}"/>
            </a:ext>
          </a:extLst>
        </xdr:cNvPr>
        <xdr:cNvSpPr txBox="1"/>
      </xdr:nvSpPr>
      <xdr:spPr>
        <a:xfrm>
          <a:off x="1622686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10177</xdr:rowOff>
    </xdr:from>
    <xdr:ext cx="469744" cy="259045"/>
    <xdr:sp macro="" textlink="">
      <xdr:nvSpPr>
        <xdr:cNvPr id="735" name="n_1mainValue【児童館】&#10;一人当たり面積">
          <a:extLst>
            <a:ext uri="{FF2B5EF4-FFF2-40B4-BE49-F238E27FC236}">
              <a16:creationId xmlns:a16="http://schemas.microsoft.com/office/drawing/2014/main" id="{6A5D49F2-5C8D-41FA-A1AD-B97341F232AD}"/>
            </a:ext>
          </a:extLst>
        </xdr:cNvPr>
        <xdr:cNvSpPr txBox="1"/>
      </xdr:nvSpPr>
      <xdr:spPr>
        <a:xfrm>
          <a:off x="18561127"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29227</xdr:rowOff>
    </xdr:from>
    <xdr:ext cx="469744" cy="259045"/>
    <xdr:sp macro="" textlink="">
      <xdr:nvSpPr>
        <xdr:cNvPr id="736" name="n_2mainValue【児童館】&#10;一人当たり面積">
          <a:extLst>
            <a:ext uri="{FF2B5EF4-FFF2-40B4-BE49-F238E27FC236}">
              <a16:creationId xmlns:a16="http://schemas.microsoft.com/office/drawing/2014/main" id="{4BB3CEC8-CFF0-44FE-AFC5-76399A2E2359}"/>
            </a:ext>
          </a:extLst>
        </xdr:cNvPr>
        <xdr:cNvSpPr txBox="1"/>
      </xdr:nvSpPr>
      <xdr:spPr>
        <a:xfrm>
          <a:off x="17776267" y="1360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37" name="n_3mainValue【児童館】&#10;一人当たり面積">
          <a:extLst>
            <a:ext uri="{FF2B5EF4-FFF2-40B4-BE49-F238E27FC236}">
              <a16:creationId xmlns:a16="http://schemas.microsoft.com/office/drawing/2014/main" id="{60754491-13B9-4E72-A192-1107B4CA8570}"/>
            </a:ext>
          </a:extLst>
        </xdr:cNvPr>
        <xdr:cNvSpPr txBox="1"/>
      </xdr:nvSpPr>
      <xdr:spPr>
        <a:xfrm>
          <a:off x="17001567" y="1362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67327</xdr:rowOff>
    </xdr:from>
    <xdr:ext cx="469744" cy="259045"/>
    <xdr:sp macro="" textlink="">
      <xdr:nvSpPr>
        <xdr:cNvPr id="738" name="n_4mainValue【児童館】&#10;一人当たり面積">
          <a:extLst>
            <a:ext uri="{FF2B5EF4-FFF2-40B4-BE49-F238E27FC236}">
              <a16:creationId xmlns:a16="http://schemas.microsoft.com/office/drawing/2014/main" id="{0EDAD270-8EE3-4358-B68F-9D4122C09A8A}"/>
            </a:ext>
          </a:extLst>
        </xdr:cNvPr>
        <xdr:cNvSpPr txBox="1"/>
      </xdr:nvSpPr>
      <xdr:spPr>
        <a:xfrm>
          <a:off x="16226867" y="1364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44963C6-6DDC-4FBA-BC36-9466C529705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9487FC76-A37D-4251-A2BE-6498704CBB83}"/>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ECB2942F-F611-4A3E-90CA-E884F9C25C2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2DD216C5-955E-4871-95F3-15F2C3DCC8C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89DFD46-F96F-476C-8E9E-050A721DE5D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6EAE393E-DEF8-4CF9-A306-650A17C1D79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7F7F9001-3FEC-4C6F-821A-12F8127FA3EE}"/>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3C6FCA8D-FBA2-40EA-BBFB-214EB1C51BAA}"/>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EA14890B-5D0B-4036-B71E-CBC47BA7AEE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902A0693-EE64-41C6-8763-B3155D5CD7D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1A857D6-C95D-4D3B-B71D-39CAD822B44A}"/>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8A4366A9-F182-4BD6-91CD-A3FB65AADEF1}"/>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A742BD90-B71D-4469-99CE-3EB15893D77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B6AFA235-2886-4265-BD9F-5AFA9014B32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5DE7627-65E0-4A7A-8DF8-87950A75359F}"/>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CB016BF3-83F2-4153-B8D7-85546A372EF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8DDC67EA-5C7D-481E-8DA1-BA62FE285F5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38B2EF85-563D-4AF6-A5F8-A8CFB48446E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13A80B00-B572-4DAC-82E2-485162276EE9}"/>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91715215-0D2C-43C4-831A-93F18E607CF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9E821FD3-323A-4A4E-9F14-7FA35450C9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09BBD9C1-D4DA-48C8-B904-C1832A35AC76}"/>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3612C765-A4CB-44EB-92A6-336C57BE6FA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E3957C84-C384-4D0B-9E3D-168C719E9504}"/>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484EBB73-1F33-47A3-A0F1-C604ADB8A5A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4" name="直線コネクタ 763">
          <a:extLst>
            <a:ext uri="{FF2B5EF4-FFF2-40B4-BE49-F238E27FC236}">
              <a16:creationId xmlns:a16="http://schemas.microsoft.com/office/drawing/2014/main" id="{2888C5DE-C084-4440-A563-E7118E9F9736}"/>
            </a:ext>
          </a:extLst>
        </xdr:cNvPr>
        <xdr:cNvCxnSpPr/>
      </xdr:nvCxnSpPr>
      <xdr:spPr>
        <a:xfrm flipV="1">
          <a:off x="14375764" y="16897350"/>
          <a:ext cx="0" cy="1316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5" name="【公民館】&#10;有形固定資産減価償却率最小値テキスト">
          <a:extLst>
            <a:ext uri="{FF2B5EF4-FFF2-40B4-BE49-F238E27FC236}">
              <a16:creationId xmlns:a16="http://schemas.microsoft.com/office/drawing/2014/main" id="{80D4F697-2E7D-4CE9-8B13-1DCC5610D004}"/>
            </a:ext>
          </a:extLst>
        </xdr:cNvPr>
        <xdr:cNvSpPr txBox="1"/>
      </xdr:nvSpPr>
      <xdr:spPr>
        <a:xfrm>
          <a:off x="14414500" y="182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6" name="直線コネクタ 765">
          <a:extLst>
            <a:ext uri="{FF2B5EF4-FFF2-40B4-BE49-F238E27FC236}">
              <a16:creationId xmlns:a16="http://schemas.microsoft.com/office/drawing/2014/main" id="{84E809E3-47AB-45F2-9F77-2E2A2823E986}"/>
            </a:ext>
          </a:extLst>
        </xdr:cNvPr>
        <xdr:cNvCxnSpPr/>
      </xdr:nvCxnSpPr>
      <xdr:spPr>
        <a:xfrm>
          <a:off x="14287500" y="182139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7" name="【公民館】&#10;有形固定資産減価償却率最大値テキスト">
          <a:extLst>
            <a:ext uri="{FF2B5EF4-FFF2-40B4-BE49-F238E27FC236}">
              <a16:creationId xmlns:a16="http://schemas.microsoft.com/office/drawing/2014/main" id="{9C0E94D6-BB93-42BC-AD05-CEB43543292F}"/>
            </a:ext>
          </a:extLst>
        </xdr:cNvPr>
        <xdr:cNvSpPr txBox="1"/>
      </xdr:nvSpPr>
      <xdr:spPr>
        <a:xfrm>
          <a:off x="14414500" y="1667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8" name="直線コネクタ 767">
          <a:extLst>
            <a:ext uri="{FF2B5EF4-FFF2-40B4-BE49-F238E27FC236}">
              <a16:creationId xmlns:a16="http://schemas.microsoft.com/office/drawing/2014/main" id="{9112FCFA-2DAA-4F5F-91E2-8CF4A5790ECD}"/>
            </a:ext>
          </a:extLst>
        </xdr:cNvPr>
        <xdr:cNvCxnSpPr/>
      </xdr:nvCxnSpPr>
      <xdr:spPr>
        <a:xfrm>
          <a:off x="14287500" y="16897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9" name="【公民館】&#10;有形固定資産減価償却率平均値テキスト">
          <a:extLst>
            <a:ext uri="{FF2B5EF4-FFF2-40B4-BE49-F238E27FC236}">
              <a16:creationId xmlns:a16="http://schemas.microsoft.com/office/drawing/2014/main" id="{1EB24747-2398-4BC8-A460-76964D7508AE}"/>
            </a:ext>
          </a:extLst>
        </xdr:cNvPr>
        <xdr:cNvSpPr txBox="1"/>
      </xdr:nvSpPr>
      <xdr:spPr>
        <a:xfrm>
          <a:off x="14414500" y="174861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70" name="フローチャート: 判断 769">
          <a:extLst>
            <a:ext uri="{FF2B5EF4-FFF2-40B4-BE49-F238E27FC236}">
              <a16:creationId xmlns:a16="http://schemas.microsoft.com/office/drawing/2014/main" id="{7BDB3FA4-99A1-42C5-8A22-5232AFC50333}"/>
            </a:ext>
          </a:extLst>
        </xdr:cNvPr>
        <xdr:cNvSpPr/>
      </xdr:nvSpPr>
      <xdr:spPr>
        <a:xfrm>
          <a:off x="14325600" y="1763086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71" name="フローチャート: 判断 770">
          <a:extLst>
            <a:ext uri="{FF2B5EF4-FFF2-40B4-BE49-F238E27FC236}">
              <a16:creationId xmlns:a16="http://schemas.microsoft.com/office/drawing/2014/main" id="{25A69423-4A33-478E-B4F8-1D6EB948A0DA}"/>
            </a:ext>
          </a:extLst>
        </xdr:cNvPr>
        <xdr:cNvSpPr/>
      </xdr:nvSpPr>
      <xdr:spPr>
        <a:xfrm>
          <a:off x="135788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xdr:rowOff>
    </xdr:from>
    <xdr:to>
      <xdr:col>76</xdr:col>
      <xdr:colOff>165100</xdr:colOff>
      <xdr:row>105</xdr:row>
      <xdr:rowOff>102507</xdr:rowOff>
    </xdr:to>
    <xdr:sp macro="" textlink="">
      <xdr:nvSpPr>
        <xdr:cNvPr id="772" name="フローチャート: 判断 771">
          <a:extLst>
            <a:ext uri="{FF2B5EF4-FFF2-40B4-BE49-F238E27FC236}">
              <a16:creationId xmlns:a16="http://schemas.microsoft.com/office/drawing/2014/main" id="{F9821C46-6339-4D97-80A7-98E9CD9A5D5A}"/>
            </a:ext>
          </a:extLst>
        </xdr:cNvPr>
        <xdr:cNvSpPr/>
      </xdr:nvSpPr>
      <xdr:spPr>
        <a:xfrm>
          <a:off x="12804140" y="1760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5806</xdr:rowOff>
    </xdr:from>
    <xdr:to>
      <xdr:col>72</xdr:col>
      <xdr:colOff>38100</xdr:colOff>
      <xdr:row>105</xdr:row>
      <xdr:rowOff>107406</xdr:rowOff>
    </xdr:to>
    <xdr:sp macro="" textlink="">
      <xdr:nvSpPr>
        <xdr:cNvPr id="773" name="フローチャート: 判断 772">
          <a:extLst>
            <a:ext uri="{FF2B5EF4-FFF2-40B4-BE49-F238E27FC236}">
              <a16:creationId xmlns:a16="http://schemas.microsoft.com/office/drawing/2014/main" id="{9B58BE52-4C88-47D0-9D32-A511FE0B7910}"/>
            </a:ext>
          </a:extLst>
        </xdr:cNvPr>
        <xdr:cNvSpPr/>
      </xdr:nvSpPr>
      <xdr:spPr>
        <a:xfrm>
          <a:off x="12029440" y="176080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4173</xdr:rowOff>
    </xdr:from>
    <xdr:to>
      <xdr:col>67</xdr:col>
      <xdr:colOff>101600</xdr:colOff>
      <xdr:row>105</xdr:row>
      <xdr:rowOff>105773</xdr:rowOff>
    </xdr:to>
    <xdr:sp macro="" textlink="">
      <xdr:nvSpPr>
        <xdr:cNvPr id="774" name="フローチャート: 判断 773">
          <a:extLst>
            <a:ext uri="{FF2B5EF4-FFF2-40B4-BE49-F238E27FC236}">
              <a16:creationId xmlns:a16="http://schemas.microsoft.com/office/drawing/2014/main" id="{E48BF4DF-68FD-4AB9-B82E-954BD477844A}"/>
            </a:ext>
          </a:extLst>
        </xdr:cNvPr>
        <xdr:cNvSpPr/>
      </xdr:nvSpPr>
      <xdr:spPr>
        <a:xfrm>
          <a:off x="1123188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7B9E05D-6C03-4E1E-AF26-A5EF1D27048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22EBDE6A-9915-4859-B31F-DDE8F3DDCB0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2EFC2FC-036B-484D-8AFE-6F8C9F270B03}"/>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3BC0A99-09E7-4B70-8AA2-3752F6D3BCB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A3DB6F2-0418-498F-8033-FD1BA87F755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23768</xdr:rowOff>
    </xdr:from>
    <xdr:to>
      <xdr:col>85</xdr:col>
      <xdr:colOff>177800</xdr:colOff>
      <xdr:row>106</xdr:row>
      <xdr:rowOff>125368</xdr:rowOff>
    </xdr:to>
    <xdr:sp macro="" textlink="">
      <xdr:nvSpPr>
        <xdr:cNvPr id="780" name="楕円 779">
          <a:extLst>
            <a:ext uri="{FF2B5EF4-FFF2-40B4-BE49-F238E27FC236}">
              <a16:creationId xmlns:a16="http://schemas.microsoft.com/office/drawing/2014/main" id="{DF3ADD77-1EFC-4772-BFF7-77E47376A512}"/>
            </a:ext>
          </a:extLst>
        </xdr:cNvPr>
        <xdr:cNvSpPr/>
      </xdr:nvSpPr>
      <xdr:spPr>
        <a:xfrm>
          <a:off x="14325600" y="1779360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2195</xdr:rowOff>
    </xdr:from>
    <xdr:ext cx="405111" cy="259045"/>
    <xdr:sp macro="" textlink="">
      <xdr:nvSpPr>
        <xdr:cNvPr id="781" name="【公民館】&#10;有形固定資産減価償却率該当値テキスト">
          <a:extLst>
            <a:ext uri="{FF2B5EF4-FFF2-40B4-BE49-F238E27FC236}">
              <a16:creationId xmlns:a16="http://schemas.microsoft.com/office/drawing/2014/main" id="{38B85FAE-A1AE-4698-8E40-3A3A53516D93}"/>
            </a:ext>
          </a:extLst>
        </xdr:cNvPr>
        <xdr:cNvSpPr txBox="1"/>
      </xdr:nvSpPr>
      <xdr:spPr>
        <a:xfrm>
          <a:off x="14414500" y="177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7438</xdr:rowOff>
    </xdr:from>
    <xdr:to>
      <xdr:col>81</xdr:col>
      <xdr:colOff>101600</xdr:colOff>
      <xdr:row>106</xdr:row>
      <xdr:rowOff>109038</xdr:rowOff>
    </xdr:to>
    <xdr:sp macro="" textlink="">
      <xdr:nvSpPr>
        <xdr:cNvPr id="782" name="楕円 781">
          <a:extLst>
            <a:ext uri="{FF2B5EF4-FFF2-40B4-BE49-F238E27FC236}">
              <a16:creationId xmlns:a16="http://schemas.microsoft.com/office/drawing/2014/main" id="{B96C0905-F679-4F50-B912-9DCC9BE91CAC}"/>
            </a:ext>
          </a:extLst>
        </xdr:cNvPr>
        <xdr:cNvSpPr/>
      </xdr:nvSpPr>
      <xdr:spPr>
        <a:xfrm>
          <a:off x="13578840" y="1777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58238</xdr:rowOff>
    </xdr:from>
    <xdr:to>
      <xdr:col>85</xdr:col>
      <xdr:colOff>127000</xdr:colOff>
      <xdr:row>106</xdr:row>
      <xdr:rowOff>74568</xdr:rowOff>
    </xdr:to>
    <xdr:cxnSp macro="">
      <xdr:nvCxnSpPr>
        <xdr:cNvPr id="783" name="直線コネクタ 782">
          <a:extLst>
            <a:ext uri="{FF2B5EF4-FFF2-40B4-BE49-F238E27FC236}">
              <a16:creationId xmlns:a16="http://schemas.microsoft.com/office/drawing/2014/main" id="{971DA575-B155-4267-9201-6348769DED59}"/>
            </a:ext>
          </a:extLst>
        </xdr:cNvPr>
        <xdr:cNvCxnSpPr/>
      </xdr:nvCxnSpPr>
      <xdr:spPr>
        <a:xfrm>
          <a:off x="13629640" y="17828078"/>
          <a:ext cx="74676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159294</xdr:rowOff>
    </xdr:from>
    <xdr:to>
      <xdr:col>76</xdr:col>
      <xdr:colOff>165100</xdr:colOff>
      <xdr:row>106</xdr:row>
      <xdr:rowOff>89444</xdr:rowOff>
    </xdr:to>
    <xdr:sp macro="" textlink="">
      <xdr:nvSpPr>
        <xdr:cNvPr id="784" name="楕円 783">
          <a:extLst>
            <a:ext uri="{FF2B5EF4-FFF2-40B4-BE49-F238E27FC236}">
              <a16:creationId xmlns:a16="http://schemas.microsoft.com/office/drawing/2014/main" id="{8344FE88-C44E-48E5-913C-DCDFFD44E20D}"/>
            </a:ext>
          </a:extLst>
        </xdr:cNvPr>
        <xdr:cNvSpPr/>
      </xdr:nvSpPr>
      <xdr:spPr>
        <a:xfrm>
          <a:off x="12804140" y="177614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38644</xdr:rowOff>
    </xdr:from>
    <xdr:to>
      <xdr:col>81</xdr:col>
      <xdr:colOff>50800</xdr:colOff>
      <xdr:row>106</xdr:row>
      <xdr:rowOff>58238</xdr:rowOff>
    </xdr:to>
    <xdr:cxnSp macro="">
      <xdr:nvCxnSpPr>
        <xdr:cNvPr id="785" name="直線コネクタ 784">
          <a:extLst>
            <a:ext uri="{FF2B5EF4-FFF2-40B4-BE49-F238E27FC236}">
              <a16:creationId xmlns:a16="http://schemas.microsoft.com/office/drawing/2014/main" id="{91E1A3EE-D5EA-4BCE-96DE-9D7ED8B358F6}"/>
            </a:ext>
          </a:extLst>
        </xdr:cNvPr>
        <xdr:cNvCxnSpPr/>
      </xdr:nvCxnSpPr>
      <xdr:spPr>
        <a:xfrm>
          <a:off x="12854940" y="17808484"/>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786" name="楕円 785">
          <a:extLst>
            <a:ext uri="{FF2B5EF4-FFF2-40B4-BE49-F238E27FC236}">
              <a16:creationId xmlns:a16="http://schemas.microsoft.com/office/drawing/2014/main" id="{87BEBE42-5C1C-4691-A92A-7EF9E59BC3DC}"/>
            </a:ext>
          </a:extLst>
        </xdr:cNvPr>
        <xdr:cNvSpPr/>
      </xdr:nvSpPr>
      <xdr:spPr>
        <a:xfrm>
          <a:off x="12029440" y="177451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38644</xdr:rowOff>
    </xdr:to>
    <xdr:cxnSp macro="">
      <xdr:nvCxnSpPr>
        <xdr:cNvPr id="787" name="直線コネクタ 786">
          <a:extLst>
            <a:ext uri="{FF2B5EF4-FFF2-40B4-BE49-F238E27FC236}">
              <a16:creationId xmlns:a16="http://schemas.microsoft.com/office/drawing/2014/main" id="{58ECD760-6DE7-423A-B3C7-07780B99987F}"/>
            </a:ext>
          </a:extLst>
        </xdr:cNvPr>
        <xdr:cNvCxnSpPr/>
      </xdr:nvCxnSpPr>
      <xdr:spPr>
        <a:xfrm>
          <a:off x="12072620" y="17792156"/>
          <a:ext cx="7823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123371</xdr:rowOff>
    </xdr:from>
    <xdr:to>
      <xdr:col>67</xdr:col>
      <xdr:colOff>101600</xdr:colOff>
      <xdr:row>106</xdr:row>
      <xdr:rowOff>53521</xdr:rowOff>
    </xdr:to>
    <xdr:sp macro="" textlink="">
      <xdr:nvSpPr>
        <xdr:cNvPr id="788" name="楕円 787">
          <a:extLst>
            <a:ext uri="{FF2B5EF4-FFF2-40B4-BE49-F238E27FC236}">
              <a16:creationId xmlns:a16="http://schemas.microsoft.com/office/drawing/2014/main" id="{EB8416B8-4CA3-4F1B-98F7-9AC03003191B}"/>
            </a:ext>
          </a:extLst>
        </xdr:cNvPr>
        <xdr:cNvSpPr/>
      </xdr:nvSpPr>
      <xdr:spPr>
        <a:xfrm>
          <a:off x="11231880" y="177255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2721</xdr:rowOff>
    </xdr:from>
    <xdr:to>
      <xdr:col>71</xdr:col>
      <xdr:colOff>177800</xdr:colOff>
      <xdr:row>106</xdr:row>
      <xdr:rowOff>22316</xdr:rowOff>
    </xdr:to>
    <xdr:cxnSp macro="">
      <xdr:nvCxnSpPr>
        <xdr:cNvPr id="789" name="直線コネクタ 788">
          <a:extLst>
            <a:ext uri="{FF2B5EF4-FFF2-40B4-BE49-F238E27FC236}">
              <a16:creationId xmlns:a16="http://schemas.microsoft.com/office/drawing/2014/main" id="{5A075275-EFFE-4116-A42C-234EC40501DA}"/>
            </a:ext>
          </a:extLst>
        </xdr:cNvPr>
        <xdr:cNvCxnSpPr/>
      </xdr:nvCxnSpPr>
      <xdr:spPr>
        <a:xfrm>
          <a:off x="11282680" y="17772561"/>
          <a:ext cx="78994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109238</xdr:rowOff>
    </xdr:from>
    <xdr:ext cx="405111" cy="259045"/>
    <xdr:sp macro="" textlink="">
      <xdr:nvSpPr>
        <xdr:cNvPr id="790" name="n_1aveValue【公民館】&#10;有形固定資産減価償却率">
          <a:extLst>
            <a:ext uri="{FF2B5EF4-FFF2-40B4-BE49-F238E27FC236}">
              <a16:creationId xmlns:a16="http://schemas.microsoft.com/office/drawing/2014/main" id="{20F5D610-21B4-4B78-AA87-FF2F08044A41}"/>
            </a:ext>
          </a:extLst>
        </xdr:cNvPr>
        <xdr:cNvSpPr txBox="1"/>
      </xdr:nvSpPr>
      <xdr:spPr>
        <a:xfrm>
          <a:off x="13437244" y="1737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119034</xdr:rowOff>
    </xdr:from>
    <xdr:ext cx="405111" cy="259045"/>
    <xdr:sp macro="" textlink="">
      <xdr:nvSpPr>
        <xdr:cNvPr id="791" name="n_2aveValue【公民館】&#10;有形固定資産減価償却率">
          <a:extLst>
            <a:ext uri="{FF2B5EF4-FFF2-40B4-BE49-F238E27FC236}">
              <a16:creationId xmlns:a16="http://schemas.microsoft.com/office/drawing/2014/main" id="{EC9712C6-DEED-471A-9B2A-CFE1098FBD6E}"/>
            </a:ext>
          </a:extLst>
        </xdr:cNvPr>
        <xdr:cNvSpPr txBox="1"/>
      </xdr:nvSpPr>
      <xdr:spPr>
        <a:xfrm>
          <a:off x="12675244"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123933</xdr:rowOff>
    </xdr:from>
    <xdr:ext cx="405111" cy="259045"/>
    <xdr:sp macro="" textlink="">
      <xdr:nvSpPr>
        <xdr:cNvPr id="792" name="n_3aveValue【公民館】&#10;有形固定資産減価償却率">
          <a:extLst>
            <a:ext uri="{FF2B5EF4-FFF2-40B4-BE49-F238E27FC236}">
              <a16:creationId xmlns:a16="http://schemas.microsoft.com/office/drawing/2014/main" id="{4418A981-D9D4-47C0-999F-4613BC92A8C3}"/>
            </a:ext>
          </a:extLst>
        </xdr:cNvPr>
        <xdr:cNvSpPr txBox="1"/>
      </xdr:nvSpPr>
      <xdr:spPr>
        <a:xfrm>
          <a:off x="11900544" y="17390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122300</xdr:rowOff>
    </xdr:from>
    <xdr:ext cx="405111" cy="259045"/>
    <xdr:sp macro="" textlink="">
      <xdr:nvSpPr>
        <xdr:cNvPr id="793" name="n_4aveValue【公民館】&#10;有形固定資産減価償却率">
          <a:extLst>
            <a:ext uri="{FF2B5EF4-FFF2-40B4-BE49-F238E27FC236}">
              <a16:creationId xmlns:a16="http://schemas.microsoft.com/office/drawing/2014/main" id="{BE19FFCC-B523-47B3-9F91-677DFE0A8635}"/>
            </a:ext>
          </a:extLst>
        </xdr:cNvPr>
        <xdr:cNvSpPr txBox="1"/>
      </xdr:nvSpPr>
      <xdr:spPr>
        <a:xfrm>
          <a:off x="11102984" y="1738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100165</xdr:rowOff>
    </xdr:from>
    <xdr:ext cx="405111" cy="259045"/>
    <xdr:sp macro="" textlink="">
      <xdr:nvSpPr>
        <xdr:cNvPr id="794" name="n_1mainValue【公民館】&#10;有形固定資産減価償却率">
          <a:extLst>
            <a:ext uri="{FF2B5EF4-FFF2-40B4-BE49-F238E27FC236}">
              <a16:creationId xmlns:a16="http://schemas.microsoft.com/office/drawing/2014/main" id="{C8C8307B-A945-4A39-B761-BA0A610675D0}"/>
            </a:ext>
          </a:extLst>
        </xdr:cNvPr>
        <xdr:cNvSpPr txBox="1"/>
      </xdr:nvSpPr>
      <xdr:spPr>
        <a:xfrm>
          <a:off x="13437244" y="1787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80571</xdr:rowOff>
    </xdr:from>
    <xdr:ext cx="405111" cy="259045"/>
    <xdr:sp macro="" textlink="">
      <xdr:nvSpPr>
        <xdr:cNvPr id="795" name="n_2mainValue【公民館】&#10;有形固定資産減価償却率">
          <a:extLst>
            <a:ext uri="{FF2B5EF4-FFF2-40B4-BE49-F238E27FC236}">
              <a16:creationId xmlns:a16="http://schemas.microsoft.com/office/drawing/2014/main" id="{CD746241-8552-486E-ADD7-6894BA56A793}"/>
            </a:ext>
          </a:extLst>
        </xdr:cNvPr>
        <xdr:cNvSpPr txBox="1"/>
      </xdr:nvSpPr>
      <xdr:spPr>
        <a:xfrm>
          <a:off x="12675244" y="1785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796" name="n_3mainValue【公民館】&#10;有形固定資産減価償却率">
          <a:extLst>
            <a:ext uri="{FF2B5EF4-FFF2-40B4-BE49-F238E27FC236}">
              <a16:creationId xmlns:a16="http://schemas.microsoft.com/office/drawing/2014/main" id="{58FF4241-7535-45A7-AD97-6BCDEEE140D7}"/>
            </a:ext>
          </a:extLst>
        </xdr:cNvPr>
        <xdr:cNvSpPr txBox="1"/>
      </xdr:nvSpPr>
      <xdr:spPr>
        <a:xfrm>
          <a:off x="11900544" y="1783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44648</xdr:rowOff>
    </xdr:from>
    <xdr:ext cx="405111" cy="259045"/>
    <xdr:sp macro="" textlink="">
      <xdr:nvSpPr>
        <xdr:cNvPr id="797" name="n_4mainValue【公民館】&#10;有形固定資産減価償却率">
          <a:extLst>
            <a:ext uri="{FF2B5EF4-FFF2-40B4-BE49-F238E27FC236}">
              <a16:creationId xmlns:a16="http://schemas.microsoft.com/office/drawing/2014/main" id="{E9B0688E-78F4-46AB-9324-8904CA55D79A}"/>
            </a:ext>
          </a:extLst>
        </xdr:cNvPr>
        <xdr:cNvSpPr txBox="1"/>
      </xdr:nvSpPr>
      <xdr:spPr>
        <a:xfrm>
          <a:off x="1110298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6156B5AD-9D60-4F23-8228-1C5900E76F7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4F95A9BF-48B2-4140-89A3-62BC7E65E5C6}"/>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48CFFE44-5AB6-4EF1-9F62-41C8361A971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3DA06C2-9074-4F86-AE8D-87B7C41593A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FC5516C9-DE1F-4A78-B21F-6B3ECF661034}"/>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50717202-4C56-44AC-AF45-F8313BBEACD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15CCF13D-595C-42B2-A49D-E8E1E86D3FFC}"/>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53619CBF-3EA9-41A6-A29E-F40F38E3E0DD}"/>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F18C6957-7DFF-4877-B022-A04A97B60E0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B47394D6-7A14-48ED-B437-2EBA3270BF7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48618939-606B-4D55-B8FB-A30EF23C556C}"/>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EAEAA79F-B870-449F-97F7-1CC4BA689D15}"/>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88B3FFBB-13B3-4B0E-90B3-6E728A61B77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015ECB0D-2227-4BAA-9683-2EE93890E9CE}"/>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3B43D9EA-8718-4EE4-B444-8B8A1DA3426D}"/>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A52D213F-13F8-4C52-8582-63EEADF77B27}"/>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74B0FD2F-4EC2-4A63-9646-877A2B968E65}"/>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2184AFFF-2F4F-4879-9DFF-2C77C126FA5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EF30F0F2-0D82-4372-9231-A21E2705BBAE}"/>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749616D1-C289-4170-962D-B80D8C34CCC4}"/>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5C32637A-07EF-4080-9D68-9107876E40D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9" name="直線コネクタ 818">
          <a:extLst>
            <a:ext uri="{FF2B5EF4-FFF2-40B4-BE49-F238E27FC236}">
              <a16:creationId xmlns:a16="http://schemas.microsoft.com/office/drawing/2014/main" id="{A5B8C29A-6B1F-4965-A7EA-9D55E818F221}"/>
            </a:ext>
          </a:extLst>
        </xdr:cNvPr>
        <xdr:cNvCxnSpPr/>
      </xdr:nvCxnSpPr>
      <xdr:spPr>
        <a:xfrm flipV="1">
          <a:off x="19509104" y="16812768"/>
          <a:ext cx="0" cy="13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20" name="【公民館】&#10;一人当たり面積最小値テキスト">
          <a:extLst>
            <a:ext uri="{FF2B5EF4-FFF2-40B4-BE49-F238E27FC236}">
              <a16:creationId xmlns:a16="http://schemas.microsoft.com/office/drawing/2014/main" id="{3A5229A3-46F7-4D58-ADD8-DF9DFD40844F}"/>
            </a:ext>
          </a:extLst>
        </xdr:cNvPr>
        <xdr:cNvSpPr txBox="1"/>
      </xdr:nvSpPr>
      <xdr:spPr>
        <a:xfrm>
          <a:off x="19547840" y="181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21" name="直線コネクタ 820">
          <a:extLst>
            <a:ext uri="{FF2B5EF4-FFF2-40B4-BE49-F238E27FC236}">
              <a16:creationId xmlns:a16="http://schemas.microsoft.com/office/drawing/2014/main" id="{842DDDAD-34F1-4F6A-B3BA-6FC5A3070417}"/>
            </a:ext>
          </a:extLst>
        </xdr:cNvPr>
        <xdr:cNvCxnSpPr/>
      </xdr:nvCxnSpPr>
      <xdr:spPr>
        <a:xfrm>
          <a:off x="19443700" y="181676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2" name="【公民館】&#10;一人当たり面積最大値テキスト">
          <a:extLst>
            <a:ext uri="{FF2B5EF4-FFF2-40B4-BE49-F238E27FC236}">
              <a16:creationId xmlns:a16="http://schemas.microsoft.com/office/drawing/2014/main" id="{9D1C0D40-D06D-4756-B2D8-3FF8BF8C6C7B}"/>
            </a:ext>
          </a:extLst>
        </xdr:cNvPr>
        <xdr:cNvSpPr txBox="1"/>
      </xdr:nvSpPr>
      <xdr:spPr>
        <a:xfrm>
          <a:off x="19547840" y="1659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3" name="直線コネクタ 822">
          <a:extLst>
            <a:ext uri="{FF2B5EF4-FFF2-40B4-BE49-F238E27FC236}">
              <a16:creationId xmlns:a16="http://schemas.microsoft.com/office/drawing/2014/main" id="{523D7C9B-88B2-4CB7-A2CE-FF0786CFD569}"/>
            </a:ext>
          </a:extLst>
        </xdr:cNvPr>
        <xdr:cNvCxnSpPr/>
      </xdr:nvCxnSpPr>
      <xdr:spPr>
        <a:xfrm>
          <a:off x="19443700" y="16812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4" name="【公民館】&#10;一人当たり面積平均値テキスト">
          <a:extLst>
            <a:ext uri="{FF2B5EF4-FFF2-40B4-BE49-F238E27FC236}">
              <a16:creationId xmlns:a16="http://schemas.microsoft.com/office/drawing/2014/main" id="{FEAC0831-2106-4663-87C5-0066741AAAD6}"/>
            </a:ext>
          </a:extLst>
        </xdr:cNvPr>
        <xdr:cNvSpPr txBox="1"/>
      </xdr:nvSpPr>
      <xdr:spPr>
        <a:xfrm>
          <a:off x="19547840" y="1776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5" name="フローチャート: 判断 824">
          <a:extLst>
            <a:ext uri="{FF2B5EF4-FFF2-40B4-BE49-F238E27FC236}">
              <a16:creationId xmlns:a16="http://schemas.microsoft.com/office/drawing/2014/main" id="{04C41F43-6D3D-4AAF-B7A8-F831992CB461}"/>
            </a:ext>
          </a:extLst>
        </xdr:cNvPr>
        <xdr:cNvSpPr/>
      </xdr:nvSpPr>
      <xdr:spPr>
        <a:xfrm>
          <a:off x="1945894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18542</xdr:rowOff>
    </xdr:from>
    <xdr:to>
      <xdr:col>112</xdr:col>
      <xdr:colOff>38100</xdr:colOff>
      <xdr:row>106</xdr:row>
      <xdr:rowOff>120142</xdr:rowOff>
    </xdr:to>
    <xdr:sp macro="" textlink="">
      <xdr:nvSpPr>
        <xdr:cNvPr id="826" name="フローチャート: 判断 825">
          <a:extLst>
            <a:ext uri="{FF2B5EF4-FFF2-40B4-BE49-F238E27FC236}">
              <a16:creationId xmlns:a16="http://schemas.microsoft.com/office/drawing/2014/main" id="{D6EBB201-3822-4456-B816-55BE3C6792CA}"/>
            </a:ext>
          </a:extLst>
        </xdr:cNvPr>
        <xdr:cNvSpPr/>
      </xdr:nvSpPr>
      <xdr:spPr>
        <a:xfrm>
          <a:off x="18735040" y="177883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43687</xdr:rowOff>
    </xdr:from>
    <xdr:to>
      <xdr:col>107</xdr:col>
      <xdr:colOff>101600</xdr:colOff>
      <xdr:row>106</xdr:row>
      <xdr:rowOff>145287</xdr:rowOff>
    </xdr:to>
    <xdr:sp macro="" textlink="">
      <xdr:nvSpPr>
        <xdr:cNvPr id="827" name="フローチャート: 判断 826">
          <a:extLst>
            <a:ext uri="{FF2B5EF4-FFF2-40B4-BE49-F238E27FC236}">
              <a16:creationId xmlns:a16="http://schemas.microsoft.com/office/drawing/2014/main" id="{89809E61-F0D4-4661-AC81-090A2C3B90C8}"/>
            </a:ext>
          </a:extLst>
        </xdr:cNvPr>
        <xdr:cNvSpPr/>
      </xdr:nvSpPr>
      <xdr:spPr>
        <a:xfrm>
          <a:off x="17937480" y="1781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39115</xdr:rowOff>
    </xdr:from>
    <xdr:to>
      <xdr:col>102</xdr:col>
      <xdr:colOff>165100</xdr:colOff>
      <xdr:row>106</xdr:row>
      <xdr:rowOff>140715</xdr:rowOff>
    </xdr:to>
    <xdr:sp macro="" textlink="">
      <xdr:nvSpPr>
        <xdr:cNvPr id="828" name="フローチャート: 判断 827">
          <a:extLst>
            <a:ext uri="{FF2B5EF4-FFF2-40B4-BE49-F238E27FC236}">
              <a16:creationId xmlns:a16="http://schemas.microsoft.com/office/drawing/2014/main" id="{EB052D00-B6BF-4CFD-A924-3F59A9306105}"/>
            </a:ext>
          </a:extLst>
        </xdr:cNvPr>
        <xdr:cNvSpPr/>
      </xdr:nvSpPr>
      <xdr:spPr>
        <a:xfrm>
          <a:off x="17162780" y="1780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829" name="フローチャート: 判断 828">
          <a:extLst>
            <a:ext uri="{FF2B5EF4-FFF2-40B4-BE49-F238E27FC236}">
              <a16:creationId xmlns:a16="http://schemas.microsoft.com/office/drawing/2014/main" id="{EE8B2CAF-8218-45A6-8ED6-C85CC4C26799}"/>
            </a:ext>
          </a:extLst>
        </xdr:cNvPr>
        <xdr:cNvSpPr/>
      </xdr:nvSpPr>
      <xdr:spPr>
        <a:xfrm>
          <a:off x="16388080" y="178043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41F21D6-45D1-43F9-8CB5-994CDCBF5759}"/>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C525B51-746B-4701-A48E-7B3CD7EBC44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00075E1-D54E-4AEB-8BDF-B953036F2D7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6761B39-2702-4C5D-BFF6-1DE1D744408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FCDC045-E8A6-47B1-A79E-747AF0C42B1D}"/>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80263</xdr:rowOff>
    </xdr:from>
    <xdr:to>
      <xdr:col>116</xdr:col>
      <xdr:colOff>114300</xdr:colOff>
      <xdr:row>105</xdr:row>
      <xdr:rowOff>10413</xdr:rowOff>
    </xdr:to>
    <xdr:sp macro="" textlink="">
      <xdr:nvSpPr>
        <xdr:cNvPr id="835" name="楕円 834">
          <a:extLst>
            <a:ext uri="{FF2B5EF4-FFF2-40B4-BE49-F238E27FC236}">
              <a16:creationId xmlns:a16="http://schemas.microsoft.com/office/drawing/2014/main" id="{98A1F45B-533F-4D0E-A630-534865751DB8}"/>
            </a:ext>
          </a:extLst>
        </xdr:cNvPr>
        <xdr:cNvSpPr/>
      </xdr:nvSpPr>
      <xdr:spPr>
        <a:xfrm>
          <a:off x="19458940" y="175148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103140</xdr:rowOff>
    </xdr:from>
    <xdr:ext cx="469744" cy="259045"/>
    <xdr:sp macro="" textlink="">
      <xdr:nvSpPr>
        <xdr:cNvPr id="836" name="【公民館】&#10;一人当たり面積該当値テキスト">
          <a:extLst>
            <a:ext uri="{FF2B5EF4-FFF2-40B4-BE49-F238E27FC236}">
              <a16:creationId xmlns:a16="http://schemas.microsoft.com/office/drawing/2014/main" id="{055ACC94-0DBA-40DC-B2AF-0B62943D87A9}"/>
            </a:ext>
          </a:extLst>
        </xdr:cNvPr>
        <xdr:cNvSpPr txBox="1"/>
      </xdr:nvSpPr>
      <xdr:spPr>
        <a:xfrm>
          <a:off x="19547840" y="1737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89408</xdr:rowOff>
    </xdr:from>
    <xdr:to>
      <xdr:col>112</xdr:col>
      <xdr:colOff>38100</xdr:colOff>
      <xdr:row>105</xdr:row>
      <xdr:rowOff>19558</xdr:rowOff>
    </xdr:to>
    <xdr:sp macro="" textlink="">
      <xdr:nvSpPr>
        <xdr:cNvPr id="837" name="楕円 836">
          <a:extLst>
            <a:ext uri="{FF2B5EF4-FFF2-40B4-BE49-F238E27FC236}">
              <a16:creationId xmlns:a16="http://schemas.microsoft.com/office/drawing/2014/main" id="{CCF967BC-B710-4465-A9E8-2C520BB4FDFC}"/>
            </a:ext>
          </a:extLst>
        </xdr:cNvPr>
        <xdr:cNvSpPr/>
      </xdr:nvSpPr>
      <xdr:spPr>
        <a:xfrm>
          <a:off x="18735040" y="175239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131063</xdr:rowOff>
    </xdr:from>
    <xdr:to>
      <xdr:col>116</xdr:col>
      <xdr:colOff>63500</xdr:colOff>
      <xdr:row>104</xdr:row>
      <xdr:rowOff>140208</xdr:rowOff>
    </xdr:to>
    <xdr:cxnSp macro="">
      <xdr:nvCxnSpPr>
        <xdr:cNvPr id="838" name="直線コネクタ 837">
          <a:extLst>
            <a:ext uri="{FF2B5EF4-FFF2-40B4-BE49-F238E27FC236}">
              <a16:creationId xmlns:a16="http://schemas.microsoft.com/office/drawing/2014/main" id="{0266E2A8-65BA-455F-B6B4-93D26971A9DE}"/>
            </a:ext>
          </a:extLst>
        </xdr:cNvPr>
        <xdr:cNvCxnSpPr/>
      </xdr:nvCxnSpPr>
      <xdr:spPr>
        <a:xfrm flipV="1">
          <a:off x="18778220" y="17565623"/>
          <a:ext cx="73152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100837</xdr:rowOff>
    </xdr:from>
    <xdr:to>
      <xdr:col>107</xdr:col>
      <xdr:colOff>101600</xdr:colOff>
      <xdr:row>105</xdr:row>
      <xdr:rowOff>30987</xdr:rowOff>
    </xdr:to>
    <xdr:sp macro="" textlink="">
      <xdr:nvSpPr>
        <xdr:cNvPr id="839" name="楕円 838">
          <a:extLst>
            <a:ext uri="{FF2B5EF4-FFF2-40B4-BE49-F238E27FC236}">
              <a16:creationId xmlns:a16="http://schemas.microsoft.com/office/drawing/2014/main" id="{77013C21-29BA-4A84-8EAF-A8F7C1B76BA8}"/>
            </a:ext>
          </a:extLst>
        </xdr:cNvPr>
        <xdr:cNvSpPr/>
      </xdr:nvSpPr>
      <xdr:spPr>
        <a:xfrm>
          <a:off x="17937480" y="1753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140208</xdr:rowOff>
    </xdr:from>
    <xdr:to>
      <xdr:col>111</xdr:col>
      <xdr:colOff>177800</xdr:colOff>
      <xdr:row>104</xdr:row>
      <xdr:rowOff>151637</xdr:rowOff>
    </xdr:to>
    <xdr:cxnSp macro="">
      <xdr:nvCxnSpPr>
        <xdr:cNvPr id="840" name="直線コネクタ 839">
          <a:extLst>
            <a:ext uri="{FF2B5EF4-FFF2-40B4-BE49-F238E27FC236}">
              <a16:creationId xmlns:a16="http://schemas.microsoft.com/office/drawing/2014/main" id="{8BE49541-9007-4B2A-8E07-0D2EF049954A}"/>
            </a:ext>
          </a:extLst>
        </xdr:cNvPr>
        <xdr:cNvCxnSpPr/>
      </xdr:nvCxnSpPr>
      <xdr:spPr>
        <a:xfrm flipV="1">
          <a:off x="17988280" y="17574768"/>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96265</xdr:rowOff>
    </xdr:from>
    <xdr:to>
      <xdr:col>102</xdr:col>
      <xdr:colOff>165100</xdr:colOff>
      <xdr:row>105</xdr:row>
      <xdr:rowOff>26415</xdr:rowOff>
    </xdr:to>
    <xdr:sp macro="" textlink="">
      <xdr:nvSpPr>
        <xdr:cNvPr id="841" name="楕円 840">
          <a:extLst>
            <a:ext uri="{FF2B5EF4-FFF2-40B4-BE49-F238E27FC236}">
              <a16:creationId xmlns:a16="http://schemas.microsoft.com/office/drawing/2014/main" id="{EE6A7C6A-4124-4EDC-B5EE-909EB73C776D}"/>
            </a:ext>
          </a:extLst>
        </xdr:cNvPr>
        <xdr:cNvSpPr/>
      </xdr:nvSpPr>
      <xdr:spPr>
        <a:xfrm>
          <a:off x="17162780" y="17530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147065</xdr:rowOff>
    </xdr:from>
    <xdr:to>
      <xdr:col>107</xdr:col>
      <xdr:colOff>50800</xdr:colOff>
      <xdr:row>104</xdr:row>
      <xdr:rowOff>151637</xdr:rowOff>
    </xdr:to>
    <xdr:cxnSp macro="">
      <xdr:nvCxnSpPr>
        <xdr:cNvPr id="842" name="直線コネクタ 841">
          <a:extLst>
            <a:ext uri="{FF2B5EF4-FFF2-40B4-BE49-F238E27FC236}">
              <a16:creationId xmlns:a16="http://schemas.microsoft.com/office/drawing/2014/main" id="{E8B432F0-600B-426C-872C-55E29A0A2427}"/>
            </a:ext>
          </a:extLst>
        </xdr:cNvPr>
        <xdr:cNvCxnSpPr/>
      </xdr:nvCxnSpPr>
      <xdr:spPr>
        <a:xfrm>
          <a:off x="17213580" y="17581625"/>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843" name="楕円 842">
          <a:extLst>
            <a:ext uri="{FF2B5EF4-FFF2-40B4-BE49-F238E27FC236}">
              <a16:creationId xmlns:a16="http://schemas.microsoft.com/office/drawing/2014/main" id="{2A036BD2-380E-4871-9F96-085737F06061}"/>
            </a:ext>
          </a:extLst>
        </xdr:cNvPr>
        <xdr:cNvSpPr/>
      </xdr:nvSpPr>
      <xdr:spPr>
        <a:xfrm>
          <a:off x="16388080" y="175331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147065</xdr:rowOff>
    </xdr:from>
    <xdr:to>
      <xdr:col>102</xdr:col>
      <xdr:colOff>114300</xdr:colOff>
      <xdr:row>104</xdr:row>
      <xdr:rowOff>149352</xdr:rowOff>
    </xdr:to>
    <xdr:cxnSp macro="">
      <xdr:nvCxnSpPr>
        <xdr:cNvPr id="844" name="直線コネクタ 843">
          <a:extLst>
            <a:ext uri="{FF2B5EF4-FFF2-40B4-BE49-F238E27FC236}">
              <a16:creationId xmlns:a16="http://schemas.microsoft.com/office/drawing/2014/main" id="{FF8D47B9-4813-44FD-9E40-44ABBA18CBB4}"/>
            </a:ext>
          </a:extLst>
        </xdr:cNvPr>
        <xdr:cNvCxnSpPr/>
      </xdr:nvCxnSpPr>
      <xdr:spPr>
        <a:xfrm flipV="1">
          <a:off x="16431260" y="17581625"/>
          <a:ext cx="7823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111269</xdr:rowOff>
    </xdr:from>
    <xdr:ext cx="469744" cy="259045"/>
    <xdr:sp macro="" textlink="">
      <xdr:nvSpPr>
        <xdr:cNvPr id="845" name="n_1aveValue【公民館】&#10;一人当たり面積">
          <a:extLst>
            <a:ext uri="{FF2B5EF4-FFF2-40B4-BE49-F238E27FC236}">
              <a16:creationId xmlns:a16="http://schemas.microsoft.com/office/drawing/2014/main" id="{D9A54773-C227-4B34-B1F8-79317FC11651}"/>
            </a:ext>
          </a:extLst>
        </xdr:cNvPr>
        <xdr:cNvSpPr txBox="1"/>
      </xdr:nvSpPr>
      <xdr:spPr>
        <a:xfrm>
          <a:off x="18561127" y="178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136414</xdr:rowOff>
    </xdr:from>
    <xdr:ext cx="469744" cy="259045"/>
    <xdr:sp macro="" textlink="">
      <xdr:nvSpPr>
        <xdr:cNvPr id="846" name="n_2aveValue【公民館】&#10;一人当たり面積">
          <a:extLst>
            <a:ext uri="{FF2B5EF4-FFF2-40B4-BE49-F238E27FC236}">
              <a16:creationId xmlns:a16="http://schemas.microsoft.com/office/drawing/2014/main" id="{6BEDA82B-EC54-446F-9EED-7D152BAAD712}"/>
            </a:ext>
          </a:extLst>
        </xdr:cNvPr>
        <xdr:cNvSpPr txBox="1"/>
      </xdr:nvSpPr>
      <xdr:spPr>
        <a:xfrm>
          <a:off x="17776267" y="179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131842</xdr:rowOff>
    </xdr:from>
    <xdr:ext cx="469744" cy="259045"/>
    <xdr:sp macro="" textlink="">
      <xdr:nvSpPr>
        <xdr:cNvPr id="847" name="n_3aveValue【公民館】&#10;一人当たり面積">
          <a:extLst>
            <a:ext uri="{FF2B5EF4-FFF2-40B4-BE49-F238E27FC236}">
              <a16:creationId xmlns:a16="http://schemas.microsoft.com/office/drawing/2014/main" id="{935EEF54-2AE8-4779-9B26-D6530D37E04A}"/>
            </a:ext>
          </a:extLst>
        </xdr:cNvPr>
        <xdr:cNvSpPr txBox="1"/>
      </xdr:nvSpPr>
      <xdr:spPr>
        <a:xfrm>
          <a:off x="17001567" y="1790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848" name="n_4aveValue【公民館】&#10;一人当たり面積">
          <a:extLst>
            <a:ext uri="{FF2B5EF4-FFF2-40B4-BE49-F238E27FC236}">
              <a16:creationId xmlns:a16="http://schemas.microsoft.com/office/drawing/2014/main" id="{746FB54F-0C72-49EB-8BDC-3D6D4DE68B5B}"/>
            </a:ext>
          </a:extLst>
        </xdr:cNvPr>
        <xdr:cNvSpPr txBox="1"/>
      </xdr:nvSpPr>
      <xdr:spPr>
        <a:xfrm>
          <a:off x="16226867" y="1789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36085</xdr:rowOff>
    </xdr:from>
    <xdr:ext cx="469744" cy="259045"/>
    <xdr:sp macro="" textlink="">
      <xdr:nvSpPr>
        <xdr:cNvPr id="849" name="n_1mainValue【公民館】&#10;一人当たり面積">
          <a:extLst>
            <a:ext uri="{FF2B5EF4-FFF2-40B4-BE49-F238E27FC236}">
              <a16:creationId xmlns:a16="http://schemas.microsoft.com/office/drawing/2014/main" id="{C131420D-BB8E-4617-B7CE-9C6681712310}"/>
            </a:ext>
          </a:extLst>
        </xdr:cNvPr>
        <xdr:cNvSpPr txBox="1"/>
      </xdr:nvSpPr>
      <xdr:spPr>
        <a:xfrm>
          <a:off x="18561127" y="1730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47514</xdr:rowOff>
    </xdr:from>
    <xdr:ext cx="469744" cy="259045"/>
    <xdr:sp macro="" textlink="">
      <xdr:nvSpPr>
        <xdr:cNvPr id="850" name="n_2mainValue【公民館】&#10;一人当たり面積">
          <a:extLst>
            <a:ext uri="{FF2B5EF4-FFF2-40B4-BE49-F238E27FC236}">
              <a16:creationId xmlns:a16="http://schemas.microsoft.com/office/drawing/2014/main" id="{E738467C-8510-420E-BC48-EA3E4AFA88D0}"/>
            </a:ext>
          </a:extLst>
        </xdr:cNvPr>
        <xdr:cNvSpPr txBox="1"/>
      </xdr:nvSpPr>
      <xdr:spPr>
        <a:xfrm>
          <a:off x="17776267" y="1731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42942</xdr:rowOff>
    </xdr:from>
    <xdr:ext cx="469744" cy="259045"/>
    <xdr:sp macro="" textlink="">
      <xdr:nvSpPr>
        <xdr:cNvPr id="851" name="n_3mainValue【公民館】&#10;一人当たり面積">
          <a:extLst>
            <a:ext uri="{FF2B5EF4-FFF2-40B4-BE49-F238E27FC236}">
              <a16:creationId xmlns:a16="http://schemas.microsoft.com/office/drawing/2014/main" id="{13AC32DC-CE33-437B-993B-045A8289F182}"/>
            </a:ext>
          </a:extLst>
        </xdr:cNvPr>
        <xdr:cNvSpPr txBox="1"/>
      </xdr:nvSpPr>
      <xdr:spPr>
        <a:xfrm>
          <a:off x="17001567" y="173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852" name="n_4mainValue【公民館】&#10;一人当たり面積">
          <a:extLst>
            <a:ext uri="{FF2B5EF4-FFF2-40B4-BE49-F238E27FC236}">
              <a16:creationId xmlns:a16="http://schemas.microsoft.com/office/drawing/2014/main" id="{4963CB0E-B1DC-48AD-8A81-A47CE1B8D93E}"/>
            </a:ext>
          </a:extLst>
        </xdr:cNvPr>
        <xdr:cNvSpPr txBox="1"/>
      </xdr:nvSpPr>
      <xdr:spPr>
        <a:xfrm>
          <a:off x="16226867" y="1731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C4D81797-E655-4EC4-8CCF-7D18171EE324}"/>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A11BE599-78A5-47D7-8699-9C9559F441F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4A0F277C-9279-4059-BEF7-13BC0F669E3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道路」や「公営住宅」、「認定こども園・幼稚園・保育所」、「公民館」の有形固定資産減価償却率において類似団体平均値を上回っている。特に「公営住宅」においては、人口一人当たり面積が類似団体の平均値を大幅に上回っており、耐用年数を経過したものも多い</a:t>
          </a:r>
          <a:r>
            <a:rPr kumimoji="1" lang="ja-JP" altLang="en-US" sz="1100">
              <a:solidFill>
                <a:schemeClr val="dk1"/>
              </a:solidFill>
              <a:effectLst/>
              <a:latin typeface="+mn-lt"/>
              <a:ea typeface="+mn-ea"/>
              <a:cs typeface="+mn-cs"/>
            </a:rPr>
            <a:t>ため、公営住宅の更新時にはかなりの重負担が発生することが懸念される。本市では</a:t>
          </a:r>
          <a:r>
            <a:rPr kumimoji="1" lang="ja-JP" altLang="ja-JP" sz="1100">
              <a:solidFill>
                <a:schemeClr val="dk1"/>
              </a:solidFill>
              <a:effectLst/>
              <a:latin typeface="+mn-lt"/>
              <a:ea typeface="+mn-ea"/>
              <a:cs typeface="+mn-cs"/>
            </a:rPr>
            <a:t>「住宅長寿命化</a:t>
          </a:r>
          <a:r>
            <a:rPr lang="ja-JP" altLang="ja-JP" sz="1100" b="0" i="0" baseline="0">
              <a:solidFill>
                <a:schemeClr val="dk1"/>
              </a:solidFill>
              <a:effectLst/>
              <a:latin typeface="+mn-lt"/>
              <a:ea typeface="+mn-ea"/>
              <a:cs typeface="+mn-cs"/>
            </a:rPr>
            <a:t>計画」に基づ</a:t>
          </a:r>
          <a:r>
            <a:rPr lang="ja-JP" altLang="en-US" sz="1100" b="0" i="0" baseline="0">
              <a:solidFill>
                <a:schemeClr val="dk1"/>
              </a:solidFill>
              <a:effectLst/>
              <a:latin typeface="+mn-lt"/>
              <a:ea typeface="+mn-ea"/>
              <a:cs typeface="+mn-cs"/>
            </a:rPr>
            <a:t>き先々の需要に応じた計画的な修繕に取り組む</a:t>
          </a:r>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年度までに校舎・体育館の改築、耐震化等の改修を計画的に行ってきたため、減価償却率は低い水準にあるものの、一人当たりの面積が類似団体平均値を上回っている。</a:t>
          </a:r>
          <a:endParaRPr lang="ja-JP" altLang="ja-JP" sz="1400">
            <a:effectLst/>
          </a:endParaRPr>
        </a:p>
        <a:p>
          <a:r>
            <a:rPr kumimoji="1" lang="ja-JP" altLang="ja-JP" sz="1100">
              <a:solidFill>
                <a:schemeClr val="dk1"/>
              </a:solidFill>
              <a:effectLst/>
              <a:latin typeface="+mn-lt"/>
              <a:ea typeface="+mn-ea"/>
              <a:cs typeface="+mn-cs"/>
            </a:rPr>
            <a:t>　公共施設等総合管理計画においても、市保有施設の一人当たりの延床面積を全国平均と比較した場合、保有量が約２倍という結果が出ており、今後の人口減少を見据えた施設の廃止や統合、複合化、縮小等による総量の縮減が課題で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EEF3046-20EE-49A7-B23A-60466E6CBE0D}"/>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E1F5C2E-BD59-40D5-B052-20043FFDE1F3}"/>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F02631A-B9AC-4585-B7F2-690514B0A8B2}"/>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2F5CFED-43FF-482A-B36F-17A209B3094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大分県宇佐市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223E24B-A561-483F-BA4A-248077C7F86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4F3FB30-7673-4C5D-B38E-F28A9FF4122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E7F976E-C421-4056-8E31-E5C44DC1EC7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FB99005-567C-4C7A-BC56-91501C4AD34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449B9ED-6F4C-421A-84E4-5B6FF7C7D76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1C07AED-8281-481A-8139-4FA951FBB6A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54,000
53,309
439.05
35,095,564
33,473,651
1,385,293
16,986,126
29,074,425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C6A1DC9-3B69-4D43-9393-E1DB9753972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2AE5DEE-B2DE-4609-8A53-505705156B3E}"/>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33EF30F-49B4-4746-A647-255DC6DEDB0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5B3F60D-A1A3-41D7-AE31-F0079BDECBDC}"/>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123E76E-B82C-4FE3-BFA1-BBBB18B3C0E5}"/>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F704C8-7E0F-4940-BE86-86F2027B3BF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1F1C543-4745-4679-9200-3B8A657DFC3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F5EC8FF-B8E7-4F31-97BC-2222CB58BC95}"/>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EC76E56-20AD-4573-AAFB-FEB88AD20D6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5B5CC2-549A-4E09-8F40-D463CA0A6FA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065C8F9-AAB3-4BD7-B795-9E1675559E99}"/>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B9EC350-B079-4675-A614-E83ADD46C271}"/>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606C59-F94D-460E-853E-25F1705E981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B2676C-046A-4A0E-96CA-320EDD67305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CFE4F8A-3DFC-433A-9A5B-E6FDA4EC0B9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467FF1-D73E-46BA-B3F9-37437B5D0DC5}"/>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A84555-CDE0-4459-9E6A-11853B22869A}"/>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0B0F3D-8FFF-464C-9389-7816DCC52C5C}"/>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C799D29-F664-4071-9735-6AD7C4BD9FF3}"/>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9A3C5F6-3337-462D-BDD0-FF1EC56D4CD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45E7CDE6-13A1-487E-A790-D433388D05E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9289949-EF69-4248-925D-F29FF048A18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B923866-C388-48D5-9E7A-C6466EE7BFF5}"/>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B4320D4-69FB-41DA-ABC1-7D829EC4848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87438E0-3534-4EEC-B9B5-BB0B54DA376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AA9CE01-FB53-4B0C-9FB1-C60D52A66A54}"/>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BB81F09-6664-4B45-8442-4706D3116BA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6F349A-81EF-41D9-80B7-29C4CED1099C}"/>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010792-297F-400B-8FFF-584261D7E5B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0043FC-4EF3-420A-B0DA-78004B07F727}"/>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83017F9-AC9D-41F3-9A2C-218C19CC2CD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7F678F-B940-491C-BC7F-8399543F8557}"/>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C52020B-DF19-417C-83D2-D0EBD1A61EE8}"/>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4B5DCBB-C964-41EA-B490-6088739817E2}"/>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B2DB935-FAF5-408A-972D-207633DE23BF}"/>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80F6BFF-85B6-40BE-8CE3-3DB2C31A2ED3}"/>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C2C9F28-EB31-433F-A2D3-C8D125E5C2A8}"/>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F9501A5-8DE0-4BCD-983E-1B9E2F752468}"/>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1736213-1F71-4B71-AB21-20146E8BD5A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7689DD-6804-4FB1-8DC7-7423A2A88D8E}"/>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79FB20D-E795-4B48-94E0-1A78A8187E01}"/>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D06E0B92-8D91-487A-A7EA-D1532FDCCDA5}"/>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70CDBD1-98DD-493A-B552-5FB1F0BBBFC3}"/>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92A8F57-253D-44F7-A5F9-76C53C30BC0F}"/>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F859003-BEF1-46B0-97A6-D6606A55377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7188FD8D-AE62-457A-9187-0F7C280AC7A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54B331F0-A8E4-4995-AF88-EF0883A05214}"/>
            </a:ext>
          </a:extLst>
        </xdr:cNvPr>
        <xdr:cNvCxnSpPr/>
      </xdr:nvCxnSpPr>
      <xdr:spPr>
        <a:xfrm flipV="1">
          <a:off x="4086225" y="5728607"/>
          <a:ext cx="0" cy="1404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2DA85D6-4FC9-41E0-879C-969E0A5CC0A3}"/>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6153F6A-F1A8-4798-B26B-9D02C50BD5A8}"/>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B5ABF499-14ED-45C4-B358-204AC66A6F51}"/>
            </a:ext>
          </a:extLst>
        </xdr:cNvPr>
        <xdr:cNvSpPr txBox="1"/>
      </xdr:nvSpPr>
      <xdr:spPr>
        <a:xfrm>
          <a:off x="4124960" y="55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2B83B91B-6217-4C83-B9DA-9E9F43FA4DDE}"/>
            </a:ext>
          </a:extLst>
        </xdr:cNvPr>
        <xdr:cNvCxnSpPr/>
      </xdr:nvCxnSpPr>
      <xdr:spPr>
        <a:xfrm>
          <a:off x="4020820" y="57286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3" name="【図書館】&#10;有形固定資産減価償却率平均値テキスト">
          <a:extLst>
            <a:ext uri="{FF2B5EF4-FFF2-40B4-BE49-F238E27FC236}">
              <a16:creationId xmlns:a16="http://schemas.microsoft.com/office/drawing/2014/main" id="{77A61D26-A0B1-490E-A1F5-176539D54EEC}"/>
            </a:ext>
          </a:extLst>
        </xdr:cNvPr>
        <xdr:cNvSpPr txBox="1"/>
      </xdr:nvSpPr>
      <xdr:spPr>
        <a:xfrm>
          <a:off x="4124960" y="623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3AB6D7A1-C435-400B-86FC-A4C122C80159}"/>
            </a:ext>
          </a:extLst>
        </xdr:cNvPr>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120106</xdr:rowOff>
    </xdr:from>
    <xdr:to>
      <xdr:col>20</xdr:col>
      <xdr:colOff>38100</xdr:colOff>
      <xdr:row>37</xdr:row>
      <xdr:rowOff>50256</xdr:rowOff>
    </xdr:to>
    <xdr:sp macro="" textlink="">
      <xdr:nvSpPr>
        <xdr:cNvPr id="65" name="フローチャート: 判断 64">
          <a:extLst>
            <a:ext uri="{FF2B5EF4-FFF2-40B4-BE49-F238E27FC236}">
              <a16:creationId xmlns:a16="http://schemas.microsoft.com/office/drawing/2014/main" id="{39A0DA8E-5102-4000-A3FE-FB9EBDF2F75E}"/>
            </a:ext>
          </a:extLst>
        </xdr:cNvPr>
        <xdr:cNvSpPr/>
      </xdr:nvSpPr>
      <xdr:spPr>
        <a:xfrm>
          <a:off x="3312160" y="6155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111942</xdr:rowOff>
    </xdr:from>
    <xdr:to>
      <xdr:col>15</xdr:col>
      <xdr:colOff>101600</xdr:colOff>
      <xdr:row>37</xdr:row>
      <xdr:rowOff>42092</xdr:rowOff>
    </xdr:to>
    <xdr:sp macro="" textlink="">
      <xdr:nvSpPr>
        <xdr:cNvPr id="66" name="フローチャート: 判断 65">
          <a:extLst>
            <a:ext uri="{FF2B5EF4-FFF2-40B4-BE49-F238E27FC236}">
              <a16:creationId xmlns:a16="http://schemas.microsoft.com/office/drawing/2014/main" id="{47A628EE-F54C-448C-BD27-4DDEF14A7455}"/>
            </a:ext>
          </a:extLst>
        </xdr:cNvPr>
        <xdr:cNvSpPr/>
      </xdr:nvSpPr>
      <xdr:spPr>
        <a:xfrm>
          <a:off x="2514600" y="614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138067</xdr:rowOff>
    </xdr:from>
    <xdr:to>
      <xdr:col>10</xdr:col>
      <xdr:colOff>165100</xdr:colOff>
      <xdr:row>37</xdr:row>
      <xdr:rowOff>68217</xdr:rowOff>
    </xdr:to>
    <xdr:sp macro="" textlink="">
      <xdr:nvSpPr>
        <xdr:cNvPr id="67" name="フローチャート: 判断 66">
          <a:extLst>
            <a:ext uri="{FF2B5EF4-FFF2-40B4-BE49-F238E27FC236}">
              <a16:creationId xmlns:a16="http://schemas.microsoft.com/office/drawing/2014/main" id="{CA382A2F-036B-4B0A-BA6E-73CE6D4D6329}"/>
            </a:ext>
          </a:extLst>
        </xdr:cNvPr>
        <xdr:cNvSpPr/>
      </xdr:nvSpPr>
      <xdr:spPr>
        <a:xfrm>
          <a:off x="1739900" y="61731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17236</xdr:rowOff>
    </xdr:from>
    <xdr:to>
      <xdr:col>6</xdr:col>
      <xdr:colOff>38100</xdr:colOff>
      <xdr:row>37</xdr:row>
      <xdr:rowOff>118836</xdr:rowOff>
    </xdr:to>
    <xdr:sp macro="" textlink="">
      <xdr:nvSpPr>
        <xdr:cNvPr id="68" name="フローチャート: 判断 67">
          <a:extLst>
            <a:ext uri="{FF2B5EF4-FFF2-40B4-BE49-F238E27FC236}">
              <a16:creationId xmlns:a16="http://schemas.microsoft.com/office/drawing/2014/main" id="{678C33A1-2A40-490B-82D2-5DE1529B0E92}"/>
            </a:ext>
          </a:extLst>
        </xdr:cNvPr>
        <xdr:cNvSpPr/>
      </xdr:nvSpPr>
      <xdr:spPr>
        <a:xfrm>
          <a:off x="965200" y="621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525375-0103-43BF-A650-4AF93DC8127D}"/>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9828667-E5BE-47EA-944C-42391A8DB77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F6B54C8-B38A-4270-B21C-798B1BDAECD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A0C46B7-0255-4E56-A9EC-30795F8EE46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5C2F59D-B462-48B8-A9BB-066692511791}"/>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xdr:rowOff>
    </xdr:from>
    <xdr:to>
      <xdr:col>24</xdr:col>
      <xdr:colOff>114300</xdr:colOff>
      <xdr:row>37</xdr:row>
      <xdr:rowOff>115570</xdr:rowOff>
    </xdr:to>
    <xdr:sp macro="" textlink="">
      <xdr:nvSpPr>
        <xdr:cNvPr id="74" name="楕円 73">
          <a:extLst>
            <a:ext uri="{FF2B5EF4-FFF2-40B4-BE49-F238E27FC236}">
              <a16:creationId xmlns:a16="http://schemas.microsoft.com/office/drawing/2014/main" id="{40BF6A97-C999-450F-B5B3-880DAD449319}"/>
            </a:ext>
          </a:extLst>
        </xdr:cNvPr>
        <xdr:cNvSpPr/>
      </xdr:nvSpPr>
      <xdr:spPr>
        <a:xfrm>
          <a:off x="403606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36847</xdr:rowOff>
    </xdr:from>
    <xdr:ext cx="405111" cy="259045"/>
    <xdr:sp macro="" textlink="">
      <xdr:nvSpPr>
        <xdr:cNvPr id="75" name="【図書館】&#10;有形固定資産減価償却率該当値テキスト">
          <a:extLst>
            <a:ext uri="{FF2B5EF4-FFF2-40B4-BE49-F238E27FC236}">
              <a16:creationId xmlns:a16="http://schemas.microsoft.com/office/drawing/2014/main" id="{9657A511-B0CB-4C06-A7F4-F508B685376C}"/>
            </a:ext>
          </a:extLst>
        </xdr:cNvPr>
        <xdr:cNvSpPr txBox="1"/>
      </xdr:nvSpPr>
      <xdr:spPr>
        <a:xfrm>
          <a:off x="412496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154396</xdr:rowOff>
    </xdr:from>
    <xdr:to>
      <xdr:col>20</xdr:col>
      <xdr:colOff>38100</xdr:colOff>
      <xdr:row>37</xdr:row>
      <xdr:rowOff>84546</xdr:rowOff>
    </xdr:to>
    <xdr:sp macro="" textlink="">
      <xdr:nvSpPr>
        <xdr:cNvPr id="76" name="楕円 75">
          <a:extLst>
            <a:ext uri="{FF2B5EF4-FFF2-40B4-BE49-F238E27FC236}">
              <a16:creationId xmlns:a16="http://schemas.microsoft.com/office/drawing/2014/main" id="{7AB2AC53-93B3-4B0C-82CF-50416A1567D0}"/>
            </a:ext>
          </a:extLst>
        </xdr:cNvPr>
        <xdr:cNvSpPr/>
      </xdr:nvSpPr>
      <xdr:spPr>
        <a:xfrm>
          <a:off x="3312160" y="61894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33746</xdr:rowOff>
    </xdr:from>
    <xdr:to>
      <xdr:col>24</xdr:col>
      <xdr:colOff>63500</xdr:colOff>
      <xdr:row>37</xdr:row>
      <xdr:rowOff>64770</xdr:rowOff>
    </xdr:to>
    <xdr:cxnSp macro="">
      <xdr:nvCxnSpPr>
        <xdr:cNvPr id="77" name="直線コネクタ 76">
          <a:extLst>
            <a:ext uri="{FF2B5EF4-FFF2-40B4-BE49-F238E27FC236}">
              <a16:creationId xmlns:a16="http://schemas.microsoft.com/office/drawing/2014/main" id="{B4E06374-A06A-4C67-A33B-5E679D4FF584}"/>
            </a:ext>
          </a:extLst>
        </xdr:cNvPr>
        <xdr:cNvCxnSpPr/>
      </xdr:nvCxnSpPr>
      <xdr:spPr>
        <a:xfrm>
          <a:off x="3355340" y="6236426"/>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121739</xdr:rowOff>
    </xdr:from>
    <xdr:to>
      <xdr:col>15</xdr:col>
      <xdr:colOff>101600</xdr:colOff>
      <xdr:row>37</xdr:row>
      <xdr:rowOff>51889</xdr:rowOff>
    </xdr:to>
    <xdr:sp macro="" textlink="">
      <xdr:nvSpPr>
        <xdr:cNvPr id="78" name="楕円 77">
          <a:extLst>
            <a:ext uri="{FF2B5EF4-FFF2-40B4-BE49-F238E27FC236}">
              <a16:creationId xmlns:a16="http://schemas.microsoft.com/office/drawing/2014/main" id="{70EA98A8-7D50-4DF5-8763-5ECBA3C74066}"/>
            </a:ext>
          </a:extLst>
        </xdr:cNvPr>
        <xdr:cNvSpPr/>
      </xdr:nvSpPr>
      <xdr:spPr>
        <a:xfrm>
          <a:off x="2514600" y="61567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1089</xdr:rowOff>
    </xdr:from>
    <xdr:to>
      <xdr:col>19</xdr:col>
      <xdr:colOff>177800</xdr:colOff>
      <xdr:row>37</xdr:row>
      <xdr:rowOff>33746</xdr:rowOff>
    </xdr:to>
    <xdr:cxnSp macro="">
      <xdr:nvCxnSpPr>
        <xdr:cNvPr id="79" name="直線コネクタ 78">
          <a:extLst>
            <a:ext uri="{FF2B5EF4-FFF2-40B4-BE49-F238E27FC236}">
              <a16:creationId xmlns:a16="http://schemas.microsoft.com/office/drawing/2014/main" id="{045BEAFE-7251-49DC-8BB3-F83DE1078064}"/>
            </a:ext>
          </a:extLst>
        </xdr:cNvPr>
        <xdr:cNvCxnSpPr/>
      </xdr:nvCxnSpPr>
      <xdr:spPr>
        <a:xfrm>
          <a:off x="2565400" y="6203769"/>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89081</xdr:rowOff>
    </xdr:from>
    <xdr:to>
      <xdr:col>10</xdr:col>
      <xdr:colOff>165100</xdr:colOff>
      <xdr:row>37</xdr:row>
      <xdr:rowOff>19231</xdr:rowOff>
    </xdr:to>
    <xdr:sp macro="" textlink="">
      <xdr:nvSpPr>
        <xdr:cNvPr id="80" name="楕円 79">
          <a:extLst>
            <a:ext uri="{FF2B5EF4-FFF2-40B4-BE49-F238E27FC236}">
              <a16:creationId xmlns:a16="http://schemas.microsoft.com/office/drawing/2014/main" id="{A52266C7-6F04-40B6-96A3-FD7BE9FA46DB}"/>
            </a:ext>
          </a:extLst>
        </xdr:cNvPr>
        <xdr:cNvSpPr/>
      </xdr:nvSpPr>
      <xdr:spPr>
        <a:xfrm>
          <a:off x="1739900" y="6124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139881</xdr:rowOff>
    </xdr:from>
    <xdr:to>
      <xdr:col>15</xdr:col>
      <xdr:colOff>50800</xdr:colOff>
      <xdr:row>37</xdr:row>
      <xdr:rowOff>1089</xdr:rowOff>
    </xdr:to>
    <xdr:cxnSp macro="">
      <xdr:nvCxnSpPr>
        <xdr:cNvPr id="81" name="直線コネクタ 80">
          <a:extLst>
            <a:ext uri="{FF2B5EF4-FFF2-40B4-BE49-F238E27FC236}">
              <a16:creationId xmlns:a16="http://schemas.microsoft.com/office/drawing/2014/main" id="{359657F2-1229-41EA-93D7-F3BECB601ED2}"/>
            </a:ext>
          </a:extLst>
        </xdr:cNvPr>
        <xdr:cNvCxnSpPr/>
      </xdr:nvCxnSpPr>
      <xdr:spPr>
        <a:xfrm>
          <a:off x="1790700" y="6174921"/>
          <a:ext cx="774700" cy="2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56424</xdr:rowOff>
    </xdr:from>
    <xdr:to>
      <xdr:col>6</xdr:col>
      <xdr:colOff>38100</xdr:colOff>
      <xdr:row>36</xdr:row>
      <xdr:rowOff>158024</xdr:rowOff>
    </xdr:to>
    <xdr:sp macro="" textlink="">
      <xdr:nvSpPr>
        <xdr:cNvPr id="82" name="楕円 81">
          <a:extLst>
            <a:ext uri="{FF2B5EF4-FFF2-40B4-BE49-F238E27FC236}">
              <a16:creationId xmlns:a16="http://schemas.microsoft.com/office/drawing/2014/main" id="{5ED19763-D673-4A72-9412-A83CCD112293}"/>
            </a:ext>
          </a:extLst>
        </xdr:cNvPr>
        <xdr:cNvSpPr/>
      </xdr:nvSpPr>
      <xdr:spPr>
        <a:xfrm>
          <a:off x="965200" y="60914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107224</xdr:rowOff>
    </xdr:from>
    <xdr:to>
      <xdr:col>10</xdr:col>
      <xdr:colOff>114300</xdr:colOff>
      <xdr:row>36</xdr:row>
      <xdr:rowOff>139881</xdr:rowOff>
    </xdr:to>
    <xdr:cxnSp macro="">
      <xdr:nvCxnSpPr>
        <xdr:cNvPr id="83" name="直線コネクタ 82">
          <a:extLst>
            <a:ext uri="{FF2B5EF4-FFF2-40B4-BE49-F238E27FC236}">
              <a16:creationId xmlns:a16="http://schemas.microsoft.com/office/drawing/2014/main" id="{5DD4094E-99EC-468E-8613-75F0CA0D0A66}"/>
            </a:ext>
          </a:extLst>
        </xdr:cNvPr>
        <xdr:cNvCxnSpPr/>
      </xdr:nvCxnSpPr>
      <xdr:spPr>
        <a:xfrm>
          <a:off x="1008380" y="614226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66783</xdr:rowOff>
    </xdr:from>
    <xdr:ext cx="405111" cy="259045"/>
    <xdr:sp macro="" textlink="">
      <xdr:nvSpPr>
        <xdr:cNvPr id="84" name="n_1aveValue【図書館】&#10;有形固定資産減価償却率">
          <a:extLst>
            <a:ext uri="{FF2B5EF4-FFF2-40B4-BE49-F238E27FC236}">
              <a16:creationId xmlns:a16="http://schemas.microsoft.com/office/drawing/2014/main" id="{B547359F-9A6A-4CEC-998E-88D20E44F0DF}"/>
            </a:ext>
          </a:extLst>
        </xdr:cNvPr>
        <xdr:cNvSpPr txBox="1"/>
      </xdr:nvSpPr>
      <xdr:spPr>
        <a:xfrm>
          <a:off x="3170564"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58619</xdr:rowOff>
    </xdr:from>
    <xdr:ext cx="405111" cy="259045"/>
    <xdr:sp macro="" textlink="">
      <xdr:nvSpPr>
        <xdr:cNvPr id="85" name="n_2aveValue【図書館】&#10;有形固定資産減価償却率">
          <a:extLst>
            <a:ext uri="{FF2B5EF4-FFF2-40B4-BE49-F238E27FC236}">
              <a16:creationId xmlns:a16="http://schemas.microsoft.com/office/drawing/2014/main" id="{4037F7D9-DA21-4E8B-AA39-526CA12E9364}"/>
            </a:ext>
          </a:extLst>
        </xdr:cNvPr>
        <xdr:cNvSpPr txBox="1"/>
      </xdr:nvSpPr>
      <xdr:spPr>
        <a:xfrm>
          <a:off x="2385704" y="592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59344</xdr:rowOff>
    </xdr:from>
    <xdr:ext cx="405111" cy="259045"/>
    <xdr:sp macro="" textlink="">
      <xdr:nvSpPr>
        <xdr:cNvPr id="86" name="n_3aveValue【図書館】&#10;有形固定資産減価償却率">
          <a:extLst>
            <a:ext uri="{FF2B5EF4-FFF2-40B4-BE49-F238E27FC236}">
              <a16:creationId xmlns:a16="http://schemas.microsoft.com/office/drawing/2014/main" id="{688AF01E-09FC-4182-BF24-AF1D0C72B62F}"/>
            </a:ext>
          </a:extLst>
        </xdr:cNvPr>
        <xdr:cNvSpPr txBox="1"/>
      </xdr:nvSpPr>
      <xdr:spPr>
        <a:xfrm>
          <a:off x="1611004" y="6262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109963</xdr:rowOff>
    </xdr:from>
    <xdr:ext cx="405111" cy="259045"/>
    <xdr:sp macro="" textlink="">
      <xdr:nvSpPr>
        <xdr:cNvPr id="87" name="n_4aveValue【図書館】&#10;有形固定資産減価償却率">
          <a:extLst>
            <a:ext uri="{FF2B5EF4-FFF2-40B4-BE49-F238E27FC236}">
              <a16:creationId xmlns:a16="http://schemas.microsoft.com/office/drawing/2014/main" id="{83E4D910-6405-4F93-9597-502925E8C7F2}"/>
            </a:ext>
          </a:extLst>
        </xdr:cNvPr>
        <xdr:cNvSpPr txBox="1"/>
      </xdr:nvSpPr>
      <xdr:spPr>
        <a:xfrm>
          <a:off x="836304" y="631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75673</xdr:rowOff>
    </xdr:from>
    <xdr:ext cx="405111" cy="259045"/>
    <xdr:sp macro="" textlink="">
      <xdr:nvSpPr>
        <xdr:cNvPr id="88" name="n_1mainValue【図書館】&#10;有形固定資産減価償却率">
          <a:extLst>
            <a:ext uri="{FF2B5EF4-FFF2-40B4-BE49-F238E27FC236}">
              <a16:creationId xmlns:a16="http://schemas.microsoft.com/office/drawing/2014/main" id="{74B8555D-A9B2-4947-98E8-6D160F10D6AD}"/>
            </a:ext>
          </a:extLst>
        </xdr:cNvPr>
        <xdr:cNvSpPr txBox="1"/>
      </xdr:nvSpPr>
      <xdr:spPr>
        <a:xfrm>
          <a:off x="3170564" y="627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43016</xdr:rowOff>
    </xdr:from>
    <xdr:ext cx="405111" cy="259045"/>
    <xdr:sp macro="" textlink="">
      <xdr:nvSpPr>
        <xdr:cNvPr id="89" name="n_2mainValue【図書館】&#10;有形固定資産減価償却率">
          <a:extLst>
            <a:ext uri="{FF2B5EF4-FFF2-40B4-BE49-F238E27FC236}">
              <a16:creationId xmlns:a16="http://schemas.microsoft.com/office/drawing/2014/main" id="{54607CBC-773F-4CB9-9513-525BA6CF3BC5}"/>
            </a:ext>
          </a:extLst>
        </xdr:cNvPr>
        <xdr:cNvSpPr txBox="1"/>
      </xdr:nvSpPr>
      <xdr:spPr>
        <a:xfrm>
          <a:off x="2385704" y="6245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35758</xdr:rowOff>
    </xdr:from>
    <xdr:ext cx="405111" cy="259045"/>
    <xdr:sp macro="" textlink="">
      <xdr:nvSpPr>
        <xdr:cNvPr id="90" name="n_3mainValue【図書館】&#10;有形固定資産減価償却率">
          <a:extLst>
            <a:ext uri="{FF2B5EF4-FFF2-40B4-BE49-F238E27FC236}">
              <a16:creationId xmlns:a16="http://schemas.microsoft.com/office/drawing/2014/main" id="{EC2940FA-C1B8-404B-9622-4284589E4F85}"/>
            </a:ext>
          </a:extLst>
        </xdr:cNvPr>
        <xdr:cNvSpPr txBox="1"/>
      </xdr:nvSpPr>
      <xdr:spPr>
        <a:xfrm>
          <a:off x="1611004" y="59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3101</xdr:rowOff>
    </xdr:from>
    <xdr:ext cx="405111" cy="259045"/>
    <xdr:sp macro="" textlink="">
      <xdr:nvSpPr>
        <xdr:cNvPr id="91" name="n_4mainValue【図書館】&#10;有形固定資産減価償却率">
          <a:extLst>
            <a:ext uri="{FF2B5EF4-FFF2-40B4-BE49-F238E27FC236}">
              <a16:creationId xmlns:a16="http://schemas.microsoft.com/office/drawing/2014/main" id="{D4A554A4-7BFC-4A6A-AFE4-A9412242BD5A}"/>
            </a:ext>
          </a:extLst>
        </xdr:cNvPr>
        <xdr:cNvSpPr txBox="1"/>
      </xdr:nvSpPr>
      <xdr:spPr>
        <a:xfrm>
          <a:off x="836304" y="58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48C1D38-8904-4793-9B05-4A782D43E88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5B0CC93-2D61-4438-9DF8-A65CEAB2EFC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5727F4F-C5FA-4652-996C-8FC3EF87664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94787337-0E14-4495-A5CA-F79B7BD571B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64FB246-DEAA-4CA0-9C72-6245E24C5AF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AE35F2F-9F5F-4E7A-95FC-825439F655C9}"/>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7C495BA9-37EC-4B6C-89BB-18C4342E252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1DA8CB6-8AEE-4360-B859-EB70FC4FE18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28DFDCD-EB1E-45FF-BA1E-20AA0AA790CE}"/>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CECF029-0EF6-430A-9CD7-519F5B277B1D}"/>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DBEC845-695D-4A2F-AF18-D009365CF5F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DA92A0B7-565B-40BE-B73E-820E64A5F6E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61054F4-3B7A-4EFE-A068-F95E5D12C4D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7ECA3EAF-1BDE-497B-85D3-400A13634ADE}"/>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4224DEA-D1F5-4637-A6AE-AC9D545E687A}"/>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8F1F762-D337-4308-B372-3B12DA4C65A3}"/>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C1BFB70-6474-48A6-B9CC-368E5D69390F}"/>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60E56A67-CEA5-4B58-8BDF-3C6ABCBADF1E}"/>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B74642D-8722-442A-979A-04D34DEAC4C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8DDBC28-DB30-4570-BE2B-EE828994E072}"/>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A54375D-EB52-4591-A7CF-DCDA7F5B3B6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78A335E-6FEC-488E-8821-2009F983319E}"/>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2565279-6795-4FC8-85DF-22929A2253D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3B7E0D8-A2A4-4CD0-8FC2-BED941338C72}"/>
            </a:ext>
          </a:extLst>
        </xdr:cNvPr>
        <xdr:cNvCxnSpPr/>
      </xdr:nvCxnSpPr>
      <xdr:spPr>
        <a:xfrm flipV="1">
          <a:off x="9219565" y="5699760"/>
          <a:ext cx="0" cy="1281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54216CC8-D0F7-4DF5-9156-A2DAF5FBEEEE}"/>
            </a:ext>
          </a:extLst>
        </xdr:cNvPr>
        <xdr:cNvSpPr txBox="1"/>
      </xdr:nvSpPr>
      <xdr:spPr>
        <a:xfrm>
          <a:off x="9258300" y="698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E17758FB-4DA1-42AA-A288-0218B4099828}"/>
            </a:ext>
          </a:extLst>
        </xdr:cNvPr>
        <xdr:cNvCxnSpPr/>
      </xdr:nvCxnSpPr>
      <xdr:spPr>
        <a:xfrm>
          <a:off x="9154160" y="698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8F66A716-7480-468D-852A-FAA62B187B37}"/>
            </a:ext>
          </a:extLst>
        </xdr:cNvPr>
        <xdr:cNvSpPr txBox="1"/>
      </xdr:nvSpPr>
      <xdr:spPr>
        <a:xfrm>
          <a:off x="9258300" y="548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43AF7AE3-FC7A-44B6-B633-B593D81FADA1}"/>
            </a:ext>
          </a:extLst>
        </xdr:cNvPr>
        <xdr:cNvCxnSpPr/>
      </xdr:nvCxnSpPr>
      <xdr:spPr>
        <a:xfrm>
          <a:off x="9154160" y="56997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54627</xdr:rowOff>
    </xdr:from>
    <xdr:ext cx="469744" cy="259045"/>
    <xdr:sp macro="" textlink="">
      <xdr:nvSpPr>
        <xdr:cNvPr id="120" name="【図書館】&#10;一人当たり面積平均値テキスト">
          <a:extLst>
            <a:ext uri="{FF2B5EF4-FFF2-40B4-BE49-F238E27FC236}">
              <a16:creationId xmlns:a16="http://schemas.microsoft.com/office/drawing/2014/main" id="{57B75A47-9EE6-47F8-B233-0DB86B4C7998}"/>
            </a:ext>
          </a:extLst>
        </xdr:cNvPr>
        <xdr:cNvSpPr txBox="1"/>
      </xdr:nvSpPr>
      <xdr:spPr>
        <a:xfrm>
          <a:off x="9258300" y="6424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76927618-02C4-4901-912B-0A68F21243AE}"/>
            </a:ext>
          </a:extLst>
        </xdr:cNvPr>
        <xdr:cNvSpPr/>
      </xdr:nvSpPr>
      <xdr:spPr>
        <a:xfrm>
          <a:off x="9192260" y="6446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22" name="フローチャート: 判断 121">
          <a:extLst>
            <a:ext uri="{FF2B5EF4-FFF2-40B4-BE49-F238E27FC236}">
              <a16:creationId xmlns:a16="http://schemas.microsoft.com/office/drawing/2014/main" id="{3579C3B4-FE65-4452-9404-7863C20DCDB3}"/>
            </a:ext>
          </a:extLst>
        </xdr:cNvPr>
        <xdr:cNvSpPr/>
      </xdr:nvSpPr>
      <xdr:spPr>
        <a:xfrm>
          <a:off x="8445500" y="645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114300</xdr:rowOff>
    </xdr:from>
    <xdr:to>
      <xdr:col>46</xdr:col>
      <xdr:colOff>38100</xdr:colOff>
      <xdr:row>39</xdr:row>
      <xdr:rowOff>44450</xdr:rowOff>
    </xdr:to>
    <xdr:sp macro="" textlink="">
      <xdr:nvSpPr>
        <xdr:cNvPr id="123" name="フローチャート: 判断 122">
          <a:extLst>
            <a:ext uri="{FF2B5EF4-FFF2-40B4-BE49-F238E27FC236}">
              <a16:creationId xmlns:a16="http://schemas.microsoft.com/office/drawing/2014/main" id="{BDAD63C0-3816-4552-8F2D-EA0CCF1CCE18}"/>
            </a:ext>
          </a:extLst>
        </xdr:cNvPr>
        <xdr:cNvSpPr/>
      </xdr:nvSpPr>
      <xdr:spPr>
        <a:xfrm>
          <a:off x="7670800" y="6484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4" name="フローチャート: 判断 123">
          <a:extLst>
            <a:ext uri="{FF2B5EF4-FFF2-40B4-BE49-F238E27FC236}">
              <a16:creationId xmlns:a16="http://schemas.microsoft.com/office/drawing/2014/main" id="{96907D46-A69B-42E1-A05D-EFA8918C1E87}"/>
            </a:ext>
          </a:extLst>
        </xdr:cNvPr>
        <xdr:cNvSpPr/>
      </xdr:nvSpPr>
      <xdr:spPr>
        <a:xfrm>
          <a:off x="6873240" y="6497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152400</xdr:rowOff>
    </xdr:from>
    <xdr:to>
      <xdr:col>36</xdr:col>
      <xdr:colOff>165100</xdr:colOff>
      <xdr:row>39</xdr:row>
      <xdr:rowOff>82550</xdr:rowOff>
    </xdr:to>
    <xdr:sp macro="" textlink="">
      <xdr:nvSpPr>
        <xdr:cNvPr id="125" name="フローチャート: 判断 124">
          <a:extLst>
            <a:ext uri="{FF2B5EF4-FFF2-40B4-BE49-F238E27FC236}">
              <a16:creationId xmlns:a16="http://schemas.microsoft.com/office/drawing/2014/main" id="{44712A66-B6BA-4653-844B-FB5199DFE346}"/>
            </a:ext>
          </a:extLst>
        </xdr:cNvPr>
        <xdr:cNvSpPr/>
      </xdr:nvSpPr>
      <xdr:spPr>
        <a:xfrm>
          <a:off x="609854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5ECF45F-281D-4039-901F-E01A8961632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DC153B-3375-4EA0-BE52-008A4DB5439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C8B856-1455-4C3F-AEF7-6103A1117C8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A9160E-475E-4C83-A18A-A4DA5033238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85B9210-B4CF-4A67-AF30-2779E48599D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1" name="楕円 130">
          <a:extLst>
            <a:ext uri="{FF2B5EF4-FFF2-40B4-BE49-F238E27FC236}">
              <a16:creationId xmlns:a16="http://schemas.microsoft.com/office/drawing/2014/main" id="{B3FC347F-16F1-471C-BD5D-01E78AC69AA2}"/>
            </a:ext>
          </a:extLst>
        </xdr:cNvPr>
        <xdr:cNvSpPr/>
      </xdr:nvSpPr>
      <xdr:spPr>
        <a:xfrm>
          <a:off x="9192260" y="6209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29227</xdr:rowOff>
    </xdr:from>
    <xdr:ext cx="469744" cy="259045"/>
    <xdr:sp macro="" textlink="">
      <xdr:nvSpPr>
        <xdr:cNvPr id="132" name="【図書館】&#10;一人当たり面積該当値テキスト">
          <a:extLst>
            <a:ext uri="{FF2B5EF4-FFF2-40B4-BE49-F238E27FC236}">
              <a16:creationId xmlns:a16="http://schemas.microsoft.com/office/drawing/2014/main" id="{08E71BCE-C98A-4B9E-A846-C53A840794AA}"/>
            </a:ext>
          </a:extLst>
        </xdr:cNvPr>
        <xdr:cNvSpPr txBox="1"/>
      </xdr:nvSpPr>
      <xdr:spPr>
        <a:xfrm>
          <a:off x="925830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19050</xdr:rowOff>
    </xdr:from>
    <xdr:to>
      <xdr:col>50</xdr:col>
      <xdr:colOff>165100</xdr:colOff>
      <xdr:row>37</xdr:row>
      <xdr:rowOff>120650</xdr:rowOff>
    </xdr:to>
    <xdr:sp macro="" textlink="">
      <xdr:nvSpPr>
        <xdr:cNvPr id="133" name="楕円 132">
          <a:extLst>
            <a:ext uri="{FF2B5EF4-FFF2-40B4-BE49-F238E27FC236}">
              <a16:creationId xmlns:a16="http://schemas.microsoft.com/office/drawing/2014/main" id="{98AAB8A7-DDC4-4484-8EB7-122A4B0DC6E1}"/>
            </a:ext>
          </a:extLst>
        </xdr:cNvPr>
        <xdr:cNvSpPr/>
      </xdr:nvSpPr>
      <xdr:spPr>
        <a:xfrm>
          <a:off x="8445500" y="622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69850</xdr:rowOff>
    </xdr:to>
    <xdr:cxnSp macro="">
      <xdr:nvCxnSpPr>
        <xdr:cNvPr id="134" name="直線コネクタ 133">
          <a:extLst>
            <a:ext uri="{FF2B5EF4-FFF2-40B4-BE49-F238E27FC236}">
              <a16:creationId xmlns:a16="http://schemas.microsoft.com/office/drawing/2014/main" id="{F74C7F40-B5F7-41B1-90BA-D4B612B33694}"/>
            </a:ext>
          </a:extLst>
        </xdr:cNvPr>
        <xdr:cNvCxnSpPr/>
      </xdr:nvCxnSpPr>
      <xdr:spPr>
        <a:xfrm flipV="1">
          <a:off x="8496300" y="6259830"/>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31750</xdr:rowOff>
    </xdr:from>
    <xdr:to>
      <xdr:col>46</xdr:col>
      <xdr:colOff>38100</xdr:colOff>
      <xdr:row>37</xdr:row>
      <xdr:rowOff>133350</xdr:rowOff>
    </xdr:to>
    <xdr:sp macro="" textlink="">
      <xdr:nvSpPr>
        <xdr:cNvPr id="135" name="楕円 134">
          <a:extLst>
            <a:ext uri="{FF2B5EF4-FFF2-40B4-BE49-F238E27FC236}">
              <a16:creationId xmlns:a16="http://schemas.microsoft.com/office/drawing/2014/main" id="{DFE1820B-4A3E-4F4E-AA73-E5F873A5F2B0}"/>
            </a:ext>
          </a:extLst>
        </xdr:cNvPr>
        <xdr:cNvSpPr/>
      </xdr:nvSpPr>
      <xdr:spPr>
        <a:xfrm>
          <a:off x="7670800" y="62344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69850</xdr:rowOff>
    </xdr:from>
    <xdr:to>
      <xdr:col>50</xdr:col>
      <xdr:colOff>114300</xdr:colOff>
      <xdr:row>37</xdr:row>
      <xdr:rowOff>82550</xdr:rowOff>
    </xdr:to>
    <xdr:cxnSp macro="">
      <xdr:nvCxnSpPr>
        <xdr:cNvPr id="136" name="直線コネクタ 135">
          <a:extLst>
            <a:ext uri="{FF2B5EF4-FFF2-40B4-BE49-F238E27FC236}">
              <a16:creationId xmlns:a16="http://schemas.microsoft.com/office/drawing/2014/main" id="{4AC9A9D9-8C15-4242-B8F9-88A39012AA87}"/>
            </a:ext>
          </a:extLst>
        </xdr:cNvPr>
        <xdr:cNvCxnSpPr/>
      </xdr:nvCxnSpPr>
      <xdr:spPr>
        <a:xfrm flipV="1">
          <a:off x="7713980" y="6272530"/>
          <a:ext cx="78232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44450</xdr:rowOff>
    </xdr:from>
    <xdr:to>
      <xdr:col>41</xdr:col>
      <xdr:colOff>101600</xdr:colOff>
      <xdr:row>37</xdr:row>
      <xdr:rowOff>146050</xdr:rowOff>
    </xdr:to>
    <xdr:sp macro="" textlink="">
      <xdr:nvSpPr>
        <xdr:cNvPr id="137" name="楕円 136">
          <a:extLst>
            <a:ext uri="{FF2B5EF4-FFF2-40B4-BE49-F238E27FC236}">
              <a16:creationId xmlns:a16="http://schemas.microsoft.com/office/drawing/2014/main" id="{46E4CA41-1F6E-4A1B-A092-FA99D4540605}"/>
            </a:ext>
          </a:extLst>
        </xdr:cNvPr>
        <xdr:cNvSpPr/>
      </xdr:nvSpPr>
      <xdr:spPr>
        <a:xfrm>
          <a:off x="687324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82550</xdr:rowOff>
    </xdr:from>
    <xdr:to>
      <xdr:col>45</xdr:col>
      <xdr:colOff>177800</xdr:colOff>
      <xdr:row>37</xdr:row>
      <xdr:rowOff>95250</xdr:rowOff>
    </xdr:to>
    <xdr:cxnSp macro="">
      <xdr:nvCxnSpPr>
        <xdr:cNvPr id="138" name="直線コネクタ 137">
          <a:extLst>
            <a:ext uri="{FF2B5EF4-FFF2-40B4-BE49-F238E27FC236}">
              <a16:creationId xmlns:a16="http://schemas.microsoft.com/office/drawing/2014/main" id="{931CA0CD-4C42-4926-8001-1073743A1658}"/>
            </a:ext>
          </a:extLst>
        </xdr:cNvPr>
        <xdr:cNvCxnSpPr/>
      </xdr:nvCxnSpPr>
      <xdr:spPr>
        <a:xfrm flipV="1">
          <a:off x="6924040" y="6285230"/>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57150</xdr:rowOff>
    </xdr:from>
    <xdr:to>
      <xdr:col>36</xdr:col>
      <xdr:colOff>165100</xdr:colOff>
      <xdr:row>37</xdr:row>
      <xdr:rowOff>158750</xdr:rowOff>
    </xdr:to>
    <xdr:sp macro="" textlink="">
      <xdr:nvSpPr>
        <xdr:cNvPr id="139" name="楕円 138">
          <a:extLst>
            <a:ext uri="{FF2B5EF4-FFF2-40B4-BE49-F238E27FC236}">
              <a16:creationId xmlns:a16="http://schemas.microsoft.com/office/drawing/2014/main" id="{DF7D93EA-BD6C-4B23-8E22-CA3DC6286E22}"/>
            </a:ext>
          </a:extLst>
        </xdr:cNvPr>
        <xdr:cNvSpPr/>
      </xdr:nvSpPr>
      <xdr:spPr>
        <a:xfrm>
          <a:off x="6098540" y="62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37</xdr:row>
      <xdr:rowOff>107950</xdr:rowOff>
    </xdr:to>
    <xdr:cxnSp macro="">
      <xdr:nvCxnSpPr>
        <xdr:cNvPr id="140" name="直線コネクタ 139">
          <a:extLst>
            <a:ext uri="{FF2B5EF4-FFF2-40B4-BE49-F238E27FC236}">
              <a16:creationId xmlns:a16="http://schemas.microsoft.com/office/drawing/2014/main" id="{CD8C7370-3FC6-4CDB-BFA4-ACF65B6D1159}"/>
            </a:ext>
          </a:extLst>
        </xdr:cNvPr>
        <xdr:cNvCxnSpPr/>
      </xdr:nvCxnSpPr>
      <xdr:spPr>
        <a:xfrm flipV="1">
          <a:off x="6149340" y="6297930"/>
          <a:ext cx="7747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10177</xdr:rowOff>
    </xdr:from>
    <xdr:ext cx="469744" cy="259045"/>
    <xdr:sp macro="" textlink="">
      <xdr:nvSpPr>
        <xdr:cNvPr id="141" name="n_1aveValue【図書館】&#10;一人当たり面積">
          <a:extLst>
            <a:ext uri="{FF2B5EF4-FFF2-40B4-BE49-F238E27FC236}">
              <a16:creationId xmlns:a16="http://schemas.microsoft.com/office/drawing/2014/main" id="{23667628-A613-48BC-9D01-6EB35BA8DD08}"/>
            </a:ext>
          </a:extLst>
        </xdr:cNvPr>
        <xdr:cNvSpPr txBox="1"/>
      </xdr:nvSpPr>
      <xdr:spPr>
        <a:xfrm>
          <a:off x="827158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35577</xdr:rowOff>
    </xdr:from>
    <xdr:ext cx="469744" cy="259045"/>
    <xdr:sp macro="" textlink="">
      <xdr:nvSpPr>
        <xdr:cNvPr id="142" name="n_2aveValue【図書館】&#10;一人当たり面積">
          <a:extLst>
            <a:ext uri="{FF2B5EF4-FFF2-40B4-BE49-F238E27FC236}">
              <a16:creationId xmlns:a16="http://schemas.microsoft.com/office/drawing/2014/main" id="{D73F1821-0B55-4B6A-B70C-882CBDE94E59}"/>
            </a:ext>
          </a:extLst>
        </xdr:cNvPr>
        <xdr:cNvSpPr txBox="1"/>
      </xdr:nvSpPr>
      <xdr:spPr>
        <a:xfrm>
          <a:off x="750958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BBC0185A-057F-4181-947F-A942D4C866DF}"/>
            </a:ext>
          </a:extLst>
        </xdr:cNvPr>
        <xdr:cNvSpPr txBox="1"/>
      </xdr:nvSpPr>
      <xdr:spPr>
        <a:xfrm>
          <a:off x="67120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73677</xdr:rowOff>
    </xdr:from>
    <xdr:ext cx="469744" cy="259045"/>
    <xdr:sp macro="" textlink="">
      <xdr:nvSpPr>
        <xdr:cNvPr id="144" name="n_4aveValue【図書館】&#10;一人当たり面積">
          <a:extLst>
            <a:ext uri="{FF2B5EF4-FFF2-40B4-BE49-F238E27FC236}">
              <a16:creationId xmlns:a16="http://schemas.microsoft.com/office/drawing/2014/main" id="{13FD3863-9599-4C95-A32B-65DEF5A75D2D}"/>
            </a:ext>
          </a:extLst>
        </xdr:cNvPr>
        <xdr:cNvSpPr txBox="1"/>
      </xdr:nvSpPr>
      <xdr:spPr>
        <a:xfrm>
          <a:off x="5937327" y="66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137177</xdr:rowOff>
    </xdr:from>
    <xdr:ext cx="469744" cy="259045"/>
    <xdr:sp macro="" textlink="">
      <xdr:nvSpPr>
        <xdr:cNvPr id="145" name="n_1mainValue【図書館】&#10;一人当たり面積">
          <a:extLst>
            <a:ext uri="{FF2B5EF4-FFF2-40B4-BE49-F238E27FC236}">
              <a16:creationId xmlns:a16="http://schemas.microsoft.com/office/drawing/2014/main" id="{370C6296-F2BD-4114-A6E1-D794FF7B1B19}"/>
            </a:ext>
          </a:extLst>
        </xdr:cNvPr>
        <xdr:cNvSpPr txBox="1"/>
      </xdr:nvSpPr>
      <xdr:spPr>
        <a:xfrm>
          <a:off x="8271587" y="600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149877</xdr:rowOff>
    </xdr:from>
    <xdr:ext cx="469744" cy="259045"/>
    <xdr:sp macro="" textlink="">
      <xdr:nvSpPr>
        <xdr:cNvPr id="146" name="n_2mainValue【図書館】&#10;一人当たり面積">
          <a:extLst>
            <a:ext uri="{FF2B5EF4-FFF2-40B4-BE49-F238E27FC236}">
              <a16:creationId xmlns:a16="http://schemas.microsoft.com/office/drawing/2014/main" id="{F5071EDC-404F-453D-90FE-67C93D9799F0}"/>
            </a:ext>
          </a:extLst>
        </xdr:cNvPr>
        <xdr:cNvSpPr txBox="1"/>
      </xdr:nvSpPr>
      <xdr:spPr>
        <a:xfrm>
          <a:off x="750958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162577</xdr:rowOff>
    </xdr:from>
    <xdr:ext cx="469744" cy="259045"/>
    <xdr:sp macro="" textlink="">
      <xdr:nvSpPr>
        <xdr:cNvPr id="147" name="n_3mainValue【図書館】&#10;一人当たり面積">
          <a:extLst>
            <a:ext uri="{FF2B5EF4-FFF2-40B4-BE49-F238E27FC236}">
              <a16:creationId xmlns:a16="http://schemas.microsoft.com/office/drawing/2014/main" id="{9BAAE884-203A-4A0E-8EA8-198D211CF2B3}"/>
            </a:ext>
          </a:extLst>
        </xdr:cNvPr>
        <xdr:cNvSpPr txBox="1"/>
      </xdr:nvSpPr>
      <xdr:spPr>
        <a:xfrm>
          <a:off x="6712027" y="60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3827</xdr:rowOff>
    </xdr:from>
    <xdr:ext cx="469744" cy="259045"/>
    <xdr:sp macro="" textlink="">
      <xdr:nvSpPr>
        <xdr:cNvPr id="148" name="n_4mainValue【図書館】&#10;一人当たり面積">
          <a:extLst>
            <a:ext uri="{FF2B5EF4-FFF2-40B4-BE49-F238E27FC236}">
              <a16:creationId xmlns:a16="http://schemas.microsoft.com/office/drawing/2014/main" id="{C5259D57-5564-4BE0-9051-F26D6797B20F}"/>
            </a:ext>
          </a:extLst>
        </xdr:cNvPr>
        <xdr:cNvSpPr txBox="1"/>
      </xdr:nvSpPr>
      <xdr:spPr>
        <a:xfrm>
          <a:off x="5937327" y="60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56E460D-1F1A-4432-BFAF-29EEC2715F6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70C98F0-81C4-46DD-9306-D2AD72B4E66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947EFDB-D609-4260-8B51-B2AD8E0BA322}"/>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8620EF2-900F-4DFA-B5B5-C552542A4D4D}"/>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3BC7AED-471F-446D-AF63-5241D0A7A267}"/>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3B23FE9-445F-46D2-8311-CB66BF29D75E}"/>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57474D85-480A-4D2C-9455-CE8023B7E0C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D4E951D-48B0-49C9-A87C-6BD69FF2598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2B8DA46F-6C09-477C-B7BF-88FD123397E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4248658-BD52-40DB-837B-C3CBB3031A25}"/>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4ED1AA2-6D47-4CB1-BED7-94BEED5FEC5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85FECEC-B267-4C23-A456-6659F54B89AF}"/>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22A161B-0542-49B2-9F40-978E1420E9F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7C02536F-AF92-45FD-868F-568CDD4E18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30CA2A25-D789-4DBC-B988-8DAA80D689F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878C5CEC-C912-4687-B06F-620343B2317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A8E71B61-F093-4F28-BFD6-677C985A185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5846810D-4804-483F-95B4-DC29DD7FA5A3}"/>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4636D6C-69AA-4186-BFE2-EC21F531F573}"/>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DAE939A-C964-4962-9090-8296D7027008}"/>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9A631971-DD43-476B-943F-E1E7894C615F}"/>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BA443F30-5FC3-4A0A-8DF9-4CEC5D2965EE}"/>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EAF0C77D-B525-46F7-8FEB-527E36F84B7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2DBDE65-C3E6-4B2D-A683-0FE309EED53A}"/>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1912D75D-FB60-473F-8A2D-A051214CE055}"/>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10F6193E-CCE3-48DF-B543-F49F861F65CB}"/>
            </a:ext>
          </a:extLst>
        </xdr:cNvPr>
        <xdr:cNvCxnSpPr/>
      </xdr:nvCxnSpPr>
      <xdr:spPr>
        <a:xfrm flipV="1">
          <a:off x="4086225" y="9462952"/>
          <a:ext cx="0" cy="1367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CBACEC5-C26B-4FFD-9465-A73BCE4566C3}"/>
            </a:ext>
          </a:extLst>
        </xdr:cNvPr>
        <xdr:cNvSpPr txBox="1"/>
      </xdr:nvSpPr>
      <xdr:spPr>
        <a:xfrm>
          <a:off x="4124960" y="1083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506EE361-E184-4D92-9477-671FD92B8180}"/>
            </a:ext>
          </a:extLst>
        </xdr:cNvPr>
        <xdr:cNvCxnSpPr/>
      </xdr:nvCxnSpPr>
      <xdr:spPr>
        <a:xfrm>
          <a:off x="4020820" y="108301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7447A628-9054-4875-89C1-30B4B38F9445}"/>
            </a:ext>
          </a:extLst>
        </xdr:cNvPr>
        <xdr:cNvSpPr txBox="1"/>
      </xdr:nvSpPr>
      <xdr:spPr>
        <a:xfrm>
          <a:off x="412496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BB084DD1-31AD-4D13-9E04-9B5FEE02EBB4}"/>
            </a:ext>
          </a:extLst>
        </xdr:cNvPr>
        <xdr:cNvCxnSpPr/>
      </xdr:nvCxnSpPr>
      <xdr:spPr>
        <a:xfrm>
          <a:off x="402082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94A7431-2429-4AC1-B067-D9D1A094903D}"/>
            </a:ext>
          </a:extLst>
        </xdr:cNvPr>
        <xdr:cNvSpPr txBox="1"/>
      </xdr:nvSpPr>
      <xdr:spPr>
        <a:xfrm>
          <a:off x="412496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BB38B516-6522-4B94-9870-8A13E4B7AE88}"/>
            </a:ext>
          </a:extLst>
        </xdr:cNvPr>
        <xdr:cNvSpPr/>
      </xdr:nvSpPr>
      <xdr:spPr>
        <a:xfrm>
          <a:off x="4036060" y="1022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1" name="フローチャート: 判断 180">
          <a:extLst>
            <a:ext uri="{FF2B5EF4-FFF2-40B4-BE49-F238E27FC236}">
              <a16:creationId xmlns:a16="http://schemas.microsoft.com/office/drawing/2014/main" id="{DE4F4482-84E8-4BA3-BB4F-17D4E4920A4F}"/>
            </a:ext>
          </a:extLst>
        </xdr:cNvPr>
        <xdr:cNvSpPr/>
      </xdr:nvSpPr>
      <xdr:spPr>
        <a:xfrm>
          <a:off x="3312160" y="102487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12EFDFBD-A90C-47D9-BD97-DD264A613440}"/>
            </a:ext>
          </a:extLst>
        </xdr:cNvPr>
        <xdr:cNvSpPr/>
      </xdr:nvSpPr>
      <xdr:spPr>
        <a:xfrm>
          <a:off x="2514600" y="1022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143510</xdr:rowOff>
    </xdr:from>
    <xdr:to>
      <xdr:col>10</xdr:col>
      <xdr:colOff>165100</xdr:colOff>
      <xdr:row>61</xdr:row>
      <xdr:rowOff>73660</xdr:rowOff>
    </xdr:to>
    <xdr:sp macro="" textlink="">
      <xdr:nvSpPr>
        <xdr:cNvPr id="183" name="フローチャート: 判断 182">
          <a:extLst>
            <a:ext uri="{FF2B5EF4-FFF2-40B4-BE49-F238E27FC236}">
              <a16:creationId xmlns:a16="http://schemas.microsoft.com/office/drawing/2014/main" id="{D6ECFBAA-6801-4CC8-A01B-8C62CE37E6B0}"/>
            </a:ext>
          </a:extLst>
        </xdr:cNvPr>
        <xdr:cNvSpPr/>
      </xdr:nvSpPr>
      <xdr:spPr>
        <a:xfrm>
          <a:off x="1739900" y="1020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114119</xdr:rowOff>
    </xdr:from>
    <xdr:to>
      <xdr:col>6</xdr:col>
      <xdr:colOff>38100</xdr:colOff>
      <xdr:row>61</xdr:row>
      <xdr:rowOff>44269</xdr:rowOff>
    </xdr:to>
    <xdr:sp macro="" textlink="">
      <xdr:nvSpPr>
        <xdr:cNvPr id="184" name="フローチャート: 判断 183">
          <a:extLst>
            <a:ext uri="{FF2B5EF4-FFF2-40B4-BE49-F238E27FC236}">
              <a16:creationId xmlns:a16="http://schemas.microsoft.com/office/drawing/2014/main" id="{75E078A4-DA27-4A2E-BA1B-06E2CE35ACAF}"/>
            </a:ext>
          </a:extLst>
        </xdr:cNvPr>
        <xdr:cNvSpPr/>
      </xdr:nvSpPr>
      <xdr:spPr>
        <a:xfrm>
          <a:off x="965200" y="10172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B7D8BB-AD7E-4799-B132-C65131D5B51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4D31B28-1304-4C97-95D2-9135A5B0A42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4FAFE79-E066-4A6A-BD34-C8F7B957E95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C9BE4EB-B75A-4C34-A5AA-D71EF938A91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C54A85C-28AF-4A59-B54B-6F0DA4F74F6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96157</xdr:rowOff>
    </xdr:from>
    <xdr:to>
      <xdr:col>24</xdr:col>
      <xdr:colOff>114300</xdr:colOff>
      <xdr:row>61</xdr:row>
      <xdr:rowOff>26307</xdr:rowOff>
    </xdr:to>
    <xdr:sp macro="" textlink="">
      <xdr:nvSpPr>
        <xdr:cNvPr id="190" name="楕円 189">
          <a:extLst>
            <a:ext uri="{FF2B5EF4-FFF2-40B4-BE49-F238E27FC236}">
              <a16:creationId xmlns:a16="http://schemas.microsoft.com/office/drawing/2014/main" id="{8A60D208-AC4E-40E5-9EBD-0907F9147C2F}"/>
            </a:ext>
          </a:extLst>
        </xdr:cNvPr>
        <xdr:cNvSpPr/>
      </xdr:nvSpPr>
      <xdr:spPr>
        <a:xfrm>
          <a:off x="4036060" y="10154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119034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40104BA4-7347-431E-9AE5-BF95DA75D6DA}"/>
            </a:ext>
          </a:extLst>
        </xdr:cNvPr>
        <xdr:cNvSpPr txBox="1"/>
      </xdr:nvSpPr>
      <xdr:spPr>
        <a:xfrm>
          <a:off x="4124960"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76563</xdr:rowOff>
    </xdr:from>
    <xdr:to>
      <xdr:col>20</xdr:col>
      <xdr:colOff>38100</xdr:colOff>
      <xdr:row>61</xdr:row>
      <xdr:rowOff>6713</xdr:rowOff>
    </xdr:to>
    <xdr:sp macro="" textlink="">
      <xdr:nvSpPr>
        <xdr:cNvPr id="192" name="楕円 191">
          <a:extLst>
            <a:ext uri="{FF2B5EF4-FFF2-40B4-BE49-F238E27FC236}">
              <a16:creationId xmlns:a16="http://schemas.microsoft.com/office/drawing/2014/main" id="{A9B45BCD-C53F-4636-966B-46CB3C765D74}"/>
            </a:ext>
          </a:extLst>
        </xdr:cNvPr>
        <xdr:cNvSpPr/>
      </xdr:nvSpPr>
      <xdr:spPr>
        <a:xfrm>
          <a:off x="3312160" y="101349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127363</xdr:rowOff>
    </xdr:from>
    <xdr:to>
      <xdr:col>24</xdr:col>
      <xdr:colOff>63500</xdr:colOff>
      <xdr:row>60</xdr:row>
      <xdr:rowOff>146957</xdr:rowOff>
    </xdr:to>
    <xdr:cxnSp macro="">
      <xdr:nvCxnSpPr>
        <xdr:cNvPr id="193" name="直線コネクタ 192">
          <a:extLst>
            <a:ext uri="{FF2B5EF4-FFF2-40B4-BE49-F238E27FC236}">
              <a16:creationId xmlns:a16="http://schemas.microsoft.com/office/drawing/2014/main" id="{E2191AFB-7F48-4941-8A11-BE3DA1950A8E}"/>
            </a:ext>
          </a:extLst>
        </xdr:cNvPr>
        <xdr:cNvCxnSpPr/>
      </xdr:nvCxnSpPr>
      <xdr:spPr>
        <a:xfrm>
          <a:off x="3355340" y="10185763"/>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94" name="楕円 193">
          <a:extLst>
            <a:ext uri="{FF2B5EF4-FFF2-40B4-BE49-F238E27FC236}">
              <a16:creationId xmlns:a16="http://schemas.microsoft.com/office/drawing/2014/main" id="{76D1BB9C-FA29-44E8-BB8E-F639771E32EE}"/>
            </a:ext>
          </a:extLst>
        </xdr:cNvPr>
        <xdr:cNvSpPr/>
      </xdr:nvSpPr>
      <xdr:spPr>
        <a:xfrm>
          <a:off x="2514600" y="104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127363</xdr:rowOff>
    </xdr:from>
    <xdr:to>
      <xdr:col>19</xdr:col>
      <xdr:colOff>177800</xdr:colOff>
      <xdr:row>62</xdr:row>
      <xdr:rowOff>115933</xdr:rowOff>
    </xdr:to>
    <xdr:cxnSp macro="">
      <xdr:nvCxnSpPr>
        <xdr:cNvPr id="195" name="直線コネクタ 194">
          <a:extLst>
            <a:ext uri="{FF2B5EF4-FFF2-40B4-BE49-F238E27FC236}">
              <a16:creationId xmlns:a16="http://schemas.microsoft.com/office/drawing/2014/main" id="{96ADFC54-1179-44AF-8168-5A7657D637C7}"/>
            </a:ext>
          </a:extLst>
        </xdr:cNvPr>
        <xdr:cNvCxnSpPr/>
      </xdr:nvCxnSpPr>
      <xdr:spPr>
        <a:xfrm flipV="1">
          <a:off x="2565400" y="10185763"/>
          <a:ext cx="78994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99423</xdr:rowOff>
    </xdr:from>
    <xdr:to>
      <xdr:col>10</xdr:col>
      <xdr:colOff>165100</xdr:colOff>
      <xdr:row>63</xdr:row>
      <xdr:rowOff>29573</xdr:rowOff>
    </xdr:to>
    <xdr:sp macro="" textlink="">
      <xdr:nvSpPr>
        <xdr:cNvPr id="196" name="楕円 195">
          <a:extLst>
            <a:ext uri="{FF2B5EF4-FFF2-40B4-BE49-F238E27FC236}">
              <a16:creationId xmlns:a16="http://schemas.microsoft.com/office/drawing/2014/main" id="{4D77FD1E-61ED-4790-B674-B8DFF64921E6}"/>
            </a:ext>
          </a:extLst>
        </xdr:cNvPr>
        <xdr:cNvSpPr/>
      </xdr:nvSpPr>
      <xdr:spPr>
        <a:xfrm>
          <a:off x="1739900" y="104931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115933</xdr:rowOff>
    </xdr:from>
    <xdr:to>
      <xdr:col>15</xdr:col>
      <xdr:colOff>50800</xdr:colOff>
      <xdr:row>62</xdr:row>
      <xdr:rowOff>150223</xdr:rowOff>
    </xdr:to>
    <xdr:cxnSp macro="">
      <xdr:nvCxnSpPr>
        <xdr:cNvPr id="197" name="直線コネクタ 196">
          <a:extLst>
            <a:ext uri="{FF2B5EF4-FFF2-40B4-BE49-F238E27FC236}">
              <a16:creationId xmlns:a16="http://schemas.microsoft.com/office/drawing/2014/main" id="{11767E95-8EFC-4FD2-A933-D6F92275B102}"/>
            </a:ext>
          </a:extLst>
        </xdr:cNvPr>
        <xdr:cNvCxnSpPr/>
      </xdr:nvCxnSpPr>
      <xdr:spPr>
        <a:xfrm flipV="1">
          <a:off x="1790700" y="1050961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89626</xdr:rowOff>
    </xdr:from>
    <xdr:to>
      <xdr:col>6</xdr:col>
      <xdr:colOff>38100</xdr:colOff>
      <xdr:row>63</xdr:row>
      <xdr:rowOff>19776</xdr:rowOff>
    </xdr:to>
    <xdr:sp macro="" textlink="">
      <xdr:nvSpPr>
        <xdr:cNvPr id="198" name="楕円 197">
          <a:extLst>
            <a:ext uri="{FF2B5EF4-FFF2-40B4-BE49-F238E27FC236}">
              <a16:creationId xmlns:a16="http://schemas.microsoft.com/office/drawing/2014/main" id="{4280C58C-B8CD-40EE-BE77-9C4000D291E7}"/>
            </a:ext>
          </a:extLst>
        </xdr:cNvPr>
        <xdr:cNvSpPr/>
      </xdr:nvSpPr>
      <xdr:spPr>
        <a:xfrm>
          <a:off x="965200" y="104833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140426</xdr:rowOff>
    </xdr:from>
    <xdr:to>
      <xdr:col>10</xdr:col>
      <xdr:colOff>114300</xdr:colOff>
      <xdr:row>62</xdr:row>
      <xdr:rowOff>150223</xdr:rowOff>
    </xdr:to>
    <xdr:cxnSp macro="">
      <xdr:nvCxnSpPr>
        <xdr:cNvPr id="199" name="直線コネクタ 198">
          <a:extLst>
            <a:ext uri="{FF2B5EF4-FFF2-40B4-BE49-F238E27FC236}">
              <a16:creationId xmlns:a16="http://schemas.microsoft.com/office/drawing/2014/main" id="{AEC9AAEF-8B11-4FF7-8CB6-8D218F5DE5DD}"/>
            </a:ext>
          </a:extLst>
        </xdr:cNvPr>
        <xdr:cNvCxnSpPr/>
      </xdr:nvCxnSpPr>
      <xdr:spPr>
        <a:xfrm>
          <a:off x="1008380" y="10534106"/>
          <a:ext cx="7823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0" name="n_1aveValue【体育館・プール】&#10;有形固定資産減価償却率">
          <a:extLst>
            <a:ext uri="{FF2B5EF4-FFF2-40B4-BE49-F238E27FC236}">
              <a16:creationId xmlns:a16="http://schemas.microsoft.com/office/drawing/2014/main" id="{B70DBB60-D912-482F-B48A-08AD983E5FE2}"/>
            </a:ext>
          </a:extLst>
        </xdr:cNvPr>
        <xdr:cNvSpPr txBox="1"/>
      </xdr:nvSpPr>
      <xdr:spPr>
        <a:xfrm>
          <a:off x="3170564" y="1034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id="{703B0617-064A-46FB-AA73-79F5307A1311}"/>
            </a:ext>
          </a:extLst>
        </xdr:cNvPr>
        <xdr:cNvSpPr txBox="1"/>
      </xdr:nvSpPr>
      <xdr:spPr>
        <a:xfrm>
          <a:off x="2385704" y="10002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90187</xdr:rowOff>
    </xdr:from>
    <xdr:ext cx="405111" cy="259045"/>
    <xdr:sp macro="" textlink="">
      <xdr:nvSpPr>
        <xdr:cNvPr id="202" name="n_3aveValue【体育館・プール】&#10;有形固定資産減価償却率">
          <a:extLst>
            <a:ext uri="{FF2B5EF4-FFF2-40B4-BE49-F238E27FC236}">
              <a16:creationId xmlns:a16="http://schemas.microsoft.com/office/drawing/2014/main" id="{5435D77C-89A1-4AE1-AA6A-F4AF6FCA9799}"/>
            </a:ext>
          </a:extLst>
        </xdr:cNvPr>
        <xdr:cNvSpPr txBox="1"/>
      </xdr:nvSpPr>
      <xdr:spPr>
        <a:xfrm>
          <a:off x="161100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60796</xdr:rowOff>
    </xdr:from>
    <xdr:ext cx="405111" cy="259045"/>
    <xdr:sp macro="" textlink="">
      <xdr:nvSpPr>
        <xdr:cNvPr id="203" name="n_4aveValue【体育館・プール】&#10;有形固定資産減価償却率">
          <a:extLst>
            <a:ext uri="{FF2B5EF4-FFF2-40B4-BE49-F238E27FC236}">
              <a16:creationId xmlns:a16="http://schemas.microsoft.com/office/drawing/2014/main" id="{4839C788-9C97-4981-8930-D9FF7F932C25}"/>
            </a:ext>
          </a:extLst>
        </xdr:cNvPr>
        <xdr:cNvSpPr txBox="1"/>
      </xdr:nvSpPr>
      <xdr:spPr>
        <a:xfrm>
          <a:off x="836304" y="9951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23240</xdr:rowOff>
    </xdr:from>
    <xdr:ext cx="405111" cy="259045"/>
    <xdr:sp macro="" textlink="">
      <xdr:nvSpPr>
        <xdr:cNvPr id="204" name="n_1mainValue【体育館・プール】&#10;有形固定資産減価償却率">
          <a:extLst>
            <a:ext uri="{FF2B5EF4-FFF2-40B4-BE49-F238E27FC236}">
              <a16:creationId xmlns:a16="http://schemas.microsoft.com/office/drawing/2014/main" id="{F3EE5F76-D2E4-41D2-929B-9A6B7007019C}"/>
            </a:ext>
          </a:extLst>
        </xdr:cNvPr>
        <xdr:cNvSpPr txBox="1"/>
      </xdr:nvSpPr>
      <xdr:spPr>
        <a:xfrm>
          <a:off x="3170564" y="991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205" name="n_2mainValue【体育館・プール】&#10;有形固定資産減価償却率">
          <a:extLst>
            <a:ext uri="{FF2B5EF4-FFF2-40B4-BE49-F238E27FC236}">
              <a16:creationId xmlns:a16="http://schemas.microsoft.com/office/drawing/2014/main" id="{ED1DB6BF-3F37-494F-804D-AB1367C0516A}"/>
            </a:ext>
          </a:extLst>
        </xdr:cNvPr>
        <xdr:cNvSpPr txBox="1"/>
      </xdr:nvSpPr>
      <xdr:spPr>
        <a:xfrm>
          <a:off x="2385704" y="1055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20700</xdr:rowOff>
    </xdr:from>
    <xdr:ext cx="405111" cy="259045"/>
    <xdr:sp macro="" textlink="">
      <xdr:nvSpPr>
        <xdr:cNvPr id="206" name="n_3mainValue【体育館・プール】&#10;有形固定資産減価償却率">
          <a:extLst>
            <a:ext uri="{FF2B5EF4-FFF2-40B4-BE49-F238E27FC236}">
              <a16:creationId xmlns:a16="http://schemas.microsoft.com/office/drawing/2014/main" id="{AB8EFDF8-6448-4A68-B890-0D992E1B1E43}"/>
            </a:ext>
          </a:extLst>
        </xdr:cNvPr>
        <xdr:cNvSpPr txBox="1"/>
      </xdr:nvSpPr>
      <xdr:spPr>
        <a:xfrm>
          <a:off x="161100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10903</xdr:rowOff>
    </xdr:from>
    <xdr:ext cx="405111" cy="259045"/>
    <xdr:sp macro="" textlink="">
      <xdr:nvSpPr>
        <xdr:cNvPr id="207" name="n_4mainValue【体育館・プール】&#10;有形固定資産減価償却率">
          <a:extLst>
            <a:ext uri="{FF2B5EF4-FFF2-40B4-BE49-F238E27FC236}">
              <a16:creationId xmlns:a16="http://schemas.microsoft.com/office/drawing/2014/main" id="{FB09D863-AC01-4D66-B289-4330DC8043D8}"/>
            </a:ext>
          </a:extLst>
        </xdr:cNvPr>
        <xdr:cNvSpPr txBox="1"/>
      </xdr:nvSpPr>
      <xdr:spPr>
        <a:xfrm>
          <a:off x="83630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6201DD27-5F37-4272-873C-645E74C86D2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D2DECF3F-3808-4CD8-AE1E-555FC42EA2CC}"/>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4CDAB33-1076-41DC-8AB5-F9FE8B1332DF}"/>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C74EE9C-09D5-43E7-AB0D-2FD8473E2ED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E8113A4-E062-4768-AA48-A33DC6B59181}"/>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15ED8D8-4F0C-4A37-A4C3-19287728425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E3B6F11-1D2D-4CE2-A5BA-DAC3B8C279AE}"/>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B49B2FA-630B-4532-BDD6-EAE2544EC9C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A0308D91-3B0F-4137-B8DF-FDA4D8958E7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DBA9627B-C31C-4530-8DE9-67B8E5E852E2}"/>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3DFD0380-4226-43D0-B423-6E8732181958}"/>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BB6F256B-1184-4B81-A705-9EE0FD123225}"/>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FF0DD19-07EA-4305-90CF-01283F6E33A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F6BA886-32EF-44FA-9974-25B8E50A6C52}"/>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EE963DF-1784-4FDC-9A1B-CD045B5F130C}"/>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912C0A44-6461-4A1E-A721-DF678C17785F}"/>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95296B38-D5DC-4B43-86A5-E753003FFF04}"/>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B2F7AD01-4C18-494E-B251-B399EEA8A9E2}"/>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212DD92-7AFD-4811-9545-620202943A0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7ED810E-52A0-4015-92E1-C2D88762333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1D58ED3A-9D07-41C2-A383-53C500F3293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BE181976-9B07-420B-AFCF-F73C0A01EC0E}"/>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954DE44A-63F0-48AE-9B04-21C87CEB087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24BC9714-F0C2-4264-BCDF-2CEC0AEAE876}"/>
            </a:ext>
          </a:extLst>
        </xdr:cNvPr>
        <xdr:cNvCxnSpPr/>
      </xdr:nvCxnSpPr>
      <xdr:spPr>
        <a:xfrm flipV="1">
          <a:off x="9219565" y="93954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C303D324-22EB-4536-868B-348E71E1CFCE}"/>
            </a:ext>
          </a:extLst>
        </xdr:cNvPr>
        <xdr:cNvSpPr txBox="1"/>
      </xdr:nvSpPr>
      <xdr:spPr>
        <a:xfrm>
          <a:off x="92583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B5C448BB-B0F5-4981-8AAB-EEA908CA3798}"/>
            </a:ext>
          </a:extLst>
        </xdr:cNvPr>
        <xdr:cNvCxnSpPr/>
      </xdr:nvCxnSpPr>
      <xdr:spPr>
        <a:xfrm>
          <a:off x="9154160" y="10789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E4D0AEF4-8BCD-4664-B644-AC06D084AB56}"/>
            </a:ext>
          </a:extLst>
        </xdr:cNvPr>
        <xdr:cNvSpPr txBox="1"/>
      </xdr:nvSpPr>
      <xdr:spPr>
        <a:xfrm>
          <a:off x="9258300" y="917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9F0A76F8-09D0-4011-B52B-C2974A5F8D54}"/>
            </a:ext>
          </a:extLst>
        </xdr:cNvPr>
        <xdr:cNvCxnSpPr/>
      </xdr:nvCxnSpPr>
      <xdr:spPr>
        <a:xfrm>
          <a:off x="915416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83959AB7-85AE-4828-89E9-85223E81B2ED}"/>
            </a:ext>
          </a:extLst>
        </xdr:cNvPr>
        <xdr:cNvSpPr txBox="1"/>
      </xdr:nvSpPr>
      <xdr:spPr>
        <a:xfrm>
          <a:off x="9258300" y="10353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33FF5C2C-9756-4CB0-8546-ED62949E3947}"/>
            </a:ext>
          </a:extLst>
        </xdr:cNvPr>
        <xdr:cNvSpPr/>
      </xdr:nvSpPr>
      <xdr:spPr>
        <a:xfrm>
          <a:off x="9192260" y="10375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61595</xdr:rowOff>
    </xdr:from>
    <xdr:to>
      <xdr:col>50</xdr:col>
      <xdr:colOff>165100</xdr:colOff>
      <xdr:row>61</xdr:row>
      <xdr:rowOff>163195</xdr:rowOff>
    </xdr:to>
    <xdr:sp macro="" textlink="">
      <xdr:nvSpPr>
        <xdr:cNvPr id="238" name="フローチャート: 判断 237">
          <a:extLst>
            <a:ext uri="{FF2B5EF4-FFF2-40B4-BE49-F238E27FC236}">
              <a16:creationId xmlns:a16="http://schemas.microsoft.com/office/drawing/2014/main" id="{565BDF0A-02F7-4463-B440-E7CCF9FADBA8}"/>
            </a:ext>
          </a:extLst>
        </xdr:cNvPr>
        <xdr:cNvSpPr/>
      </xdr:nvSpPr>
      <xdr:spPr>
        <a:xfrm>
          <a:off x="8445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44450</xdr:rowOff>
    </xdr:from>
    <xdr:to>
      <xdr:col>46</xdr:col>
      <xdr:colOff>38100</xdr:colOff>
      <xdr:row>61</xdr:row>
      <xdr:rowOff>146050</xdr:rowOff>
    </xdr:to>
    <xdr:sp macro="" textlink="">
      <xdr:nvSpPr>
        <xdr:cNvPr id="239" name="フローチャート: 判断 238">
          <a:extLst>
            <a:ext uri="{FF2B5EF4-FFF2-40B4-BE49-F238E27FC236}">
              <a16:creationId xmlns:a16="http://schemas.microsoft.com/office/drawing/2014/main" id="{5DF128FB-7C65-44E1-BC73-CC36893E9BC2}"/>
            </a:ext>
          </a:extLst>
        </xdr:cNvPr>
        <xdr:cNvSpPr/>
      </xdr:nvSpPr>
      <xdr:spPr>
        <a:xfrm>
          <a:off x="7670800" y="10270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40" name="フローチャート: 判断 239">
          <a:extLst>
            <a:ext uri="{FF2B5EF4-FFF2-40B4-BE49-F238E27FC236}">
              <a16:creationId xmlns:a16="http://schemas.microsoft.com/office/drawing/2014/main" id="{09807526-73A2-45F6-9830-5B864FFB2BDF}"/>
            </a:ext>
          </a:extLst>
        </xdr:cNvPr>
        <xdr:cNvSpPr/>
      </xdr:nvSpPr>
      <xdr:spPr>
        <a:xfrm>
          <a:off x="687324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80645</xdr:rowOff>
    </xdr:from>
    <xdr:to>
      <xdr:col>36</xdr:col>
      <xdr:colOff>165100</xdr:colOff>
      <xdr:row>62</xdr:row>
      <xdr:rowOff>10795</xdr:rowOff>
    </xdr:to>
    <xdr:sp macro="" textlink="">
      <xdr:nvSpPr>
        <xdr:cNvPr id="241" name="フローチャート: 判断 240">
          <a:extLst>
            <a:ext uri="{FF2B5EF4-FFF2-40B4-BE49-F238E27FC236}">
              <a16:creationId xmlns:a16="http://schemas.microsoft.com/office/drawing/2014/main" id="{F211BF51-7CFD-413E-BAB0-4B7AB5C5AEFF}"/>
            </a:ext>
          </a:extLst>
        </xdr:cNvPr>
        <xdr:cNvSpPr/>
      </xdr:nvSpPr>
      <xdr:spPr>
        <a:xfrm>
          <a:off x="6098540" y="10306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6776F67-A3AC-448F-8438-82998F50C79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BD9777-1084-4955-938A-56AF5DF65855}"/>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4CBE2E7F-DFB9-4147-B5B3-98E0B5FB967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9FC0F92-B436-406F-8B14-80060BE2447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3281FA0-D33D-42F1-B957-3DEE86E8E33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130175</xdr:rowOff>
    </xdr:from>
    <xdr:to>
      <xdr:col>55</xdr:col>
      <xdr:colOff>50800</xdr:colOff>
      <xdr:row>61</xdr:row>
      <xdr:rowOff>60325</xdr:rowOff>
    </xdr:to>
    <xdr:sp macro="" textlink="">
      <xdr:nvSpPr>
        <xdr:cNvPr id="247" name="楕円 246">
          <a:extLst>
            <a:ext uri="{FF2B5EF4-FFF2-40B4-BE49-F238E27FC236}">
              <a16:creationId xmlns:a16="http://schemas.microsoft.com/office/drawing/2014/main" id="{CAA5B54A-D1D3-475B-A7A0-3CD9B35465F1}"/>
            </a:ext>
          </a:extLst>
        </xdr:cNvPr>
        <xdr:cNvSpPr/>
      </xdr:nvSpPr>
      <xdr:spPr>
        <a:xfrm>
          <a:off x="9192260" y="101885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153052</xdr:rowOff>
    </xdr:from>
    <xdr:ext cx="469744" cy="259045"/>
    <xdr:sp macro="" textlink="">
      <xdr:nvSpPr>
        <xdr:cNvPr id="248" name="【体育館・プール】&#10;一人当たり面積該当値テキスト">
          <a:extLst>
            <a:ext uri="{FF2B5EF4-FFF2-40B4-BE49-F238E27FC236}">
              <a16:creationId xmlns:a16="http://schemas.microsoft.com/office/drawing/2014/main" id="{F298BDB3-8CB9-4C24-A5D4-D697363B710A}"/>
            </a:ext>
          </a:extLst>
        </xdr:cNvPr>
        <xdr:cNvSpPr txBox="1"/>
      </xdr:nvSpPr>
      <xdr:spPr>
        <a:xfrm>
          <a:off x="9258300" y="1004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139700</xdr:rowOff>
    </xdr:from>
    <xdr:to>
      <xdr:col>50</xdr:col>
      <xdr:colOff>165100</xdr:colOff>
      <xdr:row>61</xdr:row>
      <xdr:rowOff>69850</xdr:rowOff>
    </xdr:to>
    <xdr:sp macro="" textlink="">
      <xdr:nvSpPr>
        <xdr:cNvPr id="249" name="楕円 248">
          <a:extLst>
            <a:ext uri="{FF2B5EF4-FFF2-40B4-BE49-F238E27FC236}">
              <a16:creationId xmlns:a16="http://schemas.microsoft.com/office/drawing/2014/main" id="{17EDA83B-892E-4645-86F9-7E94E672C955}"/>
            </a:ext>
          </a:extLst>
        </xdr:cNvPr>
        <xdr:cNvSpPr/>
      </xdr:nvSpPr>
      <xdr:spPr>
        <a:xfrm>
          <a:off x="844550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9525</xdr:rowOff>
    </xdr:from>
    <xdr:to>
      <xdr:col>55</xdr:col>
      <xdr:colOff>0</xdr:colOff>
      <xdr:row>61</xdr:row>
      <xdr:rowOff>19050</xdr:rowOff>
    </xdr:to>
    <xdr:cxnSp macro="">
      <xdr:nvCxnSpPr>
        <xdr:cNvPr id="250" name="直線コネクタ 249">
          <a:extLst>
            <a:ext uri="{FF2B5EF4-FFF2-40B4-BE49-F238E27FC236}">
              <a16:creationId xmlns:a16="http://schemas.microsoft.com/office/drawing/2014/main" id="{5CC6C698-7D46-4778-B503-BF4C9CADA75E}"/>
            </a:ext>
          </a:extLst>
        </xdr:cNvPr>
        <xdr:cNvCxnSpPr/>
      </xdr:nvCxnSpPr>
      <xdr:spPr>
        <a:xfrm flipV="1">
          <a:off x="8496300" y="10235565"/>
          <a:ext cx="7239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151130</xdr:rowOff>
    </xdr:from>
    <xdr:to>
      <xdr:col>46</xdr:col>
      <xdr:colOff>38100</xdr:colOff>
      <xdr:row>61</xdr:row>
      <xdr:rowOff>81280</xdr:rowOff>
    </xdr:to>
    <xdr:sp macro="" textlink="">
      <xdr:nvSpPr>
        <xdr:cNvPr id="251" name="楕円 250">
          <a:extLst>
            <a:ext uri="{FF2B5EF4-FFF2-40B4-BE49-F238E27FC236}">
              <a16:creationId xmlns:a16="http://schemas.microsoft.com/office/drawing/2014/main" id="{2DED7A91-5C8B-4D2F-9482-EDE88EE1AA02}"/>
            </a:ext>
          </a:extLst>
        </xdr:cNvPr>
        <xdr:cNvSpPr/>
      </xdr:nvSpPr>
      <xdr:spPr>
        <a:xfrm>
          <a:off x="7670800" y="10209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19050</xdr:rowOff>
    </xdr:from>
    <xdr:to>
      <xdr:col>50</xdr:col>
      <xdr:colOff>114300</xdr:colOff>
      <xdr:row>61</xdr:row>
      <xdr:rowOff>30480</xdr:rowOff>
    </xdr:to>
    <xdr:cxnSp macro="">
      <xdr:nvCxnSpPr>
        <xdr:cNvPr id="252" name="直線コネクタ 251">
          <a:extLst>
            <a:ext uri="{FF2B5EF4-FFF2-40B4-BE49-F238E27FC236}">
              <a16:creationId xmlns:a16="http://schemas.microsoft.com/office/drawing/2014/main" id="{C2DF3B90-1672-4FA8-B6ED-10B5E9AF60E4}"/>
            </a:ext>
          </a:extLst>
        </xdr:cNvPr>
        <xdr:cNvCxnSpPr/>
      </xdr:nvCxnSpPr>
      <xdr:spPr>
        <a:xfrm flipV="1">
          <a:off x="7713980" y="1024509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44450</xdr:rowOff>
    </xdr:from>
    <xdr:to>
      <xdr:col>41</xdr:col>
      <xdr:colOff>101600</xdr:colOff>
      <xdr:row>61</xdr:row>
      <xdr:rowOff>146050</xdr:rowOff>
    </xdr:to>
    <xdr:sp macro="" textlink="">
      <xdr:nvSpPr>
        <xdr:cNvPr id="253" name="楕円 252">
          <a:extLst>
            <a:ext uri="{FF2B5EF4-FFF2-40B4-BE49-F238E27FC236}">
              <a16:creationId xmlns:a16="http://schemas.microsoft.com/office/drawing/2014/main" id="{F5F53462-EB7E-4C76-BDED-87A4622EF623}"/>
            </a:ext>
          </a:extLst>
        </xdr:cNvPr>
        <xdr:cNvSpPr/>
      </xdr:nvSpPr>
      <xdr:spPr>
        <a:xfrm>
          <a:off x="68732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30480</xdr:rowOff>
    </xdr:from>
    <xdr:to>
      <xdr:col>45</xdr:col>
      <xdr:colOff>177800</xdr:colOff>
      <xdr:row>61</xdr:row>
      <xdr:rowOff>95250</xdr:rowOff>
    </xdr:to>
    <xdr:cxnSp macro="">
      <xdr:nvCxnSpPr>
        <xdr:cNvPr id="254" name="直線コネクタ 253">
          <a:extLst>
            <a:ext uri="{FF2B5EF4-FFF2-40B4-BE49-F238E27FC236}">
              <a16:creationId xmlns:a16="http://schemas.microsoft.com/office/drawing/2014/main" id="{90D88E93-8285-427C-AAFD-C7F868520893}"/>
            </a:ext>
          </a:extLst>
        </xdr:cNvPr>
        <xdr:cNvCxnSpPr/>
      </xdr:nvCxnSpPr>
      <xdr:spPr>
        <a:xfrm flipV="1">
          <a:off x="6924040" y="1025652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50165</xdr:rowOff>
    </xdr:from>
    <xdr:to>
      <xdr:col>36</xdr:col>
      <xdr:colOff>165100</xdr:colOff>
      <xdr:row>61</xdr:row>
      <xdr:rowOff>151765</xdr:rowOff>
    </xdr:to>
    <xdr:sp macro="" textlink="">
      <xdr:nvSpPr>
        <xdr:cNvPr id="255" name="楕円 254">
          <a:extLst>
            <a:ext uri="{FF2B5EF4-FFF2-40B4-BE49-F238E27FC236}">
              <a16:creationId xmlns:a16="http://schemas.microsoft.com/office/drawing/2014/main" id="{83FDAF6B-D56F-4723-AADC-96C29B53559A}"/>
            </a:ext>
          </a:extLst>
        </xdr:cNvPr>
        <xdr:cNvSpPr/>
      </xdr:nvSpPr>
      <xdr:spPr>
        <a:xfrm>
          <a:off x="609854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95250</xdr:rowOff>
    </xdr:from>
    <xdr:to>
      <xdr:col>41</xdr:col>
      <xdr:colOff>50800</xdr:colOff>
      <xdr:row>61</xdr:row>
      <xdr:rowOff>100965</xdr:rowOff>
    </xdr:to>
    <xdr:cxnSp macro="">
      <xdr:nvCxnSpPr>
        <xdr:cNvPr id="256" name="直線コネクタ 255">
          <a:extLst>
            <a:ext uri="{FF2B5EF4-FFF2-40B4-BE49-F238E27FC236}">
              <a16:creationId xmlns:a16="http://schemas.microsoft.com/office/drawing/2014/main" id="{0EDA7586-DFAF-440F-9F2C-1FCF6E3CDD11}"/>
            </a:ext>
          </a:extLst>
        </xdr:cNvPr>
        <xdr:cNvCxnSpPr/>
      </xdr:nvCxnSpPr>
      <xdr:spPr>
        <a:xfrm flipV="1">
          <a:off x="6149340" y="10321290"/>
          <a:ext cx="7747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154322</xdr:rowOff>
    </xdr:from>
    <xdr:ext cx="469744" cy="259045"/>
    <xdr:sp macro="" textlink="">
      <xdr:nvSpPr>
        <xdr:cNvPr id="257" name="n_1aveValue【体育館・プール】&#10;一人当たり面積">
          <a:extLst>
            <a:ext uri="{FF2B5EF4-FFF2-40B4-BE49-F238E27FC236}">
              <a16:creationId xmlns:a16="http://schemas.microsoft.com/office/drawing/2014/main" id="{41E2AA3D-12C7-4DD6-B25B-9E6CEFCE17E7}"/>
            </a:ext>
          </a:extLst>
        </xdr:cNvPr>
        <xdr:cNvSpPr txBox="1"/>
      </xdr:nvSpPr>
      <xdr:spPr>
        <a:xfrm>
          <a:off x="8271587" y="103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137177</xdr:rowOff>
    </xdr:from>
    <xdr:ext cx="469744" cy="259045"/>
    <xdr:sp macro="" textlink="">
      <xdr:nvSpPr>
        <xdr:cNvPr id="258" name="n_2aveValue【体育館・プール】&#10;一人当たり面積">
          <a:extLst>
            <a:ext uri="{FF2B5EF4-FFF2-40B4-BE49-F238E27FC236}">
              <a16:creationId xmlns:a16="http://schemas.microsoft.com/office/drawing/2014/main" id="{3B1DDA61-CB83-4401-B8B4-41CBDE1472F2}"/>
            </a:ext>
          </a:extLst>
        </xdr:cNvPr>
        <xdr:cNvSpPr txBox="1"/>
      </xdr:nvSpPr>
      <xdr:spPr>
        <a:xfrm>
          <a:off x="750958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146702</xdr:rowOff>
    </xdr:from>
    <xdr:ext cx="469744" cy="259045"/>
    <xdr:sp macro="" textlink="">
      <xdr:nvSpPr>
        <xdr:cNvPr id="259" name="n_3aveValue【体育館・プール】&#10;一人当たり面積">
          <a:extLst>
            <a:ext uri="{FF2B5EF4-FFF2-40B4-BE49-F238E27FC236}">
              <a16:creationId xmlns:a16="http://schemas.microsoft.com/office/drawing/2014/main" id="{C93A2A34-0A3D-46AE-BCA8-C12F6F28106C}"/>
            </a:ext>
          </a:extLst>
        </xdr:cNvPr>
        <xdr:cNvSpPr txBox="1"/>
      </xdr:nvSpPr>
      <xdr:spPr>
        <a:xfrm>
          <a:off x="6712027"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1922</xdr:rowOff>
    </xdr:from>
    <xdr:ext cx="469744" cy="259045"/>
    <xdr:sp macro="" textlink="">
      <xdr:nvSpPr>
        <xdr:cNvPr id="260" name="n_4aveValue【体育館・プール】&#10;一人当たり面積">
          <a:extLst>
            <a:ext uri="{FF2B5EF4-FFF2-40B4-BE49-F238E27FC236}">
              <a16:creationId xmlns:a16="http://schemas.microsoft.com/office/drawing/2014/main" id="{50CBE3CE-7C4A-4009-89DB-E145AD481B33}"/>
            </a:ext>
          </a:extLst>
        </xdr:cNvPr>
        <xdr:cNvSpPr txBox="1"/>
      </xdr:nvSpPr>
      <xdr:spPr>
        <a:xfrm>
          <a:off x="5937327" y="1039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86377</xdr:rowOff>
    </xdr:from>
    <xdr:ext cx="469744" cy="259045"/>
    <xdr:sp macro="" textlink="">
      <xdr:nvSpPr>
        <xdr:cNvPr id="261" name="n_1mainValue【体育館・プール】&#10;一人当たり面積">
          <a:extLst>
            <a:ext uri="{FF2B5EF4-FFF2-40B4-BE49-F238E27FC236}">
              <a16:creationId xmlns:a16="http://schemas.microsoft.com/office/drawing/2014/main" id="{8C8BDBC2-FDBE-49D5-A1C5-50198501D410}"/>
            </a:ext>
          </a:extLst>
        </xdr:cNvPr>
        <xdr:cNvSpPr txBox="1"/>
      </xdr:nvSpPr>
      <xdr:spPr>
        <a:xfrm>
          <a:off x="8271587" y="997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97807</xdr:rowOff>
    </xdr:from>
    <xdr:ext cx="469744" cy="259045"/>
    <xdr:sp macro="" textlink="">
      <xdr:nvSpPr>
        <xdr:cNvPr id="262" name="n_2mainValue【体育館・プール】&#10;一人当たり面積">
          <a:extLst>
            <a:ext uri="{FF2B5EF4-FFF2-40B4-BE49-F238E27FC236}">
              <a16:creationId xmlns:a16="http://schemas.microsoft.com/office/drawing/2014/main" id="{070F93E8-9667-434C-9852-ADBF92F31BD9}"/>
            </a:ext>
          </a:extLst>
        </xdr:cNvPr>
        <xdr:cNvSpPr txBox="1"/>
      </xdr:nvSpPr>
      <xdr:spPr>
        <a:xfrm>
          <a:off x="750958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162577</xdr:rowOff>
    </xdr:from>
    <xdr:ext cx="469744" cy="259045"/>
    <xdr:sp macro="" textlink="">
      <xdr:nvSpPr>
        <xdr:cNvPr id="263" name="n_3mainValue【体育館・プール】&#10;一人当たり面積">
          <a:extLst>
            <a:ext uri="{FF2B5EF4-FFF2-40B4-BE49-F238E27FC236}">
              <a16:creationId xmlns:a16="http://schemas.microsoft.com/office/drawing/2014/main" id="{F349AD7F-E00D-43AB-A862-1DA163E1021B}"/>
            </a:ext>
          </a:extLst>
        </xdr:cNvPr>
        <xdr:cNvSpPr txBox="1"/>
      </xdr:nvSpPr>
      <xdr:spPr>
        <a:xfrm>
          <a:off x="67120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168292</xdr:rowOff>
    </xdr:from>
    <xdr:ext cx="469744" cy="259045"/>
    <xdr:sp macro="" textlink="">
      <xdr:nvSpPr>
        <xdr:cNvPr id="264" name="n_4mainValue【体育館・プール】&#10;一人当たり面積">
          <a:extLst>
            <a:ext uri="{FF2B5EF4-FFF2-40B4-BE49-F238E27FC236}">
              <a16:creationId xmlns:a16="http://schemas.microsoft.com/office/drawing/2014/main" id="{8E6FE586-A63F-44A1-96AE-FD266546DAE4}"/>
            </a:ext>
          </a:extLst>
        </xdr:cNvPr>
        <xdr:cNvSpPr txBox="1"/>
      </xdr:nvSpPr>
      <xdr:spPr>
        <a:xfrm>
          <a:off x="5937327" y="10059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7C7EC68-0588-4278-A04E-F84AAEE50CDC}"/>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320250CC-2448-4CD5-AF2B-CB749D89CE68}"/>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4EC25EFD-11EA-44AC-A4C1-3CF1EFC80FB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D75C3C32-779B-4BB4-8DEE-0DD7BC7DC789}"/>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57AEEEA-6D74-410D-9070-1C9B1083581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4E282E42-6FC3-4BB6-95DD-AAC9269E540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75249A5-FD3A-4C91-A161-AD1CA85163E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15AC4F3-B3D6-4612-84D3-D8DA1F049C2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0F716E4-6803-485E-AF75-5B36C4A96EE8}"/>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C74C850-D15F-4C86-A30A-BD6A04F1634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B4785B26-4471-4905-9971-DB924EF229BB}"/>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2303DB8A-83DC-49E1-90AF-92D933A8687C}"/>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8220097D-129C-4476-B02B-841AD52502AE}"/>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9E50A9AF-B9D3-45D0-9367-D91C9B158042}"/>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10949080-C6BF-4AA1-8810-918592D09CB4}"/>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793F4B9D-D0B9-49E6-98E1-C384C279E17C}"/>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4AA7D9E-D21F-4CAB-9386-F7788C3A846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D3751A80-9BCE-4B38-911C-E3821B6EB036}"/>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D9EC8EAD-D52C-46A8-AF57-AA3400A2765E}"/>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FD94835F-D370-4280-94A8-DA37E6ABA074}"/>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17710CF3-0CE0-4972-AEA4-C2F29954584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6EF6A73-64DE-4F36-8619-6F666F7A26BC}"/>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B103B2CA-CC4C-46C9-BD66-A8EE79C789ED}"/>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9529079C-D574-40C2-97CA-BDB635BBA8C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3347AB6D-2BAB-47B9-A5D3-F3C1BA0C8D38}"/>
            </a:ext>
          </a:extLst>
        </xdr:cNvPr>
        <xdr:cNvCxnSpPr/>
      </xdr:nvCxnSpPr>
      <xdr:spPr>
        <a:xfrm flipV="1">
          <a:off x="4086225" y="13254990"/>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17634AAD-1565-4CE6-BB0C-AD64C8565184}"/>
            </a:ext>
          </a:extLst>
        </xdr:cNvPr>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A1F038A6-BFEA-47B7-AD2F-EFDBB11B2E5E}"/>
            </a:ext>
          </a:extLst>
        </xdr:cNvPr>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C3B31084-AAAE-4A06-9497-34BADE3CA7B8}"/>
            </a:ext>
          </a:extLst>
        </xdr:cNvPr>
        <xdr:cNvSpPr txBox="1"/>
      </xdr:nvSpPr>
      <xdr:spPr>
        <a:xfrm>
          <a:off x="4124960" y="1303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510E8877-C968-4C73-979E-5E50780C34A5}"/>
            </a:ext>
          </a:extLst>
        </xdr:cNvPr>
        <xdr:cNvCxnSpPr/>
      </xdr:nvCxnSpPr>
      <xdr:spPr>
        <a:xfrm>
          <a:off x="4020820" y="1325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E765BC10-DD7E-4623-8780-6D0AA0AD08F5}"/>
            </a:ext>
          </a:extLst>
        </xdr:cNvPr>
        <xdr:cNvSpPr txBox="1"/>
      </xdr:nvSpPr>
      <xdr:spPr>
        <a:xfrm>
          <a:off x="4124960" y="1363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5A1A9F11-889A-4E06-8AC2-53268A68ED2C}"/>
            </a:ext>
          </a:extLst>
        </xdr:cNvPr>
        <xdr:cNvSpPr/>
      </xdr:nvSpPr>
      <xdr:spPr>
        <a:xfrm>
          <a:off x="403606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73025</xdr:rowOff>
    </xdr:from>
    <xdr:to>
      <xdr:col>20</xdr:col>
      <xdr:colOff>38100</xdr:colOff>
      <xdr:row>82</xdr:row>
      <xdr:rowOff>3175</xdr:rowOff>
    </xdr:to>
    <xdr:sp macro="" textlink="">
      <xdr:nvSpPr>
        <xdr:cNvPr id="296" name="フローチャート: 判断 295">
          <a:extLst>
            <a:ext uri="{FF2B5EF4-FFF2-40B4-BE49-F238E27FC236}">
              <a16:creationId xmlns:a16="http://schemas.microsoft.com/office/drawing/2014/main" id="{221EC80E-8D9F-409B-BC1B-0D690919B76D}"/>
            </a:ext>
          </a:extLst>
        </xdr:cNvPr>
        <xdr:cNvSpPr/>
      </xdr:nvSpPr>
      <xdr:spPr>
        <a:xfrm>
          <a:off x="3312160" y="136518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48261</xdr:rowOff>
    </xdr:from>
    <xdr:to>
      <xdr:col>15</xdr:col>
      <xdr:colOff>101600</xdr:colOff>
      <xdr:row>81</xdr:row>
      <xdr:rowOff>149861</xdr:rowOff>
    </xdr:to>
    <xdr:sp macro="" textlink="">
      <xdr:nvSpPr>
        <xdr:cNvPr id="297" name="フローチャート: 判断 296">
          <a:extLst>
            <a:ext uri="{FF2B5EF4-FFF2-40B4-BE49-F238E27FC236}">
              <a16:creationId xmlns:a16="http://schemas.microsoft.com/office/drawing/2014/main" id="{B9876B2F-EB7D-4128-8E45-067030702B5D}"/>
            </a:ext>
          </a:extLst>
        </xdr:cNvPr>
        <xdr:cNvSpPr/>
      </xdr:nvSpPr>
      <xdr:spPr>
        <a:xfrm>
          <a:off x="2514600" y="136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27305</xdr:rowOff>
    </xdr:from>
    <xdr:to>
      <xdr:col>10</xdr:col>
      <xdr:colOff>165100</xdr:colOff>
      <xdr:row>81</xdr:row>
      <xdr:rowOff>128905</xdr:rowOff>
    </xdr:to>
    <xdr:sp macro="" textlink="">
      <xdr:nvSpPr>
        <xdr:cNvPr id="298" name="フローチャート: 判断 297">
          <a:extLst>
            <a:ext uri="{FF2B5EF4-FFF2-40B4-BE49-F238E27FC236}">
              <a16:creationId xmlns:a16="http://schemas.microsoft.com/office/drawing/2014/main" id="{0570F45A-7CF9-4CBC-8567-1D276B4F0FAE}"/>
            </a:ext>
          </a:extLst>
        </xdr:cNvPr>
        <xdr:cNvSpPr/>
      </xdr:nvSpPr>
      <xdr:spPr>
        <a:xfrm>
          <a:off x="1739900" y="1360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164464</xdr:rowOff>
    </xdr:from>
    <xdr:to>
      <xdr:col>6</xdr:col>
      <xdr:colOff>38100</xdr:colOff>
      <xdr:row>81</xdr:row>
      <xdr:rowOff>94614</xdr:rowOff>
    </xdr:to>
    <xdr:sp macro="" textlink="">
      <xdr:nvSpPr>
        <xdr:cNvPr id="299" name="フローチャート: 判断 298">
          <a:extLst>
            <a:ext uri="{FF2B5EF4-FFF2-40B4-BE49-F238E27FC236}">
              <a16:creationId xmlns:a16="http://schemas.microsoft.com/office/drawing/2014/main" id="{A85D1585-A9C2-4093-B8C1-A345B2D5A4C0}"/>
            </a:ext>
          </a:extLst>
        </xdr:cNvPr>
        <xdr:cNvSpPr/>
      </xdr:nvSpPr>
      <xdr:spPr>
        <a:xfrm>
          <a:off x="965200" y="135756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ADC310A-15D7-4AD4-9012-3413DAB73245}"/>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C453215-5F39-46AD-868C-515A17242A13}"/>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E827CB2-93AA-4920-8F28-18EF7502BC55}"/>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7202ABC-349A-4279-BD8B-C4BA1B4AE3E9}"/>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A11E173-0CAA-4128-AE9C-F424CAD23724}"/>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305" name="楕円 304">
          <a:extLst>
            <a:ext uri="{FF2B5EF4-FFF2-40B4-BE49-F238E27FC236}">
              <a16:creationId xmlns:a16="http://schemas.microsoft.com/office/drawing/2014/main" id="{FC0022D0-15DF-47A5-B559-639FA17CBBB3}"/>
            </a:ext>
          </a:extLst>
        </xdr:cNvPr>
        <xdr:cNvSpPr/>
      </xdr:nvSpPr>
      <xdr:spPr>
        <a:xfrm>
          <a:off x="4036060" y="13859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91457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9B58C970-0C89-4928-AC64-24DD31EC5CC0}"/>
            </a:ext>
          </a:extLst>
        </xdr:cNvPr>
        <xdr:cNvSpPr txBox="1"/>
      </xdr:nvSpPr>
      <xdr:spPr>
        <a:xfrm>
          <a:off x="4124960" y="13837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7" name="楕円 306">
          <a:extLst>
            <a:ext uri="{FF2B5EF4-FFF2-40B4-BE49-F238E27FC236}">
              <a16:creationId xmlns:a16="http://schemas.microsoft.com/office/drawing/2014/main" id="{3D93B620-4838-4494-9B70-B316813E4C79}"/>
            </a:ext>
          </a:extLst>
        </xdr:cNvPr>
        <xdr:cNvSpPr/>
      </xdr:nvSpPr>
      <xdr:spPr>
        <a:xfrm>
          <a:off x="3312160" y="138252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163830</xdr:rowOff>
    </xdr:to>
    <xdr:cxnSp macro="">
      <xdr:nvCxnSpPr>
        <xdr:cNvPr id="308" name="直線コネクタ 307">
          <a:extLst>
            <a:ext uri="{FF2B5EF4-FFF2-40B4-BE49-F238E27FC236}">
              <a16:creationId xmlns:a16="http://schemas.microsoft.com/office/drawing/2014/main" id="{2200DC20-7F96-41DB-82E0-5ACFE44626B6}"/>
            </a:ext>
          </a:extLst>
        </xdr:cNvPr>
        <xdr:cNvCxnSpPr/>
      </xdr:nvCxnSpPr>
      <xdr:spPr>
        <a:xfrm>
          <a:off x="3355340" y="13876019"/>
          <a:ext cx="7315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9" name="楕円 308">
          <a:extLst>
            <a:ext uri="{FF2B5EF4-FFF2-40B4-BE49-F238E27FC236}">
              <a16:creationId xmlns:a16="http://schemas.microsoft.com/office/drawing/2014/main" id="{46F813C7-1CCA-4399-A4ED-A04925FF2E49}"/>
            </a:ext>
          </a:extLst>
        </xdr:cNvPr>
        <xdr:cNvSpPr/>
      </xdr:nvSpPr>
      <xdr:spPr>
        <a:xfrm>
          <a:off x="251460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129539</xdr:rowOff>
    </xdr:to>
    <xdr:cxnSp macro="">
      <xdr:nvCxnSpPr>
        <xdr:cNvPr id="310" name="直線コネクタ 309">
          <a:extLst>
            <a:ext uri="{FF2B5EF4-FFF2-40B4-BE49-F238E27FC236}">
              <a16:creationId xmlns:a16="http://schemas.microsoft.com/office/drawing/2014/main" id="{602E9B68-A214-416F-8DCA-4F045816D8DD}"/>
            </a:ext>
          </a:extLst>
        </xdr:cNvPr>
        <xdr:cNvCxnSpPr/>
      </xdr:nvCxnSpPr>
      <xdr:spPr>
        <a:xfrm>
          <a:off x="2565400" y="13841730"/>
          <a:ext cx="78994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12064</xdr:rowOff>
    </xdr:from>
    <xdr:to>
      <xdr:col>10</xdr:col>
      <xdr:colOff>165100</xdr:colOff>
      <xdr:row>82</xdr:row>
      <xdr:rowOff>113664</xdr:rowOff>
    </xdr:to>
    <xdr:sp macro="" textlink="">
      <xdr:nvSpPr>
        <xdr:cNvPr id="311" name="楕円 310">
          <a:extLst>
            <a:ext uri="{FF2B5EF4-FFF2-40B4-BE49-F238E27FC236}">
              <a16:creationId xmlns:a16="http://schemas.microsoft.com/office/drawing/2014/main" id="{4C1E5D94-7BB9-423C-9A42-8ED4924ABE37}"/>
            </a:ext>
          </a:extLst>
        </xdr:cNvPr>
        <xdr:cNvSpPr/>
      </xdr:nvSpPr>
      <xdr:spPr>
        <a:xfrm>
          <a:off x="1739900" y="1375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62864</xdr:rowOff>
    </xdr:from>
    <xdr:to>
      <xdr:col>15</xdr:col>
      <xdr:colOff>50800</xdr:colOff>
      <xdr:row>82</xdr:row>
      <xdr:rowOff>95250</xdr:rowOff>
    </xdr:to>
    <xdr:cxnSp macro="">
      <xdr:nvCxnSpPr>
        <xdr:cNvPr id="312" name="直線コネクタ 311">
          <a:extLst>
            <a:ext uri="{FF2B5EF4-FFF2-40B4-BE49-F238E27FC236}">
              <a16:creationId xmlns:a16="http://schemas.microsoft.com/office/drawing/2014/main" id="{988921FD-1EF3-4303-9E8C-0CC6E6405533}"/>
            </a:ext>
          </a:extLst>
        </xdr:cNvPr>
        <xdr:cNvCxnSpPr/>
      </xdr:nvCxnSpPr>
      <xdr:spPr>
        <a:xfrm>
          <a:off x="1790700" y="13809344"/>
          <a:ext cx="7747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151130</xdr:rowOff>
    </xdr:from>
    <xdr:to>
      <xdr:col>6</xdr:col>
      <xdr:colOff>38100</xdr:colOff>
      <xdr:row>82</xdr:row>
      <xdr:rowOff>81280</xdr:rowOff>
    </xdr:to>
    <xdr:sp macro="" textlink="">
      <xdr:nvSpPr>
        <xdr:cNvPr id="313" name="楕円 312">
          <a:extLst>
            <a:ext uri="{FF2B5EF4-FFF2-40B4-BE49-F238E27FC236}">
              <a16:creationId xmlns:a16="http://schemas.microsoft.com/office/drawing/2014/main" id="{84DD5DA3-A799-4F8E-AE86-2A54121A5197}"/>
            </a:ext>
          </a:extLst>
        </xdr:cNvPr>
        <xdr:cNvSpPr/>
      </xdr:nvSpPr>
      <xdr:spPr>
        <a:xfrm>
          <a:off x="965200" y="137299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30480</xdr:rowOff>
    </xdr:from>
    <xdr:to>
      <xdr:col>10</xdr:col>
      <xdr:colOff>114300</xdr:colOff>
      <xdr:row>82</xdr:row>
      <xdr:rowOff>62864</xdr:rowOff>
    </xdr:to>
    <xdr:cxnSp macro="">
      <xdr:nvCxnSpPr>
        <xdr:cNvPr id="314" name="直線コネクタ 313">
          <a:extLst>
            <a:ext uri="{FF2B5EF4-FFF2-40B4-BE49-F238E27FC236}">
              <a16:creationId xmlns:a16="http://schemas.microsoft.com/office/drawing/2014/main" id="{025C2F36-8D0F-4A33-86DF-DA5EC15C6458}"/>
            </a:ext>
          </a:extLst>
        </xdr:cNvPr>
        <xdr:cNvCxnSpPr/>
      </xdr:nvCxnSpPr>
      <xdr:spPr>
        <a:xfrm>
          <a:off x="1008380" y="13776960"/>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19702</xdr:rowOff>
    </xdr:from>
    <xdr:ext cx="405111" cy="259045"/>
    <xdr:sp macro="" textlink="">
      <xdr:nvSpPr>
        <xdr:cNvPr id="315" name="n_1aveValue【福祉施設】&#10;有形固定資産減価償却率">
          <a:extLst>
            <a:ext uri="{FF2B5EF4-FFF2-40B4-BE49-F238E27FC236}">
              <a16:creationId xmlns:a16="http://schemas.microsoft.com/office/drawing/2014/main" id="{8D894731-B46F-4E36-B51E-9D0F23BF6BB7}"/>
            </a:ext>
          </a:extLst>
        </xdr:cNvPr>
        <xdr:cNvSpPr txBox="1"/>
      </xdr:nvSpPr>
      <xdr:spPr>
        <a:xfrm>
          <a:off x="3170564" y="1343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6" name="n_2aveValue【福祉施設】&#10;有形固定資産減価償却率">
          <a:extLst>
            <a:ext uri="{FF2B5EF4-FFF2-40B4-BE49-F238E27FC236}">
              <a16:creationId xmlns:a16="http://schemas.microsoft.com/office/drawing/2014/main" id="{66126F80-C2D6-4506-A67E-1F22F6A5925B}"/>
            </a:ext>
          </a:extLst>
        </xdr:cNvPr>
        <xdr:cNvSpPr txBox="1"/>
      </xdr:nvSpPr>
      <xdr:spPr>
        <a:xfrm>
          <a:off x="2385704" y="1340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145432</xdr:rowOff>
    </xdr:from>
    <xdr:ext cx="405111" cy="259045"/>
    <xdr:sp macro="" textlink="">
      <xdr:nvSpPr>
        <xdr:cNvPr id="317" name="n_3aveValue【福祉施設】&#10;有形固定資産減価償却率">
          <a:extLst>
            <a:ext uri="{FF2B5EF4-FFF2-40B4-BE49-F238E27FC236}">
              <a16:creationId xmlns:a16="http://schemas.microsoft.com/office/drawing/2014/main" id="{7755086E-AA85-49D8-B8D5-9EDB2748D04E}"/>
            </a:ext>
          </a:extLst>
        </xdr:cNvPr>
        <xdr:cNvSpPr txBox="1"/>
      </xdr:nvSpPr>
      <xdr:spPr>
        <a:xfrm>
          <a:off x="1611004" y="1338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111141</xdr:rowOff>
    </xdr:from>
    <xdr:ext cx="405111" cy="259045"/>
    <xdr:sp macro="" textlink="">
      <xdr:nvSpPr>
        <xdr:cNvPr id="318" name="n_4aveValue【福祉施設】&#10;有形固定資産減価償却率">
          <a:extLst>
            <a:ext uri="{FF2B5EF4-FFF2-40B4-BE49-F238E27FC236}">
              <a16:creationId xmlns:a16="http://schemas.microsoft.com/office/drawing/2014/main" id="{1CC1AA81-009C-4491-BBC5-7533182A3AD2}"/>
            </a:ext>
          </a:extLst>
        </xdr:cNvPr>
        <xdr:cNvSpPr txBox="1"/>
      </xdr:nvSpPr>
      <xdr:spPr>
        <a:xfrm>
          <a:off x="8363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9" name="n_1mainValue【福祉施設】&#10;有形固定資産減価償却率">
          <a:extLst>
            <a:ext uri="{FF2B5EF4-FFF2-40B4-BE49-F238E27FC236}">
              <a16:creationId xmlns:a16="http://schemas.microsoft.com/office/drawing/2014/main" id="{29A32628-2C9E-4C4D-B4EF-D0ACC8DC60C5}"/>
            </a:ext>
          </a:extLst>
        </xdr:cNvPr>
        <xdr:cNvSpPr txBox="1"/>
      </xdr:nvSpPr>
      <xdr:spPr>
        <a:xfrm>
          <a:off x="3170564"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20" name="n_2mainValue【福祉施設】&#10;有形固定資産減価償却率">
          <a:extLst>
            <a:ext uri="{FF2B5EF4-FFF2-40B4-BE49-F238E27FC236}">
              <a16:creationId xmlns:a16="http://schemas.microsoft.com/office/drawing/2014/main" id="{6870E42B-2FA9-483A-98D4-368D7E90695E}"/>
            </a:ext>
          </a:extLst>
        </xdr:cNvPr>
        <xdr:cNvSpPr txBox="1"/>
      </xdr:nvSpPr>
      <xdr:spPr>
        <a:xfrm>
          <a:off x="238570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321" name="n_3mainValue【福祉施設】&#10;有形固定資産減価償却率">
          <a:extLst>
            <a:ext uri="{FF2B5EF4-FFF2-40B4-BE49-F238E27FC236}">
              <a16:creationId xmlns:a16="http://schemas.microsoft.com/office/drawing/2014/main" id="{D3FD9D8C-5CC9-4B13-81B7-AEBA07FEE81A}"/>
            </a:ext>
          </a:extLst>
        </xdr:cNvPr>
        <xdr:cNvSpPr txBox="1"/>
      </xdr:nvSpPr>
      <xdr:spPr>
        <a:xfrm>
          <a:off x="1611004" y="1385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72407</xdr:rowOff>
    </xdr:from>
    <xdr:ext cx="405111" cy="259045"/>
    <xdr:sp macro="" textlink="">
      <xdr:nvSpPr>
        <xdr:cNvPr id="322" name="n_4mainValue【福祉施設】&#10;有形固定資産減価償却率">
          <a:extLst>
            <a:ext uri="{FF2B5EF4-FFF2-40B4-BE49-F238E27FC236}">
              <a16:creationId xmlns:a16="http://schemas.microsoft.com/office/drawing/2014/main" id="{520DBFAA-D3F6-44A8-B034-11A4804EB297}"/>
            </a:ext>
          </a:extLst>
        </xdr:cNvPr>
        <xdr:cNvSpPr txBox="1"/>
      </xdr:nvSpPr>
      <xdr:spPr>
        <a:xfrm>
          <a:off x="83630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00C2D0E-15EF-44F9-9A75-D357E37BBEC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DE5CFA5F-BC17-42DA-BE7D-19B6FFEA3EC7}"/>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B194D03-4410-44FB-8860-AFD7F8D96218}"/>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A301CAFF-27B4-4769-BEE4-EA6C4C6273E7}"/>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3DEB2D1-E9D5-4449-9EBF-BB54E7768DA5}"/>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3E3F4E9B-8259-4BE8-A9DD-D6526563B572}"/>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C734FA56-4CDD-4512-8D3A-83ECC59ED29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B3D8F3A7-48FC-407A-8EBB-A3C0B5BF97FC}"/>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C93B0883-B1A8-4340-9A71-88EB1720F6BE}"/>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6EA6995-A745-4936-AD9E-7A00BC936A6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2197D6C6-7C2C-4FC9-A2A8-2FA095FA5F7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4780BF5A-E85E-4777-ABCE-BE5E4E063B6D}"/>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D982EA9D-FE29-4439-8A65-E1ACC062EC13}"/>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34B0CFE9-0231-48A5-B9B0-9781080EE624}"/>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FF3C05EB-E08E-4832-91A8-31BF0DAA19C8}"/>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028127D-9F0F-42EB-9131-AF0C3FF1528E}"/>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340C66FF-C491-4D44-90D2-666FA3425048}"/>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A6F4FF4D-528B-44EC-A901-A8D1F6C40DAE}"/>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B019C960-A33C-49A9-B4B0-7B610E1BA6F8}"/>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95B7F9A-7D23-42B2-8FD5-AD4525476502}"/>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200AAB5-5F01-4F5F-9277-922544684A86}"/>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B01603E3-8977-442E-8AB2-67D753540250}"/>
            </a:ext>
          </a:extLst>
        </xdr:cNvPr>
        <xdr:cNvCxnSpPr/>
      </xdr:nvCxnSpPr>
      <xdr:spPr>
        <a:xfrm flipV="1">
          <a:off x="9219565" y="12985243"/>
          <a:ext cx="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97C7F049-C6F5-4F6A-BDB2-0AF9E035CE33}"/>
            </a:ext>
          </a:extLst>
        </xdr:cNvPr>
        <xdr:cNvSpPr txBox="1"/>
      </xdr:nvSpPr>
      <xdr:spPr>
        <a:xfrm>
          <a:off x="925830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7A90803D-03E8-405D-8CDE-4B305036DA87}"/>
            </a:ext>
          </a:extLst>
        </xdr:cNvPr>
        <xdr:cNvCxnSpPr/>
      </xdr:nvCxnSpPr>
      <xdr:spPr>
        <a:xfrm>
          <a:off x="915416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9B0F58B2-5799-428E-8C23-D6793A6D3570}"/>
            </a:ext>
          </a:extLst>
        </xdr:cNvPr>
        <xdr:cNvSpPr txBox="1"/>
      </xdr:nvSpPr>
      <xdr:spPr>
        <a:xfrm>
          <a:off x="9258300" y="1276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B80ED923-27FA-42D5-8B92-FF15D7623B2B}"/>
            </a:ext>
          </a:extLst>
        </xdr:cNvPr>
        <xdr:cNvCxnSpPr/>
      </xdr:nvCxnSpPr>
      <xdr:spPr>
        <a:xfrm>
          <a:off x="9154160" y="129852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109745</xdr:rowOff>
    </xdr:from>
    <xdr:ext cx="469744" cy="259045"/>
    <xdr:sp macro="" textlink="">
      <xdr:nvSpPr>
        <xdr:cNvPr id="349" name="【福祉施設】&#10;一人当たり面積平均値テキスト">
          <a:extLst>
            <a:ext uri="{FF2B5EF4-FFF2-40B4-BE49-F238E27FC236}">
              <a16:creationId xmlns:a16="http://schemas.microsoft.com/office/drawing/2014/main" id="{8BCB686B-ED2E-45BF-941B-6C94C8E0ECDC}"/>
            </a:ext>
          </a:extLst>
        </xdr:cNvPr>
        <xdr:cNvSpPr txBox="1"/>
      </xdr:nvSpPr>
      <xdr:spPr>
        <a:xfrm>
          <a:off x="9258300" y="140238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ED97A29F-30E3-439A-9A6C-7498850DE2A9}"/>
            </a:ext>
          </a:extLst>
        </xdr:cNvPr>
        <xdr:cNvSpPr/>
      </xdr:nvSpPr>
      <xdr:spPr>
        <a:xfrm>
          <a:off x="9192260" y="140454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161037</xdr:rowOff>
    </xdr:from>
    <xdr:to>
      <xdr:col>50</xdr:col>
      <xdr:colOff>165100</xdr:colOff>
      <xdr:row>83</xdr:row>
      <xdr:rowOff>91187</xdr:rowOff>
    </xdr:to>
    <xdr:sp macro="" textlink="">
      <xdr:nvSpPr>
        <xdr:cNvPr id="351" name="フローチャート: 判断 350">
          <a:extLst>
            <a:ext uri="{FF2B5EF4-FFF2-40B4-BE49-F238E27FC236}">
              <a16:creationId xmlns:a16="http://schemas.microsoft.com/office/drawing/2014/main" id="{99105A25-9838-4B94-A4A5-3CEEFDCBBCDC}"/>
            </a:ext>
          </a:extLst>
        </xdr:cNvPr>
        <xdr:cNvSpPr/>
      </xdr:nvSpPr>
      <xdr:spPr>
        <a:xfrm>
          <a:off x="8445500" y="139075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3302</xdr:rowOff>
    </xdr:from>
    <xdr:to>
      <xdr:col>46</xdr:col>
      <xdr:colOff>38100</xdr:colOff>
      <xdr:row>83</xdr:row>
      <xdr:rowOff>104902</xdr:rowOff>
    </xdr:to>
    <xdr:sp macro="" textlink="">
      <xdr:nvSpPr>
        <xdr:cNvPr id="352" name="フローチャート: 判断 351">
          <a:extLst>
            <a:ext uri="{FF2B5EF4-FFF2-40B4-BE49-F238E27FC236}">
              <a16:creationId xmlns:a16="http://schemas.microsoft.com/office/drawing/2014/main" id="{07225DB9-3903-40FA-856A-630D29B549EF}"/>
            </a:ext>
          </a:extLst>
        </xdr:cNvPr>
        <xdr:cNvSpPr/>
      </xdr:nvSpPr>
      <xdr:spPr>
        <a:xfrm>
          <a:off x="7670800" y="13917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7874</xdr:rowOff>
    </xdr:from>
    <xdr:to>
      <xdr:col>41</xdr:col>
      <xdr:colOff>101600</xdr:colOff>
      <xdr:row>83</xdr:row>
      <xdr:rowOff>109474</xdr:rowOff>
    </xdr:to>
    <xdr:sp macro="" textlink="">
      <xdr:nvSpPr>
        <xdr:cNvPr id="353" name="フローチャート: 判断 352">
          <a:extLst>
            <a:ext uri="{FF2B5EF4-FFF2-40B4-BE49-F238E27FC236}">
              <a16:creationId xmlns:a16="http://schemas.microsoft.com/office/drawing/2014/main" id="{06F1DC58-F88E-4B10-8CD1-FF935CD6D240}"/>
            </a:ext>
          </a:extLst>
        </xdr:cNvPr>
        <xdr:cNvSpPr/>
      </xdr:nvSpPr>
      <xdr:spPr>
        <a:xfrm>
          <a:off x="6873240" y="1392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129032</xdr:rowOff>
    </xdr:from>
    <xdr:to>
      <xdr:col>36</xdr:col>
      <xdr:colOff>165100</xdr:colOff>
      <xdr:row>83</xdr:row>
      <xdr:rowOff>59182</xdr:rowOff>
    </xdr:to>
    <xdr:sp macro="" textlink="">
      <xdr:nvSpPr>
        <xdr:cNvPr id="354" name="フローチャート: 判断 353">
          <a:extLst>
            <a:ext uri="{FF2B5EF4-FFF2-40B4-BE49-F238E27FC236}">
              <a16:creationId xmlns:a16="http://schemas.microsoft.com/office/drawing/2014/main" id="{8B2565C5-4176-4E5D-86DD-504926AC4365}"/>
            </a:ext>
          </a:extLst>
        </xdr:cNvPr>
        <xdr:cNvSpPr/>
      </xdr:nvSpPr>
      <xdr:spPr>
        <a:xfrm>
          <a:off x="6098540" y="138755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6D9E3315-FA55-44A2-932C-538749645C9A}"/>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F3D2BA0-734A-4829-97D8-31A59340EDF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C164ECF-A798-4B07-B38E-F3E2B358AF6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3D15EF-5E7B-4C04-A57A-C8E1FCBD32D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CD04C79-14FA-45B4-9D3A-C10EA71426F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129032</xdr:rowOff>
    </xdr:from>
    <xdr:to>
      <xdr:col>55</xdr:col>
      <xdr:colOff>50800</xdr:colOff>
      <xdr:row>83</xdr:row>
      <xdr:rowOff>59182</xdr:rowOff>
    </xdr:to>
    <xdr:sp macro="" textlink="">
      <xdr:nvSpPr>
        <xdr:cNvPr id="360" name="楕円 359">
          <a:extLst>
            <a:ext uri="{FF2B5EF4-FFF2-40B4-BE49-F238E27FC236}">
              <a16:creationId xmlns:a16="http://schemas.microsoft.com/office/drawing/2014/main" id="{D797E1C9-90DE-45EF-B5D4-DC2644ED4A4D}"/>
            </a:ext>
          </a:extLst>
        </xdr:cNvPr>
        <xdr:cNvSpPr/>
      </xdr:nvSpPr>
      <xdr:spPr>
        <a:xfrm>
          <a:off x="9192260" y="138755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151909</xdr:rowOff>
    </xdr:from>
    <xdr:ext cx="469744" cy="259045"/>
    <xdr:sp macro="" textlink="">
      <xdr:nvSpPr>
        <xdr:cNvPr id="361" name="【福祉施設】&#10;一人当たり面積該当値テキスト">
          <a:extLst>
            <a:ext uri="{FF2B5EF4-FFF2-40B4-BE49-F238E27FC236}">
              <a16:creationId xmlns:a16="http://schemas.microsoft.com/office/drawing/2014/main" id="{0D0797EC-7B71-4CBF-940A-9BBC24F9B0F8}"/>
            </a:ext>
          </a:extLst>
        </xdr:cNvPr>
        <xdr:cNvSpPr txBox="1"/>
      </xdr:nvSpPr>
      <xdr:spPr>
        <a:xfrm>
          <a:off x="9258300" y="1373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138176</xdr:rowOff>
    </xdr:from>
    <xdr:to>
      <xdr:col>50</xdr:col>
      <xdr:colOff>165100</xdr:colOff>
      <xdr:row>83</xdr:row>
      <xdr:rowOff>68326</xdr:rowOff>
    </xdr:to>
    <xdr:sp macro="" textlink="">
      <xdr:nvSpPr>
        <xdr:cNvPr id="362" name="楕円 361">
          <a:extLst>
            <a:ext uri="{FF2B5EF4-FFF2-40B4-BE49-F238E27FC236}">
              <a16:creationId xmlns:a16="http://schemas.microsoft.com/office/drawing/2014/main" id="{1D5E4EF3-20F1-4FB3-8593-E81B63801860}"/>
            </a:ext>
          </a:extLst>
        </xdr:cNvPr>
        <xdr:cNvSpPr/>
      </xdr:nvSpPr>
      <xdr:spPr>
        <a:xfrm>
          <a:off x="8445500" y="138846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xdr:rowOff>
    </xdr:from>
    <xdr:to>
      <xdr:col>55</xdr:col>
      <xdr:colOff>0</xdr:colOff>
      <xdr:row>83</xdr:row>
      <xdr:rowOff>17526</xdr:rowOff>
    </xdr:to>
    <xdr:cxnSp macro="">
      <xdr:nvCxnSpPr>
        <xdr:cNvPr id="363" name="直線コネクタ 362">
          <a:extLst>
            <a:ext uri="{FF2B5EF4-FFF2-40B4-BE49-F238E27FC236}">
              <a16:creationId xmlns:a16="http://schemas.microsoft.com/office/drawing/2014/main" id="{150E1FD5-CB2C-43CD-AE8F-AD682151D17B}"/>
            </a:ext>
          </a:extLst>
        </xdr:cNvPr>
        <xdr:cNvCxnSpPr/>
      </xdr:nvCxnSpPr>
      <xdr:spPr>
        <a:xfrm flipV="1">
          <a:off x="8496300" y="13922502"/>
          <a:ext cx="7239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64" name="楕円 363">
          <a:extLst>
            <a:ext uri="{FF2B5EF4-FFF2-40B4-BE49-F238E27FC236}">
              <a16:creationId xmlns:a16="http://schemas.microsoft.com/office/drawing/2014/main" id="{FADB7EE0-9ADD-41E2-BED1-EFBC71B537ED}"/>
            </a:ext>
          </a:extLst>
        </xdr:cNvPr>
        <xdr:cNvSpPr/>
      </xdr:nvSpPr>
      <xdr:spPr>
        <a:xfrm>
          <a:off x="7670800" y="138938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17526</xdr:rowOff>
    </xdr:from>
    <xdr:to>
      <xdr:col>50</xdr:col>
      <xdr:colOff>114300</xdr:colOff>
      <xdr:row>83</xdr:row>
      <xdr:rowOff>26670</xdr:rowOff>
    </xdr:to>
    <xdr:cxnSp macro="">
      <xdr:nvCxnSpPr>
        <xdr:cNvPr id="365" name="直線コネクタ 364">
          <a:extLst>
            <a:ext uri="{FF2B5EF4-FFF2-40B4-BE49-F238E27FC236}">
              <a16:creationId xmlns:a16="http://schemas.microsoft.com/office/drawing/2014/main" id="{13863417-2F66-4A2E-B901-6D759DEC1FC2}"/>
            </a:ext>
          </a:extLst>
        </xdr:cNvPr>
        <xdr:cNvCxnSpPr/>
      </xdr:nvCxnSpPr>
      <xdr:spPr>
        <a:xfrm flipV="1">
          <a:off x="7713980" y="13931646"/>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151892</xdr:rowOff>
    </xdr:from>
    <xdr:to>
      <xdr:col>41</xdr:col>
      <xdr:colOff>101600</xdr:colOff>
      <xdr:row>83</xdr:row>
      <xdr:rowOff>82042</xdr:rowOff>
    </xdr:to>
    <xdr:sp macro="" textlink="">
      <xdr:nvSpPr>
        <xdr:cNvPr id="366" name="楕円 365">
          <a:extLst>
            <a:ext uri="{FF2B5EF4-FFF2-40B4-BE49-F238E27FC236}">
              <a16:creationId xmlns:a16="http://schemas.microsoft.com/office/drawing/2014/main" id="{AED809C5-BD40-4BE5-B905-B1C26B0A86B3}"/>
            </a:ext>
          </a:extLst>
        </xdr:cNvPr>
        <xdr:cNvSpPr/>
      </xdr:nvSpPr>
      <xdr:spPr>
        <a:xfrm>
          <a:off x="6873240" y="13898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31242</xdr:rowOff>
    </xdr:to>
    <xdr:cxnSp macro="">
      <xdr:nvCxnSpPr>
        <xdr:cNvPr id="367" name="直線コネクタ 366">
          <a:extLst>
            <a:ext uri="{FF2B5EF4-FFF2-40B4-BE49-F238E27FC236}">
              <a16:creationId xmlns:a16="http://schemas.microsoft.com/office/drawing/2014/main" id="{F54FA94C-22AD-404C-95BB-C8846F53771B}"/>
            </a:ext>
          </a:extLst>
        </xdr:cNvPr>
        <xdr:cNvCxnSpPr/>
      </xdr:nvCxnSpPr>
      <xdr:spPr>
        <a:xfrm flipV="1">
          <a:off x="6924040" y="1394079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156463</xdr:rowOff>
    </xdr:from>
    <xdr:to>
      <xdr:col>36</xdr:col>
      <xdr:colOff>165100</xdr:colOff>
      <xdr:row>83</xdr:row>
      <xdr:rowOff>86613</xdr:rowOff>
    </xdr:to>
    <xdr:sp macro="" textlink="">
      <xdr:nvSpPr>
        <xdr:cNvPr id="368" name="楕円 367">
          <a:extLst>
            <a:ext uri="{FF2B5EF4-FFF2-40B4-BE49-F238E27FC236}">
              <a16:creationId xmlns:a16="http://schemas.microsoft.com/office/drawing/2014/main" id="{84BA6250-10AF-4A0E-A49A-9CCF7737A1C3}"/>
            </a:ext>
          </a:extLst>
        </xdr:cNvPr>
        <xdr:cNvSpPr/>
      </xdr:nvSpPr>
      <xdr:spPr>
        <a:xfrm>
          <a:off x="6098540" y="139029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31242</xdr:rowOff>
    </xdr:from>
    <xdr:to>
      <xdr:col>41</xdr:col>
      <xdr:colOff>50800</xdr:colOff>
      <xdr:row>83</xdr:row>
      <xdr:rowOff>35813</xdr:rowOff>
    </xdr:to>
    <xdr:cxnSp macro="">
      <xdr:nvCxnSpPr>
        <xdr:cNvPr id="369" name="直線コネクタ 368">
          <a:extLst>
            <a:ext uri="{FF2B5EF4-FFF2-40B4-BE49-F238E27FC236}">
              <a16:creationId xmlns:a16="http://schemas.microsoft.com/office/drawing/2014/main" id="{DE97815A-15B0-4CAE-9D57-EBDFB2E17A5D}"/>
            </a:ext>
          </a:extLst>
        </xdr:cNvPr>
        <xdr:cNvCxnSpPr/>
      </xdr:nvCxnSpPr>
      <xdr:spPr>
        <a:xfrm flipV="1">
          <a:off x="6149340" y="13945362"/>
          <a:ext cx="7747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82314</xdr:rowOff>
    </xdr:from>
    <xdr:ext cx="469744" cy="259045"/>
    <xdr:sp macro="" textlink="">
      <xdr:nvSpPr>
        <xdr:cNvPr id="370" name="n_1aveValue【福祉施設】&#10;一人当たり面積">
          <a:extLst>
            <a:ext uri="{FF2B5EF4-FFF2-40B4-BE49-F238E27FC236}">
              <a16:creationId xmlns:a16="http://schemas.microsoft.com/office/drawing/2014/main" id="{C28F7F27-826F-436B-B9E7-EE9912D017D4}"/>
            </a:ext>
          </a:extLst>
        </xdr:cNvPr>
        <xdr:cNvSpPr txBox="1"/>
      </xdr:nvSpPr>
      <xdr:spPr>
        <a:xfrm>
          <a:off x="8271587" y="1399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96029</xdr:rowOff>
    </xdr:from>
    <xdr:ext cx="469744" cy="259045"/>
    <xdr:sp macro="" textlink="">
      <xdr:nvSpPr>
        <xdr:cNvPr id="371" name="n_2aveValue【福祉施設】&#10;一人当たり面積">
          <a:extLst>
            <a:ext uri="{FF2B5EF4-FFF2-40B4-BE49-F238E27FC236}">
              <a16:creationId xmlns:a16="http://schemas.microsoft.com/office/drawing/2014/main" id="{CDB88CD6-8B4F-4574-9AFE-4D7140F5E23C}"/>
            </a:ext>
          </a:extLst>
        </xdr:cNvPr>
        <xdr:cNvSpPr txBox="1"/>
      </xdr:nvSpPr>
      <xdr:spPr>
        <a:xfrm>
          <a:off x="7509587" y="14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100601</xdr:rowOff>
    </xdr:from>
    <xdr:ext cx="469744" cy="259045"/>
    <xdr:sp macro="" textlink="">
      <xdr:nvSpPr>
        <xdr:cNvPr id="372" name="n_3aveValue【福祉施設】&#10;一人当たり面積">
          <a:extLst>
            <a:ext uri="{FF2B5EF4-FFF2-40B4-BE49-F238E27FC236}">
              <a16:creationId xmlns:a16="http://schemas.microsoft.com/office/drawing/2014/main" id="{78A28F91-6C7D-4F45-9F81-70811E4DE42B}"/>
            </a:ext>
          </a:extLst>
        </xdr:cNvPr>
        <xdr:cNvSpPr txBox="1"/>
      </xdr:nvSpPr>
      <xdr:spPr>
        <a:xfrm>
          <a:off x="6712027" y="140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75709</xdr:rowOff>
    </xdr:from>
    <xdr:ext cx="469744" cy="259045"/>
    <xdr:sp macro="" textlink="">
      <xdr:nvSpPr>
        <xdr:cNvPr id="373" name="n_4aveValue【福祉施設】&#10;一人当たり面積">
          <a:extLst>
            <a:ext uri="{FF2B5EF4-FFF2-40B4-BE49-F238E27FC236}">
              <a16:creationId xmlns:a16="http://schemas.microsoft.com/office/drawing/2014/main" id="{797AC9BA-F772-45E0-9D61-6C20459A5712}"/>
            </a:ext>
          </a:extLst>
        </xdr:cNvPr>
        <xdr:cNvSpPr txBox="1"/>
      </xdr:nvSpPr>
      <xdr:spPr>
        <a:xfrm>
          <a:off x="5937327" y="1365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84853</xdr:rowOff>
    </xdr:from>
    <xdr:ext cx="469744" cy="259045"/>
    <xdr:sp macro="" textlink="">
      <xdr:nvSpPr>
        <xdr:cNvPr id="374" name="n_1mainValue【福祉施設】&#10;一人当たり面積">
          <a:extLst>
            <a:ext uri="{FF2B5EF4-FFF2-40B4-BE49-F238E27FC236}">
              <a16:creationId xmlns:a16="http://schemas.microsoft.com/office/drawing/2014/main" id="{2B772095-72C2-4A8D-8D9B-EFCDF4EA5A3C}"/>
            </a:ext>
          </a:extLst>
        </xdr:cNvPr>
        <xdr:cNvSpPr txBox="1"/>
      </xdr:nvSpPr>
      <xdr:spPr>
        <a:xfrm>
          <a:off x="8271587" y="136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75" name="n_2mainValue【福祉施設】&#10;一人当たり面積">
          <a:extLst>
            <a:ext uri="{FF2B5EF4-FFF2-40B4-BE49-F238E27FC236}">
              <a16:creationId xmlns:a16="http://schemas.microsoft.com/office/drawing/2014/main" id="{D069BDAB-F7D1-4032-90A1-FF468C03A4DF}"/>
            </a:ext>
          </a:extLst>
        </xdr:cNvPr>
        <xdr:cNvSpPr txBox="1"/>
      </xdr:nvSpPr>
      <xdr:spPr>
        <a:xfrm>
          <a:off x="7509587" y="136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98569</xdr:rowOff>
    </xdr:from>
    <xdr:ext cx="469744" cy="259045"/>
    <xdr:sp macro="" textlink="">
      <xdr:nvSpPr>
        <xdr:cNvPr id="376" name="n_3mainValue【福祉施設】&#10;一人当たり面積">
          <a:extLst>
            <a:ext uri="{FF2B5EF4-FFF2-40B4-BE49-F238E27FC236}">
              <a16:creationId xmlns:a16="http://schemas.microsoft.com/office/drawing/2014/main" id="{1C55D24A-4A81-4EB8-9310-7D60B05A0ECB}"/>
            </a:ext>
          </a:extLst>
        </xdr:cNvPr>
        <xdr:cNvSpPr txBox="1"/>
      </xdr:nvSpPr>
      <xdr:spPr>
        <a:xfrm>
          <a:off x="6712027" y="1367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77740</xdr:rowOff>
    </xdr:from>
    <xdr:ext cx="469744" cy="259045"/>
    <xdr:sp macro="" textlink="">
      <xdr:nvSpPr>
        <xdr:cNvPr id="377" name="n_4mainValue【福祉施設】&#10;一人当たり面積">
          <a:extLst>
            <a:ext uri="{FF2B5EF4-FFF2-40B4-BE49-F238E27FC236}">
              <a16:creationId xmlns:a16="http://schemas.microsoft.com/office/drawing/2014/main" id="{A8C3B236-D6E3-4670-8B86-0EC28EB44B40}"/>
            </a:ext>
          </a:extLst>
        </xdr:cNvPr>
        <xdr:cNvSpPr txBox="1"/>
      </xdr:nvSpPr>
      <xdr:spPr>
        <a:xfrm>
          <a:off x="5937327" y="13991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D88B4031-2B87-495B-B989-214A3D158BD8}"/>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E4FE9153-C8AE-488A-BF87-6E5AA69D426F}"/>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6E8559A7-4DED-406E-91BE-03481459957D}"/>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33E69102-4C7D-4353-89C6-0C40388F933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C4361D88-9E22-49F2-B92C-40B037AD890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7674E433-5850-4FB5-A9E8-300C65AB061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5F2AC21A-AE27-4AC1-A356-B592B30755AD}"/>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D6038EE0-BE1D-4A2D-8870-8261C42BCBDD}"/>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2734DE1-BB4A-4609-9DC6-541AC11E92C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3B79E08-0795-4702-85FF-F5A4ABB385E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BA21BCCC-27AC-489D-9FEB-63EFAACD08B7}"/>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0D2D9322-0AAD-4288-9EEA-9AD955B43954}"/>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75654DBF-30F4-4FDA-8BF9-380BC1EF8AA9}"/>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8D82D128-69A6-4878-8844-42E8992DE083}"/>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11EAA2E8-97DA-413A-8CA0-7C29E62E2E72}"/>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3DB1AE12-CE6B-4696-9BAE-25114EB8D77A}"/>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27B4F02B-5EE0-48C0-A3D1-4CDF0377301A}"/>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1E9D4B95-7D0A-4523-BB04-2CBB8F80555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00C85FD3-BEBB-4468-9426-53931EB655A4}"/>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15FC90D-A75A-412B-8769-E6CEFF22DEC4}"/>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68890512-8AC4-4C71-B18A-B7CDE3530638}"/>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872FDA8E-46EC-4E8B-B674-E5BF90CBCFF5}"/>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211530EA-B8D6-4551-8B84-E3CA30EDC7E8}"/>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24E4883E-0B59-4ACB-8732-26DF7C89A6C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9B3F1D13-9E77-4AE6-89C7-362074E8D970}"/>
            </a:ext>
          </a:extLst>
        </xdr:cNvPr>
        <xdr:cNvCxnSpPr/>
      </xdr:nvCxnSpPr>
      <xdr:spPr>
        <a:xfrm flipV="1">
          <a:off x="4086225" y="1665541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D71DE630-D34B-4E6F-B9DF-D933C34B225D}"/>
            </a:ext>
          </a:extLst>
        </xdr:cNvPr>
        <xdr:cNvSpPr txBox="1"/>
      </xdr:nvSpPr>
      <xdr:spPr>
        <a:xfrm>
          <a:off x="4124960" y="182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E343E246-07C9-474B-839B-C1DC6F2ECA68}"/>
            </a:ext>
          </a:extLst>
        </xdr:cNvPr>
        <xdr:cNvCxnSpPr/>
      </xdr:nvCxnSpPr>
      <xdr:spPr>
        <a:xfrm>
          <a:off x="4020820" y="18246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C1BAF3C5-9567-4DFC-B6DF-C7944F2431AC}"/>
            </a:ext>
          </a:extLst>
        </xdr:cNvPr>
        <xdr:cNvSpPr txBox="1"/>
      </xdr:nvSpPr>
      <xdr:spPr>
        <a:xfrm>
          <a:off x="4124960" y="16434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55D4D475-42E2-48F7-873F-34F43D55A851}"/>
            </a:ext>
          </a:extLst>
        </xdr:cNvPr>
        <xdr:cNvCxnSpPr/>
      </xdr:nvCxnSpPr>
      <xdr:spPr>
        <a:xfrm>
          <a:off x="4020820" y="166554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116857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AB68A8DB-3949-4255-8841-8E667F2230CC}"/>
            </a:ext>
          </a:extLst>
        </xdr:cNvPr>
        <xdr:cNvSpPr txBox="1"/>
      </xdr:nvSpPr>
      <xdr:spPr>
        <a:xfrm>
          <a:off x="4124960" y="172161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B60C4070-FA73-422B-B460-A56ADB0861B0}"/>
            </a:ext>
          </a:extLst>
        </xdr:cNvPr>
        <xdr:cNvSpPr/>
      </xdr:nvSpPr>
      <xdr:spPr>
        <a:xfrm>
          <a:off x="4036060" y="173609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42545</xdr:rowOff>
    </xdr:from>
    <xdr:to>
      <xdr:col>20</xdr:col>
      <xdr:colOff>38100</xdr:colOff>
      <xdr:row>103</xdr:row>
      <xdr:rowOff>144145</xdr:rowOff>
    </xdr:to>
    <xdr:sp macro="" textlink="">
      <xdr:nvSpPr>
        <xdr:cNvPr id="409" name="フローチャート: 判断 408">
          <a:extLst>
            <a:ext uri="{FF2B5EF4-FFF2-40B4-BE49-F238E27FC236}">
              <a16:creationId xmlns:a16="http://schemas.microsoft.com/office/drawing/2014/main" id="{4AE9F3C2-5078-4C9B-A39D-52EDDAF9721F}"/>
            </a:ext>
          </a:extLst>
        </xdr:cNvPr>
        <xdr:cNvSpPr/>
      </xdr:nvSpPr>
      <xdr:spPr>
        <a:xfrm>
          <a:off x="3312160" y="17309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0" name="フローチャート: 判断 409">
          <a:extLst>
            <a:ext uri="{FF2B5EF4-FFF2-40B4-BE49-F238E27FC236}">
              <a16:creationId xmlns:a16="http://schemas.microsoft.com/office/drawing/2014/main" id="{97AFF955-DBBB-460C-BEF7-ED7F993B26BD}"/>
            </a:ext>
          </a:extLst>
        </xdr:cNvPr>
        <xdr:cNvSpPr/>
      </xdr:nvSpPr>
      <xdr:spPr>
        <a:xfrm>
          <a:off x="2514600" y="1733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61595</xdr:rowOff>
    </xdr:from>
    <xdr:to>
      <xdr:col>10</xdr:col>
      <xdr:colOff>165100</xdr:colOff>
      <xdr:row>103</xdr:row>
      <xdr:rowOff>163195</xdr:rowOff>
    </xdr:to>
    <xdr:sp macro="" textlink="">
      <xdr:nvSpPr>
        <xdr:cNvPr id="411" name="フローチャート: 判断 410">
          <a:extLst>
            <a:ext uri="{FF2B5EF4-FFF2-40B4-BE49-F238E27FC236}">
              <a16:creationId xmlns:a16="http://schemas.microsoft.com/office/drawing/2014/main" id="{24F6053D-874A-42C9-BF95-EE14475889C7}"/>
            </a:ext>
          </a:extLst>
        </xdr:cNvPr>
        <xdr:cNvSpPr/>
      </xdr:nvSpPr>
      <xdr:spPr>
        <a:xfrm>
          <a:off x="1739900" y="1732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53975</xdr:rowOff>
    </xdr:from>
    <xdr:to>
      <xdr:col>6</xdr:col>
      <xdr:colOff>38100</xdr:colOff>
      <xdr:row>103</xdr:row>
      <xdr:rowOff>155575</xdr:rowOff>
    </xdr:to>
    <xdr:sp macro="" textlink="">
      <xdr:nvSpPr>
        <xdr:cNvPr id="412" name="フローチャート: 判断 411">
          <a:extLst>
            <a:ext uri="{FF2B5EF4-FFF2-40B4-BE49-F238E27FC236}">
              <a16:creationId xmlns:a16="http://schemas.microsoft.com/office/drawing/2014/main" id="{00AACE6B-6C58-4DA5-9E18-65D2F98D5061}"/>
            </a:ext>
          </a:extLst>
        </xdr:cNvPr>
        <xdr:cNvSpPr/>
      </xdr:nvSpPr>
      <xdr:spPr>
        <a:xfrm>
          <a:off x="965200" y="173208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E7C18B40-3A12-4353-920F-0A38179D51BF}"/>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E4A6D52-D5B1-4B02-A4D1-CE03B9DB3E8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DACBCE6-B672-4E39-81FA-ACF895E1210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81C129E-F58B-4B15-A2E0-087A31BA412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2ECFE54-815F-4863-8D9E-9351A7B5DE9F}"/>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44450</xdr:rowOff>
    </xdr:from>
    <xdr:to>
      <xdr:col>24</xdr:col>
      <xdr:colOff>114300</xdr:colOff>
      <xdr:row>104</xdr:row>
      <xdr:rowOff>146050</xdr:rowOff>
    </xdr:to>
    <xdr:sp macro="" textlink="">
      <xdr:nvSpPr>
        <xdr:cNvPr id="418" name="楕円 417">
          <a:extLst>
            <a:ext uri="{FF2B5EF4-FFF2-40B4-BE49-F238E27FC236}">
              <a16:creationId xmlns:a16="http://schemas.microsoft.com/office/drawing/2014/main" id="{9419ECE7-B38D-47AF-8549-22E0A6B6DDEC}"/>
            </a:ext>
          </a:extLst>
        </xdr:cNvPr>
        <xdr:cNvSpPr/>
      </xdr:nvSpPr>
      <xdr:spPr>
        <a:xfrm>
          <a:off x="4036060" y="174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22877</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8D5F5960-7BF1-484A-AAAF-1DFF15C32CD9}"/>
            </a:ext>
          </a:extLst>
        </xdr:cNvPr>
        <xdr:cNvSpPr txBox="1"/>
      </xdr:nvSpPr>
      <xdr:spPr>
        <a:xfrm>
          <a:off x="4124960" y="1745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4445</xdr:rowOff>
    </xdr:from>
    <xdr:to>
      <xdr:col>20</xdr:col>
      <xdr:colOff>38100</xdr:colOff>
      <xdr:row>104</xdr:row>
      <xdr:rowOff>106045</xdr:rowOff>
    </xdr:to>
    <xdr:sp macro="" textlink="">
      <xdr:nvSpPr>
        <xdr:cNvPr id="420" name="楕円 419">
          <a:extLst>
            <a:ext uri="{FF2B5EF4-FFF2-40B4-BE49-F238E27FC236}">
              <a16:creationId xmlns:a16="http://schemas.microsoft.com/office/drawing/2014/main" id="{E6CBD2AD-A647-419B-B7CD-3DE6C1C63E3A}"/>
            </a:ext>
          </a:extLst>
        </xdr:cNvPr>
        <xdr:cNvSpPr/>
      </xdr:nvSpPr>
      <xdr:spPr>
        <a:xfrm>
          <a:off x="3312160" y="17439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55245</xdr:rowOff>
    </xdr:from>
    <xdr:to>
      <xdr:col>24</xdr:col>
      <xdr:colOff>63500</xdr:colOff>
      <xdr:row>104</xdr:row>
      <xdr:rowOff>95250</xdr:rowOff>
    </xdr:to>
    <xdr:cxnSp macro="">
      <xdr:nvCxnSpPr>
        <xdr:cNvPr id="421" name="直線コネクタ 420">
          <a:extLst>
            <a:ext uri="{FF2B5EF4-FFF2-40B4-BE49-F238E27FC236}">
              <a16:creationId xmlns:a16="http://schemas.microsoft.com/office/drawing/2014/main" id="{99714264-18D6-405C-A9C5-534E7FA252F6}"/>
            </a:ext>
          </a:extLst>
        </xdr:cNvPr>
        <xdr:cNvCxnSpPr/>
      </xdr:nvCxnSpPr>
      <xdr:spPr>
        <a:xfrm>
          <a:off x="3355340" y="17489805"/>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135889</xdr:rowOff>
    </xdr:from>
    <xdr:to>
      <xdr:col>15</xdr:col>
      <xdr:colOff>101600</xdr:colOff>
      <xdr:row>104</xdr:row>
      <xdr:rowOff>66039</xdr:rowOff>
    </xdr:to>
    <xdr:sp macro="" textlink="">
      <xdr:nvSpPr>
        <xdr:cNvPr id="422" name="楕円 421">
          <a:extLst>
            <a:ext uri="{FF2B5EF4-FFF2-40B4-BE49-F238E27FC236}">
              <a16:creationId xmlns:a16="http://schemas.microsoft.com/office/drawing/2014/main" id="{ECA9F53D-5ACF-4402-BB4C-90827C43B757}"/>
            </a:ext>
          </a:extLst>
        </xdr:cNvPr>
        <xdr:cNvSpPr/>
      </xdr:nvSpPr>
      <xdr:spPr>
        <a:xfrm>
          <a:off x="2514600" y="174028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15239</xdr:rowOff>
    </xdr:from>
    <xdr:to>
      <xdr:col>19</xdr:col>
      <xdr:colOff>177800</xdr:colOff>
      <xdr:row>104</xdr:row>
      <xdr:rowOff>55245</xdr:rowOff>
    </xdr:to>
    <xdr:cxnSp macro="">
      <xdr:nvCxnSpPr>
        <xdr:cNvPr id="423" name="直線コネクタ 422">
          <a:extLst>
            <a:ext uri="{FF2B5EF4-FFF2-40B4-BE49-F238E27FC236}">
              <a16:creationId xmlns:a16="http://schemas.microsoft.com/office/drawing/2014/main" id="{A1160B8D-9177-46EF-B9CF-29C58460F498}"/>
            </a:ext>
          </a:extLst>
        </xdr:cNvPr>
        <xdr:cNvCxnSpPr/>
      </xdr:nvCxnSpPr>
      <xdr:spPr>
        <a:xfrm>
          <a:off x="2565400" y="17449799"/>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97789</xdr:rowOff>
    </xdr:from>
    <xdr:to>
      <xdr:col>10</xdr:col>
      <xdr:colOff>165100</xdr:colOff>
      <xdr:row>104</xdr:row>
      <xdr:rowOff>27939</xdr:rowOff>
    </xdr:to>
    <xdr:sp macro="" textlink="">
      <xdr:nvSpPr>
        <xdr:cNvPr id="424" name="楕円 423">
          <a:extLst>
            <a:ext uri="{FF2B5EF4-FFF2-40B4-BE49-F238E27FC236}">
              <a16:creationId xmlns:a16="http://schemas.microsoft.com/office/drawing/2014/main" id="{1B15ACC2-98B5-4EF2-93A7-F0D4A1D1C4E5}"/>
            </a:ext>
          </a:extLst>
        </xdr:cNvPr>
        <xdr:cNvSpPr/>
      </xdr:nvSpPr>
      <xdr:spPr>
        <a:xfrm>
          <a:off x="1739900" y="173647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148589</xdr:rowOff>
    </xdr:from>
    <xdr:to>
      <xdr:col>15</xdr:col>
      <xdr:colOff>50800</xdr:colOff>
      <xdr:row>104</xdr:row>
      <xdr:rowOff>15239</xdr:rowOff>
    </xdr:to>
    <xdr:cxnSp macro="">
      <xdr:nvCxnSpPr>
        <xdr:cNvPr id="425" name="直線コネクタ 424">
          <a:extLst>
            <a:ext uri="{FF2B5EF4-FFF2-40B4-BE49-F238E27FC236}">
              <a16:creationId xmlns:a16="http://schemas.microsoft.com/office/drawing/2014/main" id="{48DD2109-5AAF-4A83-8035-C814B4B26A99}"/>
            </a:ext>
          </a:extLst>
        </xdr:cNvPr>
        <xdr:cNvCxnSpPr/>
      </xdr:nvCxnSpPr>
      <xdr:spPr>
        <a:xfrm>
          <a:off x="1790700" y="17415509"/>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65405</xdr:rowOff>
    </xdr:from>
    <xdr:to>
      <xdr:col>6</xdr:col>
      <xdr:colOff>38100</xdr:colOff>
      <xdr:row>103</xdr:row>
      <xdr:rowOff>167005</xdr:rowOff>
    </xdr:to>
    <xdr:sp macro="" textlink="">
      <xdr:nvSpPr>
        <xdr:cNvPr id="426" name="楕円 425">
          <a:extLst>
            <a:ext uri="{FF2B5EF4-FFF2-40B4-BE49-F238E27FC236}">
              <a16:creationId xmlns:a16="http://schemas.microsoft.com/office/drawing/2014/main" id="{A79E1826-1AF7-404C-9574-B9C2003BC9F1}"/>
            </a:ext>
          </a:extLst>
        </xdr:cNvPr>
        <xdr:cNvSpPr/>
      </xdr:nvSpPr>
      <xdr:spPr>
        <a:xfrm>
          <a:off x="965200" y="17332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116205</xdr:rowOff>
    </xdr:from>
    <xdr:to>
      <xdr:col>10</xdr:col>
      <xdr:colOff>114300</xdr:colOff>
      <xdr:row>103</xdr:row>
      <xdr:rowOff>148589</xdr:rowOff>
    </xdr:to>
    <xdr:cxnSp macro="">
      <xdr:nvCxnSpPr>
        <xdr:cNvPr id="427" name="直線コネクタ 426">
          <a:extLst>
            <a:ext uri="{FF2B5EF4-FFF2-40B4-BE49-F238E27FC236}">
              <a16:creationId xmlns:a16="http://schemas.microsoft.com/office/drawing/2014/main" id="{9484725E-A242-4AF3-9F2C-41601FD4A6FE}"/>
            </a:ext>
          </a:extLst>
        </xdr:cNvPr>
        <xdr:cNvCxnSpPr/>
      </xdr:nvCxnSpPr>
      <xdr:spPr>
        <a:xfrm>
          <a:off x="1008380" y="17383125"/>
          <a:ext cx="7823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160672</xdr:rowOff>
    </xdr:from>
    <xdr:ext cx="405111" cy="259045"/>
    <xdr:sp macro="" textlink="">
      <xdr:nvSpPr>
        <xdr:cNvPr id="428" name="n_1aveValue【市民会館】&#10;有形固定資産減価償却率">
          <a:extLst>
            <a:ext uri="{FF2B5EF4-FFF2-40B4-BE49-F238E27FC236}">
              <a16:creationId xmlns:a16="http://schemas.microsoft.com/office/drawing/2014/main" id="{654CBC5F-ECD8-4EC7-95A0-F56B3EA31E46}"/>
            </a:ext>
          </a:extLst>
        </xdr:cNvPr>
        <xdr:cNvSpPr txBox="1"/>
      </xdr:nvSpPr>
      <xdr:spPr>
        <a:xfrm>
          <a:off x="3170564" y="1709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29" name="n_2aveValue【市民会館】&#10;有形固定資産減価償却率">
          <a:extLst>
            <a:ext uri="{FF2B5EF4-FFF2-40B4-BE49-F238E27FC236}">
              <a16:creationId xmlns:a16="http://schemas.microsoft.com/office/drawing/2014/main" id="{B3B14610-3A6B-48B4-86A1-63C62A8A70EA}"/>
            </a:ext>
          </a:extLst>
        </xdr:cNvPr>
        <xdr:cNvSpPr txBox="1"/>
      </xdr:nvSpPr>
      <xdr:spPr>
        <a:xfrm>
          <a:off x="2385704" y="17113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8272</xdr:rowOff>
    </xdr:from>
    <xdr:ext cx="405111" cy="259045"/>
    <xdr:sp macro="" textlink="">
      <xdr:nvSpPr>
        <xdr:cNvPr id="430" name="n_3aveValue【市民会館】&#10;有形固定資産減価償却率">
          <a:extLst>
            <a:ext uri="{FF2B5EF4-FFF2-40B4-BE49-F238E27FC236}">
              <a16:creationId xmlns:a16="http://schemas.microsoft.com/office/drawing/2014/main" id="{DA2C38A1-FBE4-47F4-AD4A-E53C2947D1E6}"/>
            </a:ext>
          </a:extLst>
        </xdr:cNvPr>
        <xdr:cNvSpPr txBox="1"/>
      </xdr:nvSpPr>
      <xdr:spPr>
        <a:xfrm>
          <a:off x="1611004" y="1710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652</xdr:rowOff>
    </xdr:from>
    <xdr:ext cx="405111" cy="259045"/>
    <xdr:sp macro="" textlink="">
      <xdr:nvSpPr>
        <xdr:cNvPr id="431" name="n_4aveValue【市民会館】&#10;有形固定資産減価償却率">
          <a:extLst>
            <a:ext uri="{FF2B5EF4-FFF2-40B4-BE49-F238E27FC236}">
              <a16:creationId xmlns:a16="http://schemas.microsoft.com/office/drawing/2014/main" id="{9F24A9C1-447F-4FFD-86A2-EF6BE8496318}"/>
            </a:ext>
          </a:extLst>
        </xdr:cNvPr>
        <xdr:cNvSpPr txBox="1"/>
      </xdr:nvSpPr>
      <xdr:spPr>
        <a:xfrm>
          <a:off x="83630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97172</xdr:rowOff>
    </xdr:from>
    <xdr:ext cx="405111" cy="259045"/>
    <xdr:sp macro="" textlink="">
      <xdr:nvSpPr>
        <xdr:cNvPr id="432" name="n_1mainValue【市民会館】&#10;有形固定資産減価償却率">
          <a:extLst>
            <a:ext uri="{FF2B5EF4-FFF2-40B4-BE49-F238E27FC236}">
              <a16:creationId xmlns:a16="http://schemas.microsoft.com/office/drawing/2014/main" id="{56C446B8-B74E-4535-8384-734B64F3567A}"/>
            </a:ext>
          </a:extLst>
        </xdr:cNvPr>
        <xdr:cNvSpPr txBox="1"/>
      </xdr:nvSpPr>
      <xdr:spPr>
        <a:xfrm>
          <a:off x="3170564" y="1753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57166</xdr:rowOff>
    </xdr:from>
    <xdr:ext cx="405111" cy="259045"/>
    <xdr:sp macro="" textlink="">
      <xdr:nvSpPr>
        <xdr:cNvPr id="433" name="n_2mainValue【市民会館】&#10;有形固定資産減価償却率">
          <a:extLst>
            <a:ext uri="{FF2B5EF4-FFF2-40B4-BE49-F238E27FC236}">
              <a16:creationId xmlns:a16="http://schemas.microsoft.com/office/drawing/2014/main" id="{F550302F-7BB7-42DC-81D1-9922BD1840AC}"/>
            </a:ext>
          </a:extLst>
        </xdr:cNvPr>
        <xdr:cNvSpPr txBox="1"/>
      </xdr:nvSpPr>
      <xdr:spPr>
        <a:xfrm>
          <a:off x="2385704" y="174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19066</xdr:rowOff>
    </xdr:from>
    <xdr:ext cx="405111" cy="259045"/>
    <xdr:sp macro="" textlink="">
      <xdr:nvSpPr>
        <xdr:cNvPr id="434" name="n_3mainValue【市民会館】&#10;有形固定資産減価償却率">
          <a:extLst>
            <a:ext uri="{FF2B5EF4-FFF2-40B4-BE49-F238E27FC236}">
              <a16:creationId xmlns:a16="http://schemas.microsoft.com/office/drawing/2014/main" id="{117ED8B7-95D8-4D5E-B2D5-D9C7ACD58383}"/>
            </a:ext>
          </a:extLst>
        </xdr:cNvPr>
        <xdr:cNvSpPr txBox="1"/>
      </xdr:nvSpPr>
      <xdr:spPr>
        <a:xfrm>
          <a:off x="1611004" y="17453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158132</xdr:rowOff>
    </xdr:from>
    <xdr:ext cx="405111" cy="259045"/>
    <xdr:sp macro="" textlink="">
      <xdr:nvSpPr>
        <xdr:cNvPr id="435" name="n_4mainValue【市民会館】&#10;有形固定資産減価償却率">
          <a:extLst>
            <a:ext uri="{FF2B5EF4-FFF2-40B4-BE49-F238E27FC236}">
              <a16:creationId xmlns:a16="http://schemas.microsoft.com/office/drawing/2014/main" id="{1004BEC5-58D8-43A4-B260-8134C7A7F876}"/>
            </a:ext>
          </a:extLst>
        </xdr:cNvPr>
        <xdr:cNvSpPr txBox="1"/>
      </xdr:nvSpPr>
      <xdr:spPr>
        <a:xfrm>
          <a:off x="836304" y="1742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2D9BD4FF-73A1-4465-9529-D3EAA48F5A98}"/>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9D737736-EC8E-4954-BE97-B9C2A5DF884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5E7AEC7D-5CDD-4216-AE32-C3F447390C13}"/>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191C1EB0-126E-4DBB-B60C-9AE22D469BA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82AD09D9-6A71-4EF3-9B10-BE49BA35559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432C3871-ED16-49F8-8E5D-F90FFDF9873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108C47B0-FE0B-4125-86BB-9AD3B550B828}"/>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799FAAD3-A6E8-43B7-AE53-78D3B0B32662}"/>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1C43D45F-4E69-4066-9D3F-81C627C6B695}"/>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C225E6AA-D71D-4701-A4DF-9A1904E985A4}"/>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96DD2882-4656-4F8B-B3B8-3B03D072E45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2E3D8419-E942-4866-A04A-81AE05D48072}"/>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CB98399B-A205-48FD-9C26-8C7F6EC580D6}"/>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AFE3759F-BDBF-49F1-800E-DB2C076D5821}"/>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7F5F8FC1-6BA9-499C-A6BB-77A81E4C6F4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D35EC92C-6492-4A02-B72D-F9C13300EAEC}"/>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AC31B457-D4B7-4445-BE3F-53D9C583A26D}"/>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DF5B5C30-9812-4630-AD6E-834CEF90AB2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9F15E923-5C30-4182-9A97-E104B2B3D18A}"/>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A797387F-ED58-4E54-88EC-8769DDE8BD5E}"/>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9A685742-7001-497B-8912-F0F3ACDA152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B0FFAA2A-A912-4195-83EB-4204EE307073}"/>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1BC1081-0D4C-4100-8BA6-26450DE1A87E}"/>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E582D1BE-C923-4FE3-9C69-6BF96C88229B}"/>
            </a:ext>
          </a:extLst>
        </xdr:cNvPr>
        <xdr:cNvCxnSpPr/>
      </xdr:nvCxnSpPr>
      <xdr:spPr>
        <a:xfrm flipV="1">
          <a:off x="9219565" y="1677543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BB1D15F6-8F5F-4E65-BFD5-4EC37F36E719}"/>
            </a:ext>
          </a:extLst>
        </xdr:cNvPr>
        <xdr:cNvSpPr txBox="1"/>
      </xdr:nvSpPr>
      <xdr:spPr>
        <a:xfrm>
          <a:off x="9258300"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131239A4-DF71-44C7-9A11-ABD1D6CB6519}"/>
            </a:ext>
          </a:extLst>
        </xdr:cNvPr>
        <xdr:cNvCxnSpPr/>
      </xdr:nvCxnSpPr>
      <xdr:spPr>
        <a:xfrm>
          <a:off x="9154160" y="1814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24B7B251-28F0-4464-B31D-C0CC1E734918}"/>
            </a:ext>
          </a:extLst>
        </xdr:cNvPr>
        <xdr:cNvSpPr txBox="1"/>
      </xdr:nvSpPr>
      <xdr:spPr>
        <a:xfrm>
          <a:off x="9258300" y="1655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E6B3B5F4-9449-439F-BA4D-418A998D1589}"/>
            </a:ext>
          </a:extLst>
        </xdr:cNvPr>
        <xdr:cNvCxnSpPr/>
      </xdr:nvCxnSpPr>
      <xdr:spPr>
        <a:xfrm>
          <a:off x="9154160" y="16775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41927</xdr:rowOff>
    </xdr:from>
    <xdr:ext cx="469744" cy="259045"/>
    <xdr:sp macro="" textlink="">
      <xdr:nvSpPr>
        <xdr:cNvPr id="464" name="【市民会館】&#10;一人当たり面積平均値テキスト">
          <a:extLst>
            <a:ext uri="{FF2B5EF4-FFF2-40B4-BE49-F238E27FC236}">
              <a16:creationId xmlns:a16="http://schemas.microsoft.com/office/drawing/2014/main" id="{77D824B4-3C16-4557-A994-3FD1D49FACAD}"/>
            </a:ext>
          </a:extLst>
        </xdr:cNvPr>
        <xdr:cNvSpPr txBox="1"/>
      </xdr:nvSpPr>
      <xdr:spPr>
        <a:xfrm>
          <a:off x="9258300" y="1764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D4532180-C010-48A1-8032-26004B6B5F45}"/>
            </a:ext>
          </a:extLst>
        </xdr:cNvPr>
        <xdr:cNvSpPr/>
      </xdr:nvSpPr>
      <xdr:spPr>
        <a:xfrm>
          <a:off x="9192260" y="1766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6" name="フローチャート: 判断 465">
          <a:extLst>
            <a:ext uri="{FF2B5EF4-FFF2-40B4-BE49-F238E27FC236}">
              <a16:creationId xmlns:a16="http://schemas.microsoft.com/office/drawing/2014/main" id="{CC8D5770-D321-49F2-AAF4-6BF1EDBD6324}"/>
            </a:ext>
          </a:extLst>
        </xdr:cNvPr>
        <xdr:cNvSpPr/>
      </xdr:nvSpPr>
      <xdr:spPr>
        <a:xfrm>
          <a:off x="8445500" y="177457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170180</xdr:rowOff>
    </xdr:from>
    <xdr:to>
      <xdr:col>46</xdr:col>
      <xdr:colOff>38100</xdr:colOff>
      <xdr:row>106</xdr:row>
      <xdr:rowOff>100330</xdr:rowOff>
    </xdr:to>
    <xdr:sp macro="" textlink="">
      <xdr:nvSpPr>
        <xdr:cNvPr id="467" name="フローチャート: 判断 466">
          <a:extLst>
            <a:ext uri="{FF2B5EF4-FFF2-40B4-BE49-F238E27FC236}">
              <a16:creationId xmlns:a16="http://schemas.microsoft.com/office/drawing/2014/main" id="{23EA33A5-A21E-4192-9162-18BF96A2C4C1}"/>
            </a:ext>
          </a:extLst>
        </xdr:cNvPr>
        <xdr:cNvSpPr/>
      </xdr:nvSpPr>
      <xdr:spPr>
        <a:xfrm>
          <a:off x="7670800" y="1777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6350</xdr:rowOff>
    </xdr:from>
    <xdr:to>
      <xdr:col>41</xdr:col>
      <xdr:colOff>101600</xdr:colOff>
      <xdr:row>106</xdr:row>
      <xdr:rowOff>107950</xdr:rowOff>
    </xdr:to>
    <xdr:sp macro="" textlink="">
      <xdr:nvSpPr>
        <xdr:cNvPr id="468" name="フローチャート: 判断 467">
          <a:extLst>
            <a:ext uri="{FF2B5EF4-FFF2-40B4-BE49-F238E27FC236}">
              <a16:creationId xmlns:a16="http://schemas.microsoft.com/office/drawing/2014/main" id="{30BA73F3-4AB9-4922-9C89-BDBDC982636A}"/>
            </a:ext>
          </a:extLst>
        </xdr:cNvPr>
        <xdr:cNvSpPr/>
      </xdr:nvSpPr>
      <xdr:spPr>
        <a:xfrm>
          <a:off x="6873240" y="177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10161</xdr:rowOff>
    </xdr:from>
    <xdr:to>
      <xdr:col>36</xdr:col>
      <xdr:colOff>165100</xdr:colOff>
      <xdr:row>106</xdr:row>
      <xdr:rowOff>111761</xdr:rowOff>
    </xdr:to>
    <xdr:sp macro="" textlink="">
      <xdr:nvSpPr>
        <xdr:cNvPr id="469" name="フローチャート: 判断 468">
          <a:extLst>
            <a:ext uri="{FF2B5EF4-FFF2-40B4-BE49-F238E27FC236}">
              <a16:creationId xmlns:a16="http://schemas.microsoft.com/office/drawing/2014/main" id="{542FA126-56EE-416C-B6B4-9662880A4E27}"/>
            </a:ext>
          </a:extLst>
        </xdr:cNvPr>
        <xdr:cNvSpPr/>
      </xdr:nvSpPr>
      <xdr:spPr>
        <a:xfrm>
          <a:off x="6098540" y="1778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DC53C9C5-6F8E-4374-BE01-5F302A38A14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F8168687-2A7A-4C44-9B06-1F2E3D2E4FAB}"/>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97B067A5-AC7E-4317-A503-185775886E92}"/>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4EC803F-1B87-43ED-82A4-B0BFF85074EE}"/>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F4DC0BF-DC0F-471E-BECF-5EBC3F49458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475" name="楕円 474">
          <a:extLst>
            <a:ext uri="{FF2B5EF4-FFF2-40B4-BE49-F238E27FC236}">
              <a16:creationId xmlns:a16="http://schemas.microsoft.com/office/drawing/2014/main" id="{486BA40A-203F-49C9-A32A-1DB316A043D6}"/>
            </a:ext>
          </a:extLst>
        </xdr:cNvPr>
        <xdr:cNvSpPr/>
      </xdr:nvSpPr>
      <xdr:spPr>
        <a:xfrm>
          <a:off x="9192260" y="1750187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90188</xdr:rowOff>
    </xdr:from>
    <xdr:ext cx="469744" cy="259045"/>
    <xdr:sp macro="" textlink="">
      <xdr:nvSpPr>
        <xdr:cNvPr id="476" name="【市民会館】&#10;一人当たり面積該当値テキスト">
          <a:extLst>
            <a:ext uri="{FF2B5EF4-FFF2-40B4-BE49-F238E27FC236}">
              <a16:creationId xmlns:a16="http://schemas.microsoft.com/office/drawing/2014/main" id="{0BF16DFF-F733-497F-91EB-88133D972D3C}"/>
            </a:ext>
          </a:extLst>
        </xdr:cNvPr>
        <xdr:cNvSpPr txBox="1"/>
      </xdr:nvSpPr>
      <xdr:spPr>
        <a:xfrm>
          <a:off x="9258300" y="1735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74930</xdr:rowOff>
    </xdr:from>
    <xdr:to>
      <xdr:col>50</xdr:col>
      <xdr:colOff>165100</xdr:colOff>
      <xdr:row>105</xdr:row>
      <xdr:rowOff>5080</xdr:rowOff>
    </xdr:to>
    <xdr:sp macro="" textlink="">
      <xdr:nvSpPr>
        <xdr:cNvPr id="477" name="楕円 476">
          <a:extLst>
            <a:ext uri="{FF2B5EF4-FFF2-40B4-BE49-F238E27FC236}">
              <a16:creationId xmlns:a16="http://schemas.microsoft.com/office/drawing/2014/main" id="{A896A739-8CD4-41A9-BDFB-B40FCD65CB6A}"/>
            </a:ext>
          </a:extLst>
        </xdr:cNvPr>
        <xdr:cNvSpPr/>
      </xdr:nvSpPr>
      <xdr:spPr>
        <a:xfrm>
          <a:off x="8445500" y="17509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118111</xdr:rowOff>
    </xdr:from>
    <xdr:to>
      <xdr:col>55</xdr:col>
      <xdr:colOff>0</xdr:colOff>
      <xdr:row>104</xdr:row>
      <xdr:rowOff>125730</xdr:rowOff>
    </xdr:to>
    <xdr:cxnSp macro="">
      <xdr:nvCxnSpPr>
        <xdr:cNvPr id="478" name="直線コネクタ 477">
          <a:extLst>
            <a:ext uri="{FF2B5EF4-FFF2-40B4-BE49-F238E27FC236}">
              <a16:creationId xmlns:a16="http://schemas.microsoft.com/office/drawing/2014/main" id="{6CF8E0FC-AAFB-4163-B529-466A22F3ECB9}"/>
            </a:ext>
          </a:extLst>
        </xdr:cNvPr>
        <xdr:cNvCxnSpPr/>
      </xdr:nvCxnSpPr>
      <xdr:spPr>
        <a:xfrm flipV="1">
          <a:off x="8496300" y="17552671"/>
          <a:ext cx="7239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86361</xdr:rowOff>
    </xdr:from>
    <xdr:to>
      <xdr:col>46</xdr:col>
      <xdr:colOff>38100</xdr:colOff>
      <xdr:row>105</xdr:row>
      <xdr:rowOff>16511</xdr:rowOff>
    </xdr:to>
    <xdr:sp macro="" textlink="">
      <xdr:nvSpPr>
        <xdr:cNvPr id="479" name="楕円 478">
          <a:extLst>
            <a:ext uri="{FF2B5EF4-FFF2-40B4-BE49-F238E27FC236}">
              <a16:creationId xmlns:a16="http://schemas.microsoft.com/office/drawing/2014/main" id="{B5AC22E2-6F71-4C6B-91A6-6F1216A579D6}"/>
            </a:ext>
          </a:extLst>
        </xdr:cNvPr>
        <xdr:cNvSpPr/>
      </xdr:nvSpPr>
      <xdr:spPr>
        <a:xfrm>
          <a:off x="7670800" y="175209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125730</xdr:rowOff>
    </xdr:from>
    <xdr:to>
      <xdr:col>50</xdr:col>
      <xdr:colOff>114300</xdr:colOff>
      <xdr:row>104</xdr:row>
      <xdr:rowOff>137161</xdr:rowOff>
    </xdr:to>
    <xdr:cxnSp macro="">
      <xdr:nvCxnSpPr>
        <xdr:cNvPr id="480" name="直線コネクタ 479">
          <a:extLst>
            <a:ext uri="{FF2B5EF4-FFF2-40B4-BE49-F238E27FC236}">
              <a16:creationId xmlns:a16="http://schemas.microsoft.com/office/drawing/2014/main" id="{A3614505-A3B9-4225-B434-A11EFC608C38}"/>
            </a:ext>
          </a:extLst>
        </xdr:cNvPr>
        <xdr:cNvCxnSpPr/>
      </xdr:nvCxnSpPr>
      <xdr:spPr>
        <a:xfrm flipV="1">
          <a:off x="7713980" y="17560290"/>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97789</xdr:rowOff>
    </xdr:from>
    <xdr:to>
      <xdr:col>41</xdr:col>
      <xdr:colOff>101600</xdr:colOff>
      <xdr:row>105</xdr:row>
      <xdr:rowOff>27939</xdr:rowOff>
    </xdr:to>
    <xdr:sp macro="" textlink="">
      <xdr:nvSpPr>
        <xdr:cNvPr id="481" name="楕円 480">
          <a:extLst>
            <a:ext uri="{FF2B5EF4-FFF2-40B4-BE49-F238E27FC236}">
              <a16:creationId xmlns:a16="http://schemas.microsoft.com/office/drawing/2014/main" id="{0168845E-EFF5-467E-8214-25E0BCD1A328}"/>
            </a:ext>
          </a:extLst>
        </xdr:cNvPr>
        <xdr:cNvSpPr/>
      </xdr:nvSpPr>
      <xdr:spPr>
        <a:xfrm>
          <a:off x="6873240" y="175323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137161</xdr:rowOff>
    </xdr:from>
    <xdr:to>
      <xdr:col>45</xdr:col>
      <xdr:colOff>177800</xdr:colOff>
      <xdr:row>104</xdr:row>
      <xdr:rowOff>148589</xdr:rowOff>
    </xdr:to>
    <xdr:cxnSp macro="">
      <xdr:nvCxnSpPr>
        <xdr:cNvPr id="482" name="直線コネクタ 481">
          <a:extLst>
            <a:ext uri="{FF2B5EF4-FFF2-40B4-BE49-F238E27FC236}">
              <a16:creationId xmlns:a16="http://schemas.microsoft.com/office/drawing/2014/main" id="{1A2F39CC-0612-4E09-B872-BAF3075B6870}"/>
            </a:ext>
          </a:extLst>
        </xdr:cNvPr>
        <xdr:cNvCxnSpPr/>
      </xdr:nvCxnSpPr>
      <xdr:spPr>
        <a:xfrm flipV="1">
          <a:off x="6924040" y="17571721"/>
          <a:ext cx="78994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105411</xdr:rowOff>
    </xdr:from>
    <xdr:to>
      <xdr:col>36</xdr:col>
      <xdr:colOff>165100</xdr:colOff>
      <xdr:row>105</xdr:row>
      <xdr:rowOff>35561</xdr:rowOff>
    </xdr:to>
    <xdr:sp macro="" textlink="">
      <xdr:nvSpPr>
        <xdr:cNvPr id="483" name="楕円 482">
          <a:extLst>
            <a:ext uri="{FF2B5EF4-FFF2-40B4-BE49-F238E27FC236}">
              <a16:creationId xmlns:a16="http://schemas.microsoft.com/office/drawing/2014/main" id="{88D1D854-FF02-4C72-961F-75A8C089FA38}"/>
            </a:ext>
          </a:extLst>
        </xdr:cNvPr>
        <xdr:cNvSpPr/>
      </xdr:nvSpPr>
      <xdr:spPr>
        <a:xfrm>
          <a:off x="609854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148589</xdr:rowOff>
    </xdr:from>
    <xdr:to>
      <xdr:col>41</xdr:col>
      <xdr:colOff>50800</xdr:colOff>
      <xdr:row>104</xdr:row>
      <xdr:rowOff>156211</xdr:rowOff>
    </xdr:to>
    <xdr:cxnSp macro="">
      <xdr:nvCxnSpPr>
        <xdr:cNvPr id="484" name="直線コネクタ 483">
          <a:extLst>
            <a:ext uri="{FF2B5EF4-FFF2-40B4-BE49-F238E27FC236}">
              <a16:creationId xmlns:a16="http://schemas.microsoft.com/office/drawing/2014/main" id="{63708B07-C403-46BB-B740-5379393DF571}"/>
            </a:ext>
          </a:extLst>
        </xdr:cNvPr>
        <xdr:cNvCxnSpPr/>
      </xdr:nvCxnSpPr>
      <xdr:spPr>
        <a:xfrm flipV="1">
          <a:off x="6149340" y="17583149"/>
          <a:ext cx="7747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5" name="n_1aveValue【市民会館】&#10;一人当たり面積">
          <a:extLst>
            <a:ext uri="{FF2B5EF4-FFF2-40B4-BE49-F238E27FC236}">
              <a16:creationId xmlns:a16="http://schemas.microsoft.com/office/drawing/2014/main" id="{B454D85F-8358-4FDD-84F3-0A10C77FF759}"/>
            </a:ext>
          </a:extLst>
        </xdr:cNvPr>
        <xdr:cNvSpPr txBox="1"/>
      </xdr:nvSpPr>
      <xdr:spPr>
        <a:xfrm>
          <a:off x="8271587"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91457</xdr:rowOff>
    </xdr:from>
    <xdr:ext cx="469744" cy="259045"/>
    <xdr:sp macro="" textlink="">
      <xdr:nvSpPr>
        <xdr:cNvPr id="486" name="n_2aveValue【市民会館】&#10;一人当たり面積">
          <a:extLst>
            <a:ext uri="{FF2B5EF4-FFF2-40B4-BE49-F238E27FC236}">
              <a16:creationId xmlns:a16="http://schemas.microsoft.com/office/drawing/2014/main" id="{959BE368-64B1-4570-8EFE-6F7ECA50A8C9}"/>
            </a:ext>
          </a:extLst>
        </xdr:cNvPr>
        <xdr:cNvSpPr txBox="1"/>
      </xdr:nvSpPr>
      <xdr:spPr>
        <a:xfrm>
          <a:off x="750958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99077</xdr:rowOff>
    </xdr:from>
    <xdr:ext cx="469744" cy="259045"/>
    <xdr:sp macro="" textlink="">
      <xdr:nvSpPr>
        <xdr:cNvPr id="487" name="n_3aveValue【市民会館】&#10;一人当たり面積">
          <a:extLst>
            <a:ext uri="{FF2B5EF4-FFF2-40B4-BE49-F238E27FC236}">
              <a16:creationId xmlns:a16="http://schemas.microsoft.com/office/drawing/2014/main" id="{07FC94BE-65C8-4441-96E6-3F111C2B7EE8}"/>
            </a:ext>
          </a:extLst>
        </xdr:cNvPr>
        <xdr:cNvSpPr txBox="1"/>
      </xdr:nvSpPr>
      <xdr:spPr>
        <a:xfrm>
          <a:off x="6712027" y="1786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102888</xdr:rowOff>
    </xdr:from>
    <xdr:ext cx="469744" cy="259045"/>
    <xdr:sp macro="" textlink="">
      <xdr:nvSpPr>
        <xdr:cNvPr id="488" name="n_4aveValue【市民会館】&#10;一人当たり面積">
          <a:extLst>
            <a:ext uri="{FF2B5EF4-FFF2-40B4-BE49-F238E27FC236}">
              <a16:creationId xmlns:a16="http://schemas.microsoft.com/office/drawing/2014/main" id="{830869D6-0867-405D-BDBB-F069CCCDF38E}"/>
            </a:ext>
          </a:extLst>
        </xdr:cNvPr>
        <xdr:cNvSpPr txBox="1"/>
      </xdr:nvSpPr>
      <xdr:spPr>
        <a:xfrm>
          <a:off x="5937327" y="1787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21607</xdr:rowOff>
    </xdr:from>
    <xdr:ext cx="469744" cy="259045"/>
    <xdr:sp macro="" textlink="">
      <xdr:nvSpPr>
        <xdr:cNvPr id="489" name="n_1mainValue【市民会館】&#10;一人当たり面積">
          <a:extLst>
            <a:ext uri="{FF2B5EF4-FFF2-40B4-BE49-F238E27FC236}">
              <a16:creationId xmlns:a16="http://schemas.microsoft.com/office/drawing/2014/main" id="{5922799F-4857-4BE8-BB27-3CD4597BC68C}"/>
            </a:ext>
          </a:extLst>
        </xdr:cNvPr>
        <xdr:cNvSpPr txBox="1"/>
      </xdr:nvSpPr>
      <xdr:spPr>
        <a:xfrm>
          <a:off x="827158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33038</xdr:rowOff>
    </xdr:from>
    <xdr:ext cx="469744" cy="259045"/>
    <xdr:sp macro="" textlink="">
      <xdr:nvSpPr>
        <xdr:cNvPr id="490" name="n_2mainValue【市民会館】&#10;一人当たり面積">
          <a:extLst>
            <a:ext uri="{FF2B5EF4-FFF2-40B4-BE49-F238E27FC236}">
              <a16:creationId xmlns:a16="http://schemas.microsoft.com/office/drawing/2014/main" id="{55B675A7-609D-4DA5-B8C8-5C1C8E0DE05A}"/>
            </a:ext>
          </a:extLst>
        </xdr:cNvPr>
        <xdr:cNvSpPr txBox="1"/>
      </xdr:nvSpPr>
      <xdr:spPr>
        <a:xfrm>
          <a:off x="7509587" y="1729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44466</xdr:rowOff>
    </xdr:from>
    <xdr:ext cx="469744" cy="259045"/>
    <xdr:sp macro="" textlink="">
      <xdr:nvSpPr>
        <xdr:cNvPr id="491" name="n_3mainValue【市民会館】&#10;一人当たり面積">
          <a:extLst>
            <a:ext uri="{FF2B5EF4-FFF2-40B4-BE49-F238E27FC236}">
              <a16:creationId xmlns:a16="http://schemas.microsoft.com/office/drawing/2014/main" id="{23D20347-FFB4-494B-9354-ED3835A66DAF}"/>
            </a:ext>
          </a:extLst>
        </xdr:cNvPr>
        <xdr:cNvSpPr txBox="1"/>
      </xdr:nvSpPr>
      <xdr:spPr>
        <a:xfrm>
          <a:off x="6712027" y="1731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52088</xdr:rowOff>
    </xdr:from>
    <xdr:ext cx="469744" cy="259045"/>
    <xdr:sp macro="" textlink="">
      <xdr:nvSpPr>
        <xdr:cNvPr id="492" name="n_4mainValue【市民会館】&#10;一人当たり面積">
          <a:extLst>
            <a:ext uri="{FF2B5EF4-FFF2-40B4-BE49-F238E27FC236}">
              <a16:creationId xmlns:a16="http://schemas.microsoft.com/office/drawing/2014/main" id="{ACA6DC52-92E9-4013-B16A-0404D5500076}"/>
            </a:ext>
          </a:extLst>
        </xdr:cNvPr>
        <xdr:cNvSpPr txBox="1"/>
      </xdr:nvSpPr>
      <xdr:spPr>
        <a:xfrm>
          <a:off x="5937327" y="173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92B72340-B697-4251-9F00-DA59EA76A2F4}"/>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823E7CE4-6073-4674-AB69-A40B0BD39D84}"/>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FE308C04-1717-4F96-84A3-030F39BD547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72A8C717-03F3-4049-9A47-5758236F1606}"/>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DFE5CEA3-3904-4CE1-A2E9-A6ABE5A83A1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DB3EF6C0-CD3F-447D-942F-3C7EE65B391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89A218EE-3C4B-45EA-9CB1-034C9F49F95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D340ED69-DB53-4078-A475-E67C815C07EF}"/>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4FA00401-3F4F-4774-8168-EC0D0FCE829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AD2DA9F0-943D-48BA-B828-31E55773A0BE}"/>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15687F75-B7B8-4691-BD88-4B85F8962074}"/>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3AC1A15D-80B5-468B-97D0-E4F2B2DEA00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2E57989D-CD58-4389-910D-F29FF6CF5B1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4F670E5D-8D4F-4D69-ADF5-F0A294B314AC}"/>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B2B86590-5D4B-4FBC-8567-81F05861750B}"/>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1862A9B3-3644-4E26-9C45-8E2B7C51CA9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2FB24195-2BF6-4ED6-9DB9-8A94C7C387A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D4F10A1C-3D38-4F6B-A650-26B62120EC7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DA33E7E4-A5C5-4305-B838-3085381ABE9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C76EE3F6-5A19-4671-B7E2-2A826D394AF1}"/>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F3458FD8-013C-4202-9710-E1BA3F05E51F}"/>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F5A98D36-8646-435A-9485-3F6D639BEA3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BE874B0E-8909-4671-9724-63A9EADC540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8D876FE-4237-4DF3-B97D-A1D8B41FAEE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BCB02EEF-041D-4156-A8AF-E87C1DB4CA3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C1B9D135-9236-4ED2-B116-DB3F5FA18E2E}"/>
            </a:ext>
          </a:extLst>
        </xdr:cNvPr>
        <xdr:cNvCxnSpPr/>
      </xdr:nvCxnSpPr>
      <xdr:spPr>
        <a:xfrm flipV="1">
          <a:off x="14375764" y="5740037"/>
          <a:ext cx="0" cy="1300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FB9B60EA-88DB-445F-B803-C28D49A75243}"/>
            </a:ext>
          </a:extLst>
        </xdr:cNvPr>
        <xdr:cNvSpPr txBox="1"/>
      </xdr:nvSpPr>
      <xdr:spPr>
        <a:xfrm>
          <a:off x="14414500"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9C863E0E-3D11-4074-BD26-944664CBC025}"/>
            </a:ext>
          </a:extLst>
        </xdr:cNvPr>
        <xdr:cNvCxnSpPr/>
      </xdr:nvCxnSpPr>
      <xdr:spPr>
        <a:xfrm>
          <a:off x="142875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AE423565-045C-43E6-8A4A-AD1479D6FCA8}"/>
            </a:ext>
          </a:extLst>
        </xdr:cNvPr>
        <xdr:cNvSpPr txBox="1"/>
      </xdr:nvSpPr>
      <xdr:spPr>
        <a:xfrm>
          <a:off x="14414500" y="5522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5703A84F-FCAC-4DF2-8BF8-C6F65C7EA58C}"/>
            </a:ext>
          </a:extLst>
        </xdr:cNvPr>
        <xdr:cNvCxnSpPr/>
      </xdr:nvCxnSpPr>
      <xdr:spPr>
        <a:xfrm>
          <a:off x="14287500" y="57400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77802EFA-C385-4B85-89F4-E5708639C497}"/>
            </a:ext>
          </a:extLst>
        </xdr:cNvPr>
        <xdr:cNvSpPr txBox="1"/>
      </xdr:nvSpPr>
      <xdr:spPr>
        <a:xfrm>
          <a:off x="14414500" y="63407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C7F6C53D-3481-4CD6-AF83-05953F50CDE8}"/>
            </a:ext>
          </a:extLst>
        </xdr:cNvPr>
        <xdr:cNvSpPr/>
      </xdr:nvSpPr>
      <xdr:spPr>
        <a:xfrm>
          <a:off x="14325600" y="648552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22134</xdr:rowOff>
    </xdr:from>
    <xdr:to>
      <xdr:col>81</xdr:col>
      <xdr:colOff>101600</xdr:colOff>
      <xdr:row>38</xdr:row>
      <xdr:rowOff>123734</xdr:rowOff>
    </xdr:to>
    <xdr:sp macro="" textlink="">
      <xdr:nvSpPr>
        <xdr:cNvPr id="525" name="フローチャート: 判断 524">
          <a:extLst>
            <a:ext uri="{FF2B5EF4-FFF2-40B4-BE49-F238E27FC236}">
              <a16:creationId xmlns:a16="http://schemas.microsoft.com/office/drawing/2014/main" id="{63F7E3BA-4495-4FB7-9C11-C5BB5DAA01A4}"/>
            </a:ext>
          </a:extLst>
        </xdr:cNvPr>
        <xdr:cNvSpPr/>
      </xdr:nvSpPr>
      <xdr:spPr>
        <a:xfrm>
          <a:off x="13578840" y="63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526" name="フローチャート: 判断 525">
          <a:extLst>
            <a:ext uri="{FF2B5EF4-FFF2-40B4-BE49-F238E27FC236}">
              <a16:creationId xmlns:a16="http://schemas.microsoft.com/office/drawing/2014/main" id="{86531B71-E317-4361-B664-E0B6D00FC759}"/>
            </a:ext>
          </a:extLst>
        </xdr:cNvPr>
        <xdr:cNvSpPr/>
      </xdr:nvSpPr>
      <xdr:spPr>
        <a:xfrm>
          <a:off x="12804140" y="642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15603</xdr:rowOff>
    </xdr:from>
    <xdr:to>
      <xdr:col>72</xdr:col>
      <xdr:colOff>38100</xdr:colOff>
      <xdr:row>38</xdr:row>
      <xdr:rowOff>117203</xdr:rowOff>
    </xdr:to>
    <xdr:sp macro="" textlink="">
      <xdr:nvSpPr>
        <xdr:cNvPr id="527" name="フローチャート: 判断 526">
          <a:extLst>
            <a:ext uri="{FF2B5EF4-FFF2-40B4-BE49-F238E27FC236}">
              <a16:creationId xmlns:a16="http://schemas.microsoft.com/office/drawing/2014/main" id="{E2AAA264-6DE4-4266-8BCD-2EFD17BEBAA3}"/>
            </a:ext>
          </a:extLst>
        </xdr:cNvPr>
        <xdr:cNvSpPr/>
      </xdr:nvSpPr>
      <xdr:spPr>
        <a:xfrm>
          <a:off x="12029440" y="6385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142966</xdr:rowOff>
    </xdr:from>
    <xdr:to>
      <xdr:col>67</xdr:col>
      <xdr:colOff>101600</xdr:colOff>
      <xdr:row>38</xdr:row>
      <xdr:rowOff>73116</xdr:rowOff>
    </xdr:to>
    <xdr:sp macro="" textlink="">
      <xdr:nvSpPr>
        <xdr:cNvPr id="528" name="フローチャート: 判断 527">
          <a:extLst>
            <a:ext uri="{FF2B5EF4-FFF2-40B4-BE49-F238E27FC236}">
              <a16:creationId xmlns:a16="http://schemas.microsoft.com/office/drawing/2014/main" id="{757AAF3A-5F15-4E92-BCAA-D792530B6703}"/>
            </a:ext>
          </a:extLst>
        </xdr:cNvPr>
        <xdr:cNvSpPr/>
      </xdr:nvSpPr>
      <xdr:spPr>
        <a:xfrm>
          <a:off x="11231880" y="63456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13678607-DBDC-4418-A47D-56E0621232F7}"/>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358F6C2-5555-40FF-9BA1-DDAB4B903A32}"/>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5B3EC9B9-F251-4CB7-A62F-0BFBEBA10FA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31BC4AF-F007-4EF4-A0E8-02A9570B032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22544438-FFD4-437A-B32E-D446822AB38B}"/>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126637</xdr:rowOff>
    </xdr:from>
    <xdr:to>
      <xdr:col>85</xdr:col>
      <xdr:colOff>177800</xdr:colOff>
      <xdr:row>41</xdr:row>
      <xdr:rowOff>56787</xdr:rowOff>
    </xdr:to>
    <xdr:sp macro="" textlink="">
      <xdr:nvSpPr>
        <xdr:cNvPr id="534" name="楕円 533">
          <a:extLst>
            <a:ext uri="{FF2B5EF4-FFF2-40B4-BE49-F238E27FC236}">
              <a16:creationId xmlns:a16="http://schemas.microsoft.com/office/drawing/2014/main" id="{F210F193-765B-43B5-8EF6-7212A2E36DAE}"/>
            </a:ext>
          </a:extLst>
        </xdr:cNvPr>
        <xdr:cNvSpPr/>
      </xdr:nvSpPr>
      <xdr:spPr>
        <a:xfrm>
          <a:off x="14325600" y="68322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105064</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1ED01738-CEDD-4919-A519-B4A98B27BACB}"/>
            </a:ext>
          </a:extLst>
        </xdr:cNvPr>
        <xdr:cNvSpPr txBox="1"/>
      </xdr:nvSpPr>
      <xdr:spPr>
        <a:xfrm>
          <a:off x="14414500" y="6810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107043</xdr:rowOff>
    </xdr:from>
    <xdr:to>
      <xdr:col>81</xdr:col>
      <xdr:colOff>101600</xdr:colOff>
      <xdr:row>41</xdr:row>
      <xdr:rowOff>37193</xdr:rowOff>
    </xdr:to>
    <xdr:sp macro="" textlink="">
      <xdr:nvSpPr>
        <xdr:cNvPr id="536" name="楕円 535">
          <a:extLst>
            <a:ext uri="{FF2B5EF4-FFF2-40B4-BE49-F238E27FC236}">
              <a16:creationId xmlns:a16="http://schemas.microsoft.com/office/drawing/2014/main" id="{82A62D8A-AB1A-411B-ABAA-10A5934EE192}"/>
            </a:ext>
          </a:extLst>
        </xdr:cNvPr>
        <xdr:cNvSpPr/>
      </xdr:nvSpPr>
      <xdr:spPr>
        <a:xfrm>
          <a:off x="13578840" y="68126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157843</xdr:rowOff>
    </xdr:from>
    <xdr:to>
      <xdr:col>85</xdr:col>
      <xdr:colOff>127000</xdr:colOff>
      <xdr:row>41</xdr:row>
      <xdr:rowOff>5987</xdr:rowOff>
    </xdr:to>
    <xdr:cxnSp macro="">
      <xdr:nvCxnSpPr>
        <xdr:cNvPr id="537" name="直線コネクタ 536">
          <a:extLst>
            <a:ext uri="{FF2B5EF4-FFF2-40B4-BE49-F238E27FC236}">
              <a16:creationId xmlns:a16="http://schemas.microsoft.com/office/drawing/2014/main" id="{87B9BFCC-0F58-48FB-A345-CD7D2C3F887C}"/>
            </a:ext>
          </a:extLst>
        </xdr:cNvPr>
        <xdr:cNvCxnSpPr/>
      </xdr:nvCxnSpPr>
      <xdr:spPr>
        <a:xfrm>
          <a:off x="13629640" y="6863443"/>
          <a:ext cx="746760" cy="1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62956</xdr:rowOff>
    </xdr:from>
    <xdr:to>
      <xdr:col>76</xdr:col>
      <xdr:colOff>165100</xdr:colOff>
      <xdr:row>40</xdr:row>
      <xdr:rowOff>164556</xdr:rowOff>
    </xdr:to>
    <xdr:sp macro="" textlink="">
      <xdr:nvSpPr>
        <xdr:cNvPr id="538" name="楕円 537">
          <a:extLst>
            <a:ext uri="{FF2B5EF4-FFF2-40B4-BE49-F238E27FC236}">
              <a16:creationId xmlns:a16="http://schemas.microsoft.com/office/drawing/2014/main" id="{85FF7421-9C88-4E76-9D88-66815ADB47D3}"/>
            </a:ext>
          </a:extLst>
        </xdr:cNvPr>
        <xdr:cNvSpPr/>
      </xdr:nvSpPr>
      <xdr:spPr>
        <a:xfrm>
          <a:off x="12804140" y="6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113756</xdr:rowOff>
    </xdr:from>
    <xdr:to>
      <xdr:col>81</xdr:col>
      <xdr:colOff>50800</xdr:colOff>
      <xdr:row>40</xdr:row>
      <xdr:rowOff>157843</xdr:rowOff>
    </xdr:to>
    <xdr:cxnSp macro="">
      <xdr:nvCxnSpPr>
        <xdr:cNvPr id="539" name="直線コネクタ 538">
          <a:extLst>
            <a:ext uri="{FF2B5EF4-FFF2-40B4-BE49-F238E27FC236}">
              <a16:creationId xmlns:a16="http://schemas.microsoft.com/office/drawing/2014/main" id="{2DB72E7E-E42C-4FCA-8447-C66D30670439}"/>
            </a:ext>
          </a:extLst>
        </xdr:cNvPr>
        <xdr:cNvCxnSpPr/>
      </xdr:nvCxnSpPr>
      <xdr:spPr>
        <a:xfrm>
          <a:off x="12854940" y="6819356"/>
          <a:ext cx="7747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13970</xdr:rowOff>
    </xdr:from>
    <xdr:to>
      <xdr:col>72</xdr:col>
      <xdr:colOff>38100</xdr:colOff>
      <xdr:row>40</xdr:row>
      <xdr:rowOff>115570</xdr:rowOff>
    </xdr:to>
    <xdr:sp macro="" textlink="">
      <xdr:nvSpPr>
        <xdr:cNvPr id="540" name="楕円 539">
          <a:extLst>
            <a:ext uri="{FF2B5EF4-FFF2-40B4-BE49-F238E27FC236}">
              <a16:creationId xmlns:a16="http://schemas.microsoft.com/office/drawing/2014/main" id="{712B1125-31D5-4327-BA49-572CC38A87D6}"/>
            </a:ext>
          </a:extLst>
        </xdr:cNvPr>
        <xdr:cNvSpPr/>
      </xdr:nvSpPr>
      <xdr:spPr>
        <a:xfrm>
          <a:off x="12029440" y="67195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64770</xdr:rowOff>
    </xdr:from>
    <xdr:to>
      <xdr:col>76</xdr:col>
      <xdr:colOff>114300</xdr:colOff>
      <xdr:row>40</xdr:row>
      <xdr:rowOff>113756</xdr:rowOff>
    </xdr:to>
    <xdr:cxnSp macro="">
      <xdr:nvCxnSpPr>
        <xdr:cNvPr id="541" name="直線コネクタ 540">
          <a:extLst>
            <a:ext uri="{FF2B5EF4-FFF2-40B4-BE49-F238E27FC236}">
              <a16:creationId xmlns:a16="http://schemas.microsoft.com/office/drawing/2014/main" id="{242D1DFE-3002-4932-AEF0-E40CC1F834CD}"/>
            </a:ext>
          </a:extLst>
        </xdr:cNvPr>
        <xdr:cNvCxnSpPr/>
      </xdr:nvCxnSpPr>
      <xdr:spPr>
        <a:xfrm>
          <a:off x="12072620" y="6770370"/>
          <a:ext cx="7823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123372</xdr:rowOff>
    </xdr:from>
    <xdr:to>
      <xdr:col>67</xdr:col>
      <xdr:colOff>101600</xdr:colOff>
      <xdr:row>40</xdr:row>
      <xdr:rowOff>53522</xdr:rowOff>
    </xdr:to>
    <xdr:sp macro="" textlink="">
      <xdr:nvSpPr>
        <xdr:cNvPr id="542" name="楕円 541">
          <a:extLst>
            <a:ext uri="{FF2B5EF4-FFF2-40B4-BE49-F238E27FC236}">
              <a16:creationId xmlns:a16="http://schemas.microsoft.com/office/drawing/2014/main" id="{DC86B378-6809-4C9A-9442-7910A390D011}"/>
            </a:ext>
          </a:extLst>
        </xdr:cNvPr>
        <xdr:cNvSpPr/>
      </xdr:nvSpPr>
      <xdr:spPr>
        <a:xfrm>
          <a:off x="11231880" y="66613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2722</xdr:rowOff>
    </xdr:from>
    <xdr:to>
      <xdr:col>71</xdr:col>
      <xdr:colOff>177800</xdr:colOff>
      <xdr:row>40</xdr:row>
      <xdr:rowOff>64770</xdr:rowOff>
    </xdr:to>
    <xdr:cxnSp macro="">
      <xdr:nvCxnSpPr>
        <xdr:cNvPr id="543" name="直線コネクタ 542">
          <a:extLst>
            <a:ext uri="{FF2B5EF4-FFF2-40B4-BE49-F238E27FC236}">
              <a16:creationId xmlns:a16="http://schemas.microsoft.com/office/drawing/2014/main" id="{841098FD-975A-432A-8E68-781B1D371D66}"/>
            </a:ext>
          </a:extLst>
        </xdr:cNvPr>
        <xdr:cNvCxnSpPr/>
      </xdr:nvCxnSpPr>
      <xdr:spPr>
        <a:xfrm>
          <a:off x="11282680" y="6708322"/>
          <a:ext cx="78994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140261</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796A4EA9-D203-4612-8AE2-11571F6E43AD}"/>
            </a:ext>
          </a:extLst>
        </xdr:cNvPr>
        <xdr:cNvSpPr txBox="1"/>
      </xdr:nvSpPr>
      <xdr:spPr>
        <a:xfrm>
          <a:off x="134372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3101</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1BD37A62-64CE-4CF8-B296-E17E38CE0891}"/>
            </a:ext>
          </a:extLst>
        </xdr:cNvPr>
        <xdr:cNvSpPr txBox="1"/>
      </xdr:nvSpPr>
      <xdr:spPr>
        <a:xfrm>
          <a:off x="12675244" y="6205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133730</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8CD42197-F4BA-4280-BF5A-1BB8A3AC25FA}"/>
            </a:ext>
          </a:extLst>
        </xdr:cNvPr>
        <xdr:cNvSpPr txBox="1"/>
      </xdr:nvSpPr>
      <xdr:spPr>
        <a:xfrm>
          <a:off x="119005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CB734B18-86EA-42BE-B52A-46AE73BD157D}"/>
            </a:ext>
          </a:extLst>
        </xdr:cNvPr>
        <xdr:cNvSpPr txBox="1"/>
      </xdr:nvSpPr>
      <xdr:spPr>
        <a:xfrm>
          <a:off x="1110298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28320</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2FFADA20-B1D2-4AEC-BBF0-F3DE4AD72272}"/>
            </a:ext>
          </a:extLst>
        </xdr:cNvPr>
        <xdr:cNvSpPr txBox="1"/>
      </xdr:nvSpPr>
      <xdr:spPr>
        <a:xfrm>
          <a:off x="13437244" y="690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155683</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76ADBBB0-0198-4ABB-875C-A37A1918D435}"/>
            </a:ext>
          </a:extLst>
        </xdr:cNvPr>
        <xdr:cNvSpPr txBox="1"/>
      </xdr:nvSpPr>
      <xdr:spPr>
        <a:xfrm>
          <a:off x="12675244" y="68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106697</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37E056FB-DF3A-46B7-88AE-4A0720FC3FCE}"/>
            </a:ext>
          </a:extLst>
        </xdr:cNvPr>
        <xdr:cNvSpPr txBox="1"/>
      </xdr:nvSpPr>
      <xdr:spPr>
        <a:xfrm>
          <a:off x="119005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44649</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C2586D3E-2345-443F-B339-4684298AFB99}"/>
            </a:ext>
          </a:extLst>
        </xdr:cNvPr>
        <xdr:cNvSpPr txBox="1"/>
      </xdr:nvSpPr>
      <xdr:spPr>
        <a:xfrm>
          <a:off x="11102984" y="67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BFD34195-8861-4A55-B49B-7EB310629A7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67307179-EC24-4B80-AA08-E09F8659BC5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22221AE1-C591-4EE0-A6E1-6AC16A36A81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85628870-D6A5-43AC-B253-EDDEF22A998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1C25B975-0C6F-49AA-B4DC-4D8BAE7CA6C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7B40903B-0D4B-4699-AB22-6365B54D7CEE}"/>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10F6555A-C298-45AB-A2CA-01B470F9BC18}"/>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3AB72BAE-6212-41B2-96F5-248267FA21A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D79A019E-3FEA-4863-8493-74B37A9165A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CFB42BC7-DA68-4412-BC7F-A7192B5F8E5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8DEFEE02-766C-4B1F-A4EE-AEDD79848CD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518F6232-B926-45A5-A168-74E665FDF638}"/>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FF913E73-FA61-41E3-9B2F-D326FCE98A14}"/>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6531E10B-5AF5-4680-B720-51EE878D2266}"/>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833E186E-7A7F-496D-B2AA-D266972E130B}"/>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DF36389C-D208-477D-A2A3-8208C89C9F8E}"/>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7F83811D-FFCF-4A3E-9D81-C17C9174D4B1}"/>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FE5B4F03-5475-4DD3-BB4A-7BDDF5EFA96E}"/>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149B39E1-67A9-4D43-864B-4327B657C13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AE008DC8-894A-44DE-AFA8-C7551FC8B788}"/>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333D7327-C86C-400F-BE8B-52F3ED34D86B}"/>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DE41A28D-CD95-43F3-9969-0C9E82B9B3DD}"/>
            </a:ext>
          </a:extLst>
        </xdr:cNvPr>
        <xdr:cNvCxnSpPr/>
      </xdr:nvCxnSpPr>
      <xdr:spPr>
        <a:xfrm flipV="1">
          <a:off x="19509104" y="5782823"/>
          <a:ext cx="0" cy="122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D86AF3D0-C43F-4DFF-BF63-A1CAB588D3AC}"/>
            </a:ext>
          </a:extLst>
        </xdr:cNvPr>
        <xdr:cNvSpPr txBox="1"/>
      </xdr:nvSpPr>
      <xdr:spPr>
        <a:xfrm>
          <a:off x="19547840" y="700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1D6E54CA-3A51-4048-92A0-4E2867ADF57E}"/>
            </a:ext>
          </a:extLst>
        </xdr:cNvPr>
        <xdr:cNvCxnSpPr/>
      </xdr:nvCxnSpPr>
      <xdr:spPr>
        <a:xfrm>
          <a:off x="19443700" y="700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1F04C774-8370-4073-89E7-44F693E0D469}"/>
            </a:ext>
          </a:extLst>
        </xdr:cNvPr>
        <xdr:cNvSpPr txBox="1"/>
      </xdr:nvSpPr>
      <xdr:spPr>
        <a:xfrm>
          <a:off x="19547840" y="556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573F180E-2551-4A4B-9254-18027C22039E}"/>
            </a:ext>
          </a:extLst>
        </xdr:cNvPr>
        <xdr:cNvCxnSpPr/>
      </xdr:nvCxnSpPr>
      <xdr:spPr>
        <a:xfrm>
          <a:off x="19443700" y="57828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53832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62FC7256-FF96-466B-9D7A-3D5CF6E13ADC}"/>
            </a:ext>
          </a:extLst>
        </xdr:cNvPr>
        <xdr:cNvSpPr txBox="1"/>
      </xdr:nvSpPr>
      <xdr:spPr>
        <a:xfrm>
          <a:off x="19547840" y="6424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008A0516-0406-473C-901E-6314A76D8EC9}"/>
            </a:ext>
          </a:extLst>
        </xdr:cNvPr>
        <xdr:cNvSpPr/>
      </xdr:nvSpPr>
      <xdr:spPr>
        <a:xfrm>
          <a:off x="19458940" y="656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1827</xdr:rowOff>
    </xdr:from>
    <xdr:to>
      <xdr:col>112</xdr:col>
      <xdr:colOff>38100</xdr:colOff>
      <xdr:row>39</xdr:row>
      <xdr:rowOff>103427</xdr:rowOff>
    </xdr:to>
    <xdr:sp macro="" textlink="">
      <xdr:nvSpPr>
        <xdr:cNvPr id="580" name="フローチャート: 判断 579">
          <a:extLst>
            <a:ext uri="{FF2B5EF4-FFF2-40B4-BE49-F238E27FC236}">
              <a16:creationId xmlns:a16="http://schemas.microsoft.com/office/drawing/2014/main" id="{FB5B4D04-69B1-4F2D-B606-794EA74DA073}"/>
            </a:ext>
          </a:extLst>
        </xdr:cNvPr>
        <xdr:cNvSpPr/>
      </xdr:nvSpPr>
      <xdr:spPr>
        <a:xfrm>
          <a:off x="18735040" y="65397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14002</xdr:rowOff>
    </xdr:from>
    <xdr:to>
      <xdr:col>107</xdr:col>
      <xdr:colOff>101600</xdr:colOff>
      <xdr:row>39</xdr:row>
      <xdr:rowOff>115602</xdr:rowOff>
    </xdr:to>
    <xdr:sp macro="" textlink="">
      <xdr:nvSpPr>
        <xdr:cNvPr id="581" name="フローチャート: 判断 580">
          <a:extLst>
            <a:ext uri="{FF2B5EF4-FFF2-40B4-BE49-F238E27FC236}">
              <a16:creationId xmlns:a16="http://schemas.microsoft.com/office/drawing/2014/main" id="{6B38B3E8-E6E6-4A32-A030-32CB65D285CC}"/>
            </a:ext>
          </a:extLst>
        </xdr:cNvPr>
        <xdr:cNvSpPr/>
      </xdr:nvSpPr>
      <xdr:spPr>
        <a:xfrm>
          <a:off x="17937480" y="655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31252</xdr:rowOff>
    </xdr:from>
    <xdr:to>
      <xdr:col>102</xdr:col>
      <xdr:colOff>165100</xdr:colOff>
      <xdr:row>39</xdr:row>
      <xdr:rowOff>132852</xdr:rowOff>
    </xdr:to>
    <xdr:sp macro="" textlink="">
      <xdr:nvSpPr>
        <xdr:cNvPr id="582" name="フローチャート: 判断 581">
          <a:extLst>
            <a:ext uri="{FF2B5EF4-FFF2-40B4-BE49-F238E27FC236}">
              <a16:creationId xmlns:a16="http://schemas.microsoft.com/office/drawing/2014/main" id="{A4EBC2A9-13D5-49BE-AE7F-F31EA84DFECD}"/>
            </a:ext>
          </a:extLst>
        </xdr:cNvPr>
        <xdr:cNvSpPr/>
      </xdr:nvSpPr>
      <xdr:spPr>
        <a:xfrm>
          <a:off x="17162780" y="656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64788</xdr:rowOff>
    </xdr:from>
    <xdr:to>
      <xdr:col>98</xdr:col>
      <xdr:colOff>38100</xdr:colOff>
      <xdr:row>39</xdr:row>
      <xdr:rowOff>166388</xdr:rowOff>
    </xdr:to>
    <xdr:sp macro="" textlink="">
      <xdr:nvSpPr>
        <xdr:cNvPr id="583" name="フローチャート: 判断 582">
          <a:extLst>
            <a:ext uri="{FF2B5EF4-FFF2-40B4-BE49-F238E27FC236}">
              <a16:creationId xmlns:a16="http://schemas.microsoft.com/office/drawing/2014/main" id="{C6A9BF8C-154C-4BF9-A5FB-307EF29478CD}"/>
            </a:ext>
          </a:extLst>
        </xdr:cNvPr>
        <xdr:cNvSpPr/>
      </xdr:nvSpPr>
      <xdr:spPr>
        <a:xfrm>
          <a:off x="16388080" y="66027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364C8268-0C18-467C-96FB-DB10D74608ED}"/>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F844317-A7A9-4B74-8E9C-BFC444765875}"/>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F5BF2EB-5473-4AB9-94B5-F3DB66AD51A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42B7476-10C4-4531-AC7D-653F8378E164}"/>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890A752-733F-4360-AA8F-99D09C0FDF15}"/>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136518</xdr:rowOff>
    </xdr:from>
    <xdr:to>
      <xdr:col>116</xdr:col>
      <xdr:colOff>114300</xdr:colOff>
      <xdr:row>41</xdr:row>
      <xdr:rowOff>66668</xdr:rowOff>
    </xdr:to>
    <xdr:sp macro="" textlink="">
      <xdr:nvSpPr>
        <xdr:cNvPr id="589" name="楕円 588">
          <a:extLst>
            <a:ext uri="{FF2B5EF4-FFF2-40B4-BE49-F238E27FC236}">
              <a16:creationId xmlns:a16="http://schemas.microsoft.com/office/drawing/2014/main" id="{44A68A33-8611-4884-A9FD-8B54D7A7A728}"/>
            </a:ext>
          </a:extLst>
        </xdr:cNvPr>
        <xdr:cNvSpPr/>
      </xdr:nvSpPr>
      <xdr:spPr>
        <a:xfrm>
          <a:off x="19458940" y="68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51445</xdr:rowOff>
    </xdr:from>
    <xdr:ext cx="534377" cy="259045"/>
    <xdr:sp macro="" textlink="">
      <xdr:nvSpPr>
        <xdr:cNvPr id="590" name="【一般廃棄物処理施設】&#10;一人当たり有形固定資産（償却資産）額該当値テキスト">
          <a:extLst>
            <a:ext uri="{FF2B5EF4-FFF2-40B4-BE49-F238E27FC236}">
              <a16:creationId xmlns:a16="http://schemas.microsoft.com/office/drawing/2014/main" id="{D4DB62F8-3B4C-4E48-82A1-D4D6A4A0F719}"/>
            </a:ext>
          </a:extLst>
        </xdr:cNvPr>
        <xdr:cNvSpPr txBox="1"/>
      </xdr:nvSpPr>
      <xdr:spPr>
        <a:xfrm>
          <a:off x="19547840" y="675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139997</xdr:rowOff>
    </xdr:from>
    <xdr:to>
      <xdr:col>112</xdr:col>
      <xdr:colOff>38100</xdr:colOff>
      <xdr:row>41</xdr:row>
      <xdr:rowOff>70147</xdr:rowOff>
    </xdr:to>
    <xdr:sp macro="" textlink="">
      <xdr:nvSpPr>
        <xdr:cNvPr id="591" name="楕円 590">
          <a:extLst>
            <a:ext uri="{FF2B5EF4-FFF2-40B4-BE49-F238E27FC236}">
              <a16:creationId xmlns:a16="http://schemas.microsoft.com/office/drawing/2014/main" id="{446EE8E2-7D66-4E15-A105-A62AFF189066}"/>
            </a:ext>
          </a:extLst>
        </xdr:cNvPr>
        <xdr:cNvSpPr/>
      </xdr:nvSpPr>
      <xdr:spPr>
        <a:xfrm>
          <a:off x="18735040" y="6845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15868</xdr:rowOff>
    </xdr:from>
    <xdr:to>
      <xdr:col>116</xdr:col>
      <xdr:colOff>63500</xdr:colOff>
      <xdr:row>41</xdr:row>
      <xdr:rowOff>19347</xdr:rowOff>
    </xdr:to>
    <xdr:cxnSp macro="">
      <xdr:nvCxnSpPr>
        <xdr:cNvPr id="592" name="直線コネクタ 591">
          <a:extLst>
            <a:ext uri="{FF2B5EF4-FFF2-40B4-BE49-F238E27FC236}">
              <a16:creationId xmlns:a16="http://schemas.microsoft.com/office/drawing/2014/main" id="{BC952880-B918-4C34-8A09-52231F570D0A}"/>
            </a:ext>
          </a:extLst>
        </xdr:cNvPr>
        <xdr:cNvCxnSpPr/>
      </xdr:nvCxnSpPr>
      <xdr:spPr>
        <a:xfrm flipV="1">
          <a:off x="18778220" y="6889108"/>
          <a:ext cx="731520" cy="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141753</xdr:rowOff>
    </xdr:from>
    <xdr:to>
      <xdr:col>107</xdr:col>
      <xdr:colOff>101600</xdr:colOff>
      <xdr:row>41</xdr:row>
      <xdr:rowOff>71903</xdr:rowOff>
    </xdr:to>
    <xdr:sp macro="" textlink="">
      <xdr:nvSpPr>
        <xdr:cNvPr id="593" name="楕円 592">
          <a:extLst>
            <a:ext uri="{FF2B5EF4-FFF2-40B4-BE49-F238E27FC236}">
              <a16:creationId xmlns:a16="http://schemas.microsoft.com/office/drawing/2014/main" id="{6999997D-991B-46BD-B805-F47F0E7B0CBF}"/>
            </a:ext>
          </a:extLst>
        </xdr:cNvPr>
        <xdr:cNvSpPr/>
      </xdr:nvSpPr>
      <xdr:spPr>
        <a:xfrm>
          <a:off x="17937480" y="68473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19347</xdr:rowOff>
    </xdr:from>
    <xdr:to>
      <xdr:col>111</xdr:col>
      <xdr:colOff>177800</xdr:colOff>
      <xdr:row>41</xdr:row>
      <xdr:rowOff>21103</xdr:rowOff>
    </xdr:to>
    <xdr:cxnSp macro="">
      <xdr:nvCxnSpPr>
        <xdr:cNvPr id="594" name="直線コネクタ 593">
          <a:extLst>
            <a:ext uri="{FF2B5EF4-FFF2-40B4-BE49-F238E27FC236}">
              <a16:creationId xmlns:a16="http://schemas.microsoft.com/office/drawing/2014/main" id="{46B67037-AE96-4F96-89A1-B3E63FCB7B95}"/>
            </a:ext>
          </a:extLst>
        </xdr:cNvPr>
        <xdr:cNvCxnSpPr/>
      </xdr:nvCxnSpPr>
      <xdr:spPr>
        <a:xfrm flipV="1">
          <a:off x="17988280" y="6892587"/>
          <a:ext cx="78994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143298</xdr:rowOff>
    </xdr:from>
    <xdr:to>
      <xdr:col>102</xdr:col>
      <xdr:colOff>165100</xdr:colOff>
      <xdr:row>41</xdr:row>
      <xdr:rowOff>73448</xdr:rowOff>
    </xdr:to>
    <xdr:sp macro="" textlink="">
      <xdr:nvSpPr>
        <xdr:cNvPr id="595" name="楕円 594">
          <a:extLst>
            <a:ext uri="{FF2B5EF4-FFF2-40B4-BE49-F238E27FC236}">
              <a16:creationId xmlns:a16="http://schemas.microsoft.com/office/drawing/2014/main" id="{0A60B33A-620C-40BB-96A7-6398C02986F0}"/>
            </a:ext>
          </a:extLst>
        </xdr:cNvPr>
        <xdr:cNvSpPr/>
      </xdr:nvSpPr>
      <xdr:spPr>
        <a:xfrm>
          <a:off x="17162780" y="6848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21103</xdr:rowOff>
    </xdr:from>
    <xdr:to>
      <xdr:col>107</xdr:col>
      <xdr:colOff>50800</xdr:colOff>
      <xdr:row>41</xdr:row>
      <xdr:rowOff>22648</xdr:rowOff>
    </xdr:to>
    <xdr:cxnSp macro="">
      <xdr:nvCxnSpPr>
        <xdr:cNvPr id="596" name="直線コネクタ 595">
          <a:extLst>
            <a:ext uri="{FF2B5EF4-FFF2-40B4-BE49-F238E27FC236}">
              <a16:creationId xmlns:a16="http://schemas.microsoft.com/office/drawing/2014/main" id="{3069F37D-1B33-4FAB-9C9E-E65EAD21B82B}"/>
            </a:ext>
          </a:extLst>
        </xdr:cNvPr>
        <xdr:cNvCxnSpPr/>
      </xdr:nvCxnSpPr>
      <xdr:spPr>
        <a:xfrm flipV="1">
          <a:off x="17213580" y="6894343"/>
          <a:ext cx="774700" cy="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144483</xdr:rowOff>
    </xdr:from>
    <xdr:to>
      <xdr:col>98</xdr:col>
      <xdr:colOff>38100</xdr:colOff>
      <xdr:row>41</xdr:row>
      <xdr:rowOff>74633</xdr:rowOff>
    </xdr:to>
    <xdr:sp macro="" textlink="">
      <xdr:nvSpPr>
        <xdr:cNvPr id="597" name="楕円 596">
          <a:extLst>
            <a:ext uri="{FF2B5EF4-FFF2-40B4-BE49-F238E27FC236}">
              <a16:creationId xmlns:a16="http://schemas.microsoft.com/office/drawing/2014/main" id="{51996AE2-59D7-4F68-83B2-BFB6B9C60CC3}"/>
            </a:ext>
          </a:extLst>
        </xdr:cNvPr>
        <xdr:cNvSpPr/>
      </xdr:nvSpPr>
      <xdr:spPr>
        <a:xfrm>
          <a:off x="16388080" y="6850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22648</xdr:rowOff>
    </xdr:from>
    <xdr:to>
      <xdr:col>102</xdr:col>
      <xdr:colOff>114300</xdr:colOff>
      <xdr:row>41</xdr:row>
      <xdr:rowOff>23833</xdr:rowOff>
    </xdr:to>
    <xdr:cxnSp macro="">
      <xdr:nvCxnSpPr>
        <xdr:cNvPr id="598" name="直線コネクタ 597">
          <a:extLst>
            <a:ext uri="{FF2B5EF4-FFF2-40B4-BE49-F238E27FC236}">
              <a16:creationId xmlns:a16="http://schemas.microsoft.com/office/drawing/2014/main" id="{993BADE2-79E3-4F43-A798-BC328997C706}"/>
            </a:ext>
          </a:extLst>
        </xdr:cNvPr>
        <xdr:cNvCxnSpPr/>
      </xdr:nvCxnSpPr>
      <xdr:spPr>
        <a:xfrm flipV="1">
          <a:off x="16431260" y="6895888"/>
          <a:ext cx="782320" cy="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119954</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204740F7-982B-4AC4-9D87-CB9872D82FB6}"/>
            </a:ext>
          </a:extLst>
        </xdr:cNvPr>
        <xdr:cNvSpPr txBox="1"/>
      </xdr:nvSpPr>
      <xdr:spPr>
        <a:xfrm>
          <a:off x="18528811" y="63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132129</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17B985E4-1012-4072-A657-037AB2DA5C5D}"/>
            </a:ext>
          </a:extLst>
        </xdr:cNvPr>
        <xdr:cNvSpPr txBox="1"/>
      </xdr:nvSpPr>
      <xdr:spPr>
        <a:xfrm>
          <a:off x="17766811" y="63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149379</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5DC01860-636F-435C-ACD8-073336C8E821}"/>
            </a:ext>
          </a:extLst>
        </xdr:cNvPr>
        <xdr:cNvSpPr txBox="1"/>
      </xdr:nvSpPr>
      <xdr:spPr>
        <a:xfrm>
          <a:off x="16969251" y="635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11465</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EF4FFEA0-0032-4FEC-9926-6F6181BB66F6}"/>
            </a:ext>
          </a:extLst>
        </xdr:cNvPr>
        <xdr:cNvSpPr txBox="1"/>
      </xdr:nvSpPr>
      <xdr:spPr>
        <a:xfrm>
          <a:off x="16194551" y="638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61274</xdr:rowOff>
    </xdr:from>
    <xdr:ext cx="534377" cy="259045"/>
    <xdr:sp macro="" textlink="">
      <xdr:nvSpPr>
        <xdr:cNvPr id="603" name="n_1mainValue【一般廃棄物処理施設】&#10;一人当たり有形固定資産（償却資産）額">
          <a:extLst>
            <a:ext uri="{FF2B5EF4-FFF2-40B4-BE49-F238E27FC236}">
              <a16:creationId xmlns:a16="http://schemas.microsoft.com/office/drawing/2014/main" id="{86843094-DBBF-4A69-9888-22263BAEE8D2}"/>
            </a:ext>
          </a:extLst>
        </xdr:cNvPr>
        <xdr:cNvSpPr txBox="1"/>
      </xdr:nvSpPr>
      <xdr:spPr>
        <a:xfrm>
          <a:off x="18528811" y="693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63030</xdr:rowOff>
    </xdr:from>
    <xdr:ext cx="534377" cy="259045"/>
    <xdr:sp macro="" textlink="">
      <xdr:nvSpPr>
        <xdr:cNvPr id="604" name="n_2mainValue【一般廃棄物処理施設】&#10;一人当たり有形固定資産（償却資産）額">
          <a:extLst>
            <a:ext uri="{FF2B5EF4-FFF2-40B4-BE49-F238E27FC236}">
              <a16:creationId xmlns:a16="http://schemas.microsoft.com/office/drawing/2014/main" id="{BD963325-01DE-4854-BA58-CA3CE4F53EA5}"/>
            </a:ext>
          </a:extLst>
        </xdr:cNvPr>
        <xdr:cNvSpPr txBox="1"/>
      </xdr:nvSpPr>
      <xdr:spPr>
        <a:xfrm>
          <a:off x="17766811" y="6936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64575</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8A5A935E-A4F4-4F9A-AC59-6C4EEE1D9F6E}"/>
            </a:ext>
          </a:extLst>
        </xdr:cNvPr>
        <xdr:cNvSpPr txBox="1"/>
      </xdr:nvSpPr>
      <xdr:spPr>
        <a:xfrm>
          <a:off x="16969251" y="69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65760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F19D7DA8-F793-471D-9D0C-52093576308A}"/>
            </a:ext>
          </a:extLst>
        </xdr:cNvPr>
        <xdr:cNvSpPr txBox="1"/>
      </xdr:nvSpPr>
      <xdr:spPr>
        <a:xfrm>
          <a:off x="16194551" y="6939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09CF9A8E-FD13-4395-BBD0-069CFDD1A87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F1BC7977-A8F5-409B-BBF8-20A844297B4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CBDACCEE-64E6-4A8B-816D-CB24147519E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9BC697B9-94EA-4A5E-9169-8979F3C4C81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F1FA3CA7-9E98-430D-B1D8-913CD86A350C}"/>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223FC65C-B49E-466C-BCE3-7AD19982E166}"/>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B9DCEE30-B764-46A0-B243-6706002D2C9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ED21714-758D-4E40-ADB9-8F2C181B688F}"/>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7E316CD9-FD10-40DA-97D0-4A82C75ABC15}"/>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5A83F848-EC63-4C18-BEA5-0118329B91F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7A7F1179-A7C5-4606-BC63-4DCB885B832C}"/>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1051A9FC-A425-47C7-84F7-1C6CB7CC61B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E8F5355F-79C5-4489-B358-29DFB2B3723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642C13E0-9727-49F6-92C5-899CCAEF5EA9}"/>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36FF5A33-E037-4537-BC52-63A0DC8D0A5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27184D7E-2DC7-4E12-AD6A-6966A32FDDF2}"/>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F2EA5B80-6006-4579-B777-47810CF2927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CC1982D4-7A47-4660-90AF-2E3FE67C060A}"/>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33AEE549-6315-459A-B76C-32D9B98EDDF5}"/>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5911ABD7-0EED-4A98-BD62-444730BAA9C9}"/>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B545C492-34F3-4907-9EDC-8B53DCBC7B4A}"/>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CF001F3-A699-4C8A-94A8-AB216ED5469E}"/>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3F36A6D8-6FC4-42E9-9D69-F676E99CC51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12ED64E5-3EF7-488D-81A2-23CB42547DEB}"/>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E2F632D6-010B-4D8B-8B77-1CB3ACA1F34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E5B5E8B8-BD42-431C-AF7D-F8D85893A77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2F55356-E902-44B8-92BB-C70B9ADED66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A3239CEF-0C18-42DA-BFFF-0A91F59D436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2A21C0B9-ED09-466F-891C-8DDF80408B8B}"/>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B11C0E03-49E9-448D-BD15-63A44C2CAA6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921D914C-38A1-4723-B37B-C75606DE01E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4A832189-0F79-4BF3-921D-BC738B5F237F}"/>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96868652-0ACA-4BCF-AC16-9A22FBB9B01C}"/>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7EBC9648-E924-47A2-A551-FB15B319A2BE}"/>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7C89B26A-29B6-4BB1-A92B-3AE00654E4A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CEC8D89A-2787-4357-83BB-ECE9ACCB3B16}"/>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E0109E08-80EA-4B57-BF24-638D212A2C51}"/>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27DB5093-BB63-4964-9BB7-7AA721DD81A6}"/>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2E04C737-43D1-42BE-80FA-FCED200D772A}"/>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B7368495-64C8-4E1B-9545-8714F02C8F3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a:extLst>
            <a:ext uri="{FF2B5EF4-FFF2-40B4-BE49-F238E27FC236}">
              <a16:creationId xmlns:a16="http://schemas.microsoft.com/office/drawing/2014/main" id="{4EAFC41D-A05A-4719-BD7D-36DF5A1C7D1A}"/>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648" name="直線コネクタ 647">
          <a:extLst>
            <a:ext uri="{FF2B5EF4-FFF2-40B4-BE49-F238E27FC236}">
              <a16:creationId xmlns:a16="http://schemas.microsoft.com/office/drawing/2014/main" id="{C5AFD5CA-49B9-4F5A-B44F-F15F5E9EACCB}"/>
            </a:ext>
          </a:extLst>
        </xdr:cNvPr>
        <xdr:cNvCxnSpPr/>
      </xdr:nvCxnSpPr>
      <xdr:spPr>
        <a:xfrm flipV="1">
          <a:off x="14375764" y="13120551"/>
          <a:ext cx="0" cy="1430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649" name="【消防施設】&#10;有形固定資産減価償却率最小値テキスト">
          <a:extLst>
            <a:ext uri="{FF2B5EF4-FFF2-40B4-BE49-F238E27FC236}">
              <a16:creationId xmlns:a16="http://schemas.microsoft.com/office/drawing/2014/main" id="{C2EC86D8-F1EE-4288-8A92-FDBBB67FDDDD}"/>
            </a:ext>
          </a:extLst>
        </xdr:cNvPr>
        <xdr:cNvSpPr txBox="1"/>
      </xdr:nvSpPr>
      <xdr:spPr>
        <a:xfrm>
          <a:off x="14414500" y="1455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650" name="直線コネクタ 649">
          <a:extLst>
            <a:ext uri="{FF2B5EF4-FFF2-40B4-BE49-F238E27FC236}">
              <a16:creationId xmlns:a16="http://schemas.microsoft.com/office/drawing/2014/main" id="{96A13994-3D1F-4DB4-9B74-C934D6FCC21C}"/>
            </a:ext>
          </a:extLst>
        </xdr:cNvPr>
        <xdr:cNvCxnSpPr/>
      </xdr:nvCxnSpPr>
      <xdr:spPr>
        <a:xfrm>
          <a:off x="14287500" y="145514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651" name="【消防施設】&#10;有形固定資産減価償却率最大値テキスト">
          <a:extLst>
            <a:ext uri="{FF2B5EF4-FFF2-40B4-BE49-F238E27FC236}">
              <a16:creationId xmlns:a16="http://schemas.microsoft.com/office/drawing/2014/main" id="{E1CC6DA0-A7D2-4562-97B4-F7B7F95F94A3}"/>
            </a:ext>
          </a:extLst>
        </xdr:cNvPr>
        <xdr:cNvSpPr txBox="1"/>
      </xdr:nvSpPr>
      <xdr:spPr>
        <a:xfrm>
          <a:off x="14414500" y="129033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652" name="直線コネクタ 651">
          <a:extLst>
            <a:ext uri="{FF2B5EF4-FFF2-40B4-BE49-F238E27FC236}">
              <a16:creationId xmlns:a16="http://schemas.microsoft.com/office/drawing/2014/main" id="{E1FE3C38-7606-4CD4-817A-8F83CBF33FAA}"/>
            </a:ext>
          </a:extLst>
        </xdr:cNvPr>
        <xdr:cNvCxnSpPr/>
      </xdr:nvCxnSpPr>
      <xdr:spPr>
        <a:xfrm>
          <a:off x="14287500" y="131205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653" name="【消防施設】&#10;有形固定資産減価償却率平均値テキスト">
          <a:extLst>
            <a:ext uri="{FF2B5EF4-FFF2-40B4-BE49-F238E27FC236}">
              <a16:creationId xmlns:a16="http://schemas.microsoft.com/office/drawing/2014/main" id="{75ED7CDE-FC80-4891-9DDF-8B0DEBF9321B}"/>
            </a:ext>
          </a:extLst>
        </xdr:cNvPr>
        <xdr:cNvSpPr txBox="1"/>
      </xdr:nvSpPr>
      <xdr:spPr>
        <a:xfrm>
          <a:off x="14414500" y="13867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654" name="フローチャート: 判断 653">
          <a:extLst>
            <a:ext uri="{FF2B5EF4-FFF2-40B4-BE49-F238E27FC236}">
              <a16:creationId xmlns:a16="http://schemas.microsoft.com/office/drawing/2014/main" id="{C7F857EE-3A41-4F5F-B4BD-46D70713CA73}"/>
            </a:ext>
          </a:extLst>
        </xdr:cNvPr>
        <xdr:cNvSpPr/>
      </xdr:nvSpPr>
      <xdr:spPr>
        <a:xfrm>
          <a:off x="14325600" y="138889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655" name="フローチャート: 判断 654">
          <a:extLst>
            <a:ext uri="{FF2B5EF4-FFF2-40B4-BE49-F238E27FC236}">
              <a16:creationId xmlns:a16="http://schemas.microsoft.com/office/drawing/2014/main" id="{A198D18D-B728-4830-A740-6E314E6D368B}"/>
            </a:ext>
          </a:extLst>
        </xdr:cNvPr>
        <xdr:cNvSpPr/>
      </xdr:nvSpPr>
      <xdr:spPr>
        <a:xfrm>
          <a:off x="13578840" y="138889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109764</xdr:rowOff>
    </xdr:from>
    <xdr:to>
      <xdr:col>76</xdr:col>
      <xdr:colOff>165100</xdr:colOff>
      <xdr:row>83</xdr:row>
      <xdr:rowOff>39914</xdr:rowOff>
    </xdr:to>
    <xdr:sp macro="" textlink="">
      <xdr:nvSpPr>
        <xdr:cNvPr id="656" name="フローチャート: 判断 655">
          <a:extLst>
            <a:ext uri="{FF2B5EF4-FFF2-40B4-BE49-F238E27FC236}">
              <a16:creationId xmlns:a16="http://schemas.microsoft.com/office/drawing/2014/main" id="{2300AB15-1ED8-4172-9E8C-731DF4203FC4}"/>
            </a:ext>
          </a:extLst>
        </xdr:cNvPr>
        <xdr:cNvSpPr/>
      </xdr:nvSpPr>
      <xdr:spPr>
        <a:xfrm>
          <a:off x="12804140" y="138562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57" name="フローチャート: 判断 656">
          <a:extLst>
            <a:ext uri="{FF2B5EF4-FFF2-40B4-BE49-F238E27FC236}">
              <a16:creationId xmlns:a16="http://schemas.microsoft.com/office/drawing/2014/main" id="{3FCB7E85-8419-46B6-BCCE-6003CACA15E6}"/>
            </a:ext>
          </a:extLst>
        </xdr:cNvPr>
        <xdr:cNvSpPr/>
      </xdr:nvSpPr>
      <xdr:spPr>
        <a:xfrm>
          <a:off x="12029440" y="138497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93436</xdr:rowOff>
    </xdr:from>
    <xdr:to>
      <xdr:col>67</xdr:col>
      <xdr:colOff>101600</xdr:colOff>
      <xdr:row>83</xdr:row>
      <xdr:rowOff>23586</xdr:rowOff>
    </xdr:to>
    <xdr:sp macro="" textlink="">
      <xdr:nvSpPr>
        <xdr:cNvPr id="658" name="フローチャート: 判断 657">
          <a:extLst>
            <a:ext uri="{FF2B5EF4-FFF2-40B4-BE49-F238E27FC236}">
              <a16:creationId xmlns:a16="http://schemas.microsoft.com/office/drawing/2014/main" id="{352C34DE-7C0A-4F3C-9DEA-0B02E1F91659}"/>
            </a:ext>
          </a:extLst>
        </xdr:cNvPr>
        <xdr:cNvSpPr/>
      </xdr:nvSpPr>
      <xdr:spPr>
        <a:xfrm>
          <a:off x="11231880" y="138399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A48F5F2-290F-46BF-9FA1-01AADD37207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4D44651-538A-461D-8B92-513500160A68}"/>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B512078-8047-4A21-9397-DF60F498ED8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B749F683-8E9C-4A87-8247-CECEE1D13D4E}"/>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F91A405A-0854-459E-A1FD-817D075E368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68943</xdr:rowOff>
    </xdr:from>
    <xdr:to>
      <xdr:col>85</xdr:col>
      <xdr:colOff>177800</xdr:colOff>
      <xdr:row>81</xdr:row>
      <xdr:rowOff>170543</xdr:rowOff>
    </xdr:to>
    <xdr:sp macro="" textlink="">
      <xdr:nvSpPr>
        <xdr:cNvPr id="664" name="楕円 663">
          <a:extLst>
            <a:ext uri="{FF2B5EF4-FFF2-40B4-BE49-F238E27FC236}">
              <a16:creationId xmlns:a16="http://schemas.microsoft.com/office/drawing/2014/main" id="{88C7A153-7395-49E9-80E5-3BCE07BEA314}"/>
            </a:ext>
          </a:extLst>
        </xdr:cNvPr>
        <xdr:cNvSpPr/>
      </xdr:nvSpPr>
      <xdr:spPr>
        <a:xfrm>
          <a:off x="14325600" y="136477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91820</xdr:rowOff>
    </xdr:from>
    <xdr:ext cx="405111" cy="259045"/>
    <xdr:sp macro="" textlink="">
      <xdr:nvSpPr>
        <xdr:cNvPr id="665" name="【消防施設】&#10;有形固定資産減価償却率該当値テキスト">
          <a:extLst>
            <a:ext uri="{FF2B5EF4-FFF2-40B4-BE49-F238E27FC236}">
              <a16:creationId xmlns:a16="http://schemas.microsoft.com/office/drawing/2014/main" id="{4015E835-F635-4319-9E1E-19A498B4F414}"/>
            </a:ext>
          </a:extLst>
        </xdr:cNvPr>
        <xdr:cNvSpPr txBox="1"/>
      </xdr:nvSpPr>
      <xdr:spPr>
        <a:xfrm>
          <a:off x="14414500" y="13503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37919</xdr:rowOff>
    </xdr:from>
    <xdr:to>
      <xdr:col>81</xdr:col>
      <xdr:colOff>101600</xdr:colOff>
      <xdr:row>83</xdr:row>
      <xdr:rowOff>139519</xdr:rowOff>
    </xdr:to>
    <xdr:sp macro="" textlink="">
      <xdr:nvSpPr>
        <xdr:cNvPr id="666" name="楕円 665">
          <a:extLst>
            <a:ext uri="{FF2B5EF4-FFF2-40B4-BE49-F238E27FC236}">
              <a16:creationId xmlns:a16="http://schemas.microsoft.com/office/drawing/2014/main" id="{0F79FF26-6FF3-4951-94EA-16637245B49D}"/>
            </a:ext>
          </a:extLst>
        </xdr:cNvPr>
        <xdr:cNvSpPr/>
      </xdr:nvSpPr>
      <xdr:spPr>
        <a:xfrm>
          <a:off x="13578840" y="1395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119743</xdr:rowOff>
    </xdr:from>
    <xdr:to>
      <xdr:col>85</xdr:col>
      <xdr:colOff>127000</xdr:colOff>
      <xdr:row>83</xdr:row>
      <xdr:rowOff>88719</xdr:rowOff>
    </xdr:to>
    <xdr:cxnSp macro="">
      <xdr:nvCxnSpPr>
        <xdr:cNvPr id="667" name="直線コネクタ 666">
          <a:extLst>
            <a:ext uri="{FF2B5EF4-FFF2-40B4-BE49-F238E27FC236}">
              <a16:creationId xmlns:a16="http://schemas.microsoft.com/office/drawing/2014/main" id="{17BF1827-2068-4347-917E-462855D573BF}"/>
            </a:ext>
          </a:extLst>
        </xdr:cNvPr>
        <xdr:cNvCxnSpPr/>
      </xdr:nvCxnSpPr>
      <xdr:spPr>
        <a:xfrm flipV="1">
          <a:off x="13629640" y="13698583"/>
          <a:ext cx="746760" cy="30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21589</xdr:rowOff>
    </xdr:from>
    <xdr:to>
      <xdr:col>76</xdr:col>
      <xdr:colOff>165100</xdr:colOff>
      <xdr:row>83</xdr:row>
      <xdr:rowOff>123189</xdr:rowOff>
    </xdr:to>
    <xdr:sp macro="" textlink="">
      <xdr:nvSpPr>
        <xdr:cNvPr id="668" name="楕円 667">
          <a:extLst>
            <a:ext uri="{FF2B5EF4-FFF2-40B4-BE49-F238E27FC236}">
              <a16:creationId xmlns:a16="http://schemas.microsoft.com/office/drawing/2014/main" id="{BB31A547-84A6-4DD8-8553-EC55671FB23B}"/>
            </a:ext>
          </a:extLst>
        </xdr:cNvPr>
        <xdr:cNvSpPr/>
      </xdr:nvSpPr>
      <xdr:spPr>
        <a:xfrm>
          <a:off x="1280414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72389</xdr:rowOff>
    </xdr:from>
    <xdr:to>
      <xdr:col>81</xdr:col>
      <xdr:colOff>50800</xdr:colOff>
      <xdr:row>83</xdr:row>
      <xdr:rowOff>88719</xdr:rowOff>
    </xdr:to>
    <xdr:cxnSp macro="">
      <xdr:nvCxnSpPr>
        <xdr:cNvPr id="669" name="直線コネクタ 668">
          <a:extLst>
            <a:ext uri="{FF2B5EF4-FFF2-40B4-BE49-F238E27FC236}">
              <a16:creationId xmlns:a16="http://schemas.microsoft.com/office/drawing/2014/main" id="{33975FC1-9C19-4000-849B-6E724ED31B5E}"/>
            </a:ext>
          </a:extLst>
        </xdr:cNvPr>
        <xdr:cNvCxnSpPr/>
      </xdr:nvCxnSpPr>
      <xdr:spPr>
        <a:xfrm>
          <a:off x="12854940" y="13986509"/>
          <a:ext cx="7747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16692</xdr:rowOff>
    </xdr:from>
    <xdr:to>
      <xdr:col>72</xdr:col>
      <xdr:colOff>38100</xdr:colOff>
      <xdr:row>83</xdr:row>
      <xdr:rowOff>118292</xdr:rowOff>
    </xdr:to>
    <xdr:sp macro="" textlink="">
      <xdr:nvSpPr>
        <xdr:cNvPr id="670" name="楕円 669">
          <a:extLst>
            <a:ext uri="{FF2B5EF4-FFF2-40B4-BE49-F238E27FC236}">
              <a16:creationId xmlns:a16="http://schemas.microsoft.com/office/drawing/2014/main" id="{10E36409-7B8E-4AAE-A4A9-8EF1D1B96FAD}"/>
            </a:ext>
          </a:extLst>
        </xdr:cNvPr>
        <xdr:cNvSpPr/>
      </xdr:nvSpPr>
      <xdr:spPr>
        <a:xfrm>
          <a:off x="12029440" y="139308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67492</xdr:rowOff>
    </xdr:from>
    <xdr:to>
      <xdr:col>76</xdr:col>
      <xdr:colOff>114300</xdr:colOff>
      <xdr:row>83</xdr:row>
      <xdr:rowOff>72389</xdr:rowOff>
    </xdr:to>
    <xdr:cxnSp macro="">
      <xdr:nvCxnSpPr>
        <xdr:cNvPr id="671" name="直線コネクタ 670">
          <a:extLst>
            <a:ext uri="{FF2B5EF4-FFF2-40B4-BE49-F238E27FC236}">
              <a16:creationId xmlns:a16="http://schemas.microsoft.com/office/drawing/2014/main" id="{39F843FB-371E-4461-9666-5A73D278EDDE}"/>
            </a:ext>
          </a:extLst>
        </xdr:cNvPr>
        <xdr:cNvCxnSpPr/>
      </xdr:nvCxnSpPr>
      <xdr:spPr>
        <a:xfrm>
          <a:off x="12072620" y="13981612"/>
          <a:ext cx="78232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170180</xdr:rowOff>
    </xdr:from>
    <xdr:to>
      <xdr:col>67</xdr:col>
      <xdr:colOff>101600</xdr:colOff>
      <xdr:row>83</xdr:row>
      <xdr:rowOff>100330</xdr:rowOff>
    </xdr:to>
    <xdr:sp macro="" textlink="">
      <xdr:nvSpPr>
        <xdr:cNvPr id="672" name="楕円 671">
          <a:extLst>
            <a:ext uri="{FF2B5EF4-FFF2-40B4-BE49-F238E27FC236}">
              <a16:creationId xmlns:a16="http://schemas.microsoft.com/office/drawing/2014/main" id="{1E0D5CEF-A0F1-4D56-82B7-9518B4BA7E7D}"/>
            </a:ext>
          </a:extLst>
        </xdr:cNvPr>
        <xdr:cNvSpPr/>
      </xdr:nvSpPr>
      <xdr:spPr>
        <a:xfrm>
          <a:off x="11231880" y="13916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49530</xdr:rowOff>
    </xdr:from>
    <xdr:to>
      <xdr:col>71</xdr:col>
      <xdr:colOff>177800</xdr:colOff>
      <xdr:row>83</xdr:row>
      <xdr:rowOff>67492</xdr:rowOff>
    </xdr:to>
    <xdr:cxnSp macro="">
      <xdr:nvCxnSpPr>
        <xdr:cNvPr id="673" name="直線コネクタ 672">
          <a:extLst>
            <a:ext uri="{FF2B5EF4-FFF2-40B4-BE49-F238E27FC236}">
              <a16:creationId xmlns:a16="http://schemas.microsoft.com/office/drawing/2014/main" id="{F8FA464B-8BD7-4E5E-B8C5-1450E358339D}"/>
            </a:ext>
          </a:extLst>
        </xdr:cNvPr>
        <xdr:cNvCxnSpPr/>
      </xdr:nvCxnSpPr>
      <xdr:spPr>
        <a:xfrm>
          <a:off x="11282680" y="13963650"/>
          <a:ext cx="78994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674" name="n_1aveValue【消防施設】&#10;有形固定資産減価償却率">
          <a:extLst>
            <a:ext uri="{FF2B5EF4-FFF2-40B4-BE49-F238E27FC236}">
              <a16:creationId xmlns:a16="http://schemas.microsoft.com/office/drawing/2014/main" id="{9F46E231-E8E7-4EB1-AE7C-D1FB793710B5}"/>
            </a:ext>
          </a:extLst>
        </xdr:cNvPr>
        <xdr:cNvSpPr txBox="1"/>
      </xdr:nvSpPr>
      <xdr:spPr>
        <a:xfrm>
          <a:off x="13437244" y="1366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56441</xdr:rowOff>
    </xdr:from>
    <xdr:ext cx="405111" cy="259045"/>
    <xdr:sp macro="" textlink="">
      <xdr:nvSpPr>
        <xdr:cNvPr id="675" name="n_2aveValue【消防施設】&#10;有形固定資産減価償却率">
          <a:extLst>
            <a:ext uri="{FF2B5EF4-FFF2-40B4-BE49-F238E27FC236}">
              <a16:creationId xmlns:a16="http://schemas.microsoft.com/office/drawing/2014/main" id="{3E46CC62-1E8F-4F16-B9C7-1A1788987CFF}"/>
            </a:ext>
          </a:extLst>
        </xdr:cNvPr>
        <xdr:cNvSpPr txBox="1"/>
      </xdr:nvSpPr>
      <xdr:spPr>
        <a:xfrm>
          <a:off x="12675244" y="1363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6" name="n_3aveValue【消防施設】&#10;有形固定資産減価償却率">
          <a:extLst>
            <a:ext uri="{FF2B5EF4-FFF2-40B4-BE49-F238E27FC236}">
              <a16:creationId xmlns:a16="http://schemas.microsoft.com/office/drawing/2014/main" id="{E9E00F3F-DBAE-4E7A-93D4-54672B986AB4}"/>
            </a:ext>
          </a:extLst>
        </xdr:cNvPr>
        <xdr:cNvSpPr txBox="1"/>
      </xdr:nvSpPr>
      <xdr:spPr>
        <a:xfrm>
          <a:off x="11900544" y="1362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40113</xdr:rowOff>
    </xdr:from>
    <xdr:ext cx="405111" cy="259045"/>
    <xdr:sp macro="" textlink="">
      <xdr:nvSpPr>
        <xdr:cNvPr id="677" name="n_4aveValue【消防施設】&#10;有形固定資産減価償却率">
          <a:extLst>
            <a:ext uri="{FF2B5EF4-FFF2-40B4-BE49-F238E27FC236}">
              <a16:creationId xmlns:a16="http://schemas.microsoft.com/office/drawing/2014/main" id="{33AA0692-2427-4CEF-A11D-25509CA4A5C7}"/>
            </a:ext>
          </a:extLst>
        </xdr:cNvPr>
        <xdr:cNvSpPr txBox="1"/>
      </xdr:nvSpPr>
      <xdr:spPr>
        <a:xfrm>
          <a:off x="11102984" y="1361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130646</xdr:rowOff>
    </xdr:from>
    <xdr:ext cx="405111" cy="259045"/>
    <xdr:sp macro="" textlink="">
      <xdr:nvSpPr>
        <xdr:cNvPr id="678" name="n_1mainValue【消防施設】&#10;有形固定資産減価償却率">
          <a:extLst>
            <a:ext uri="{FF2B5EF4-FFF2-40B4-BE49-F238E27FC236}">
              <a16:creationId xmlns:a16="http://schemas.microsoft.com/office/drawing/2014/main" id="{9747206A-86CE-4446-BC16-425073B5E819}"/>
            </a:ext>
          </a:extLst>
        </xdr:cNvPr>
        <xdr:cNvSpPr txBox="1"/>
      </xdr:nvSpPr>
      <xdr:spPr>
        <a:xfrm>
          <a:off x="1343724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114316</xdr:rowOff>
    </xdr:from>
    <xdr:ext cx="405111" cy="259045"/>
    <xdr:sp macro="" textlink="">
      <xdr:nvSpPr>
        <xdr:cNvPr id="679" name="n_2mainValue【消防施設】&#10;有形固定資産減価償却率">
          <a:extLst>
            <a:ext uri="{FF2B5EF4-FFF2-40B4-BE49-F238E27FC236}">
              <a16:creationId xmlns:a16="http://schemas.microsoft.com/office/drawing/2014/main" id="{245FDF8E-FDC8-432C-8099-645C7D26EB45}"/>
            </a:ext>
          </a:extLst>
        </xdr:cNvPr>
        <xdr:cNvSpPr txBox="1"/>
      </xdr:nvSpPr>
      <xdr:spPr>
        <a:xfrm>
          <a:off x="1267524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109419</xdr:rowOff>
    </xdr:from>
    <xdr:ext cx="405111" cy="259045"/>
    <xdr:sp macro="" textlink="">
      <xdr:nvSpPr>
        <xdr:cNvPr id="680" name="n_3mainValue【消防施設】&#10;有形固定資産減価償却率">
          <a:extLst>
            <a:ext uri="{FF2B5EF4-FFF2-40B4-BE49-F238E27FC236}">
              <a16:creationId xmlns:a16="http://schemas.microsoft.com/office/drawing/2014/main" id="{645FA362-3AE6-48DE-8AA6-F338F80329FF}"/>
            </a:ext>
          </a:extLst>
        </xdr:cNvPr>
        <xdr:cNvSpPr txBox="1"/>
      </xdr:nvSpPr>
      <xdr:spPr>
        <a:xfrm>
          <a:off x="11900544" y="14023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91457</xdr:rowOff>
    </xdr:from>
    <xdr:ext cx="405111" cy="259045"/>
    <xdr:sp macro="" textlink="">
      <xdr:nvSpPr>
        <xdr:cNvPr id="681" name="n_4mainValue【消防施設】&#10;有形固定資産減価償却率">
          <a:extLst>
            <a:ext uri="{FF2B5EF4-FFF2-40B4-BE49-F238E27FC236}">
              <a16:creationId xmlns:a16="http://schemas.microsoft.com/office/drawing/2014/main" id="{B89F13D9-CE45-47F5-80F8-138D5E98F469}"/>
            </a:ext>
          </a:extLst>
        </xdr:cNvPr>
        <xdr:cNvSpPr txBox="1"/>
      </xdr:nvSpPr>
      <xdr:spPr>
        <a:xfrm>
          <a:off x="1110298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BDE5BFF2-9DF9-47C1-A532-189F54FA8D2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6E252D40-E91F-4C11-BBF2-3C189E421887}"/>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E404CA86-F953-425C-958F-E3E5D788495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777086F7-16EC-485F-B706-21C6EDA85692}"/>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6E3E6F0C-CB34-4F6E-8B3C-92931C364DF8}"/>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1CA53250-8907-43F1-BC21-9CB18E675C5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3C076151-29F6-4241-94EC-E6D569E976B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A1E6A10-4A53-4FB9-AFAC-D3EDC1E4CB0E}"/>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31EF5812-9A3C-4936-B985-FA6C6F768DC6}"/>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BF7E7B34-9F6C-4CEA-885A-D870BB437C5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a:extLst>
            <a:ext uri="{FF2B5EF4-FFF2-40B4-BE49-F238E27FC236}">
              <a16:creationId xmlns:a16="http://schemas.microsoft.com/office/drawing/2014/main" id="{2EA15D10-57F7-4ABC-ACBD-F3925A806725}"/>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a:extLst>
            <a:ext uri="{FF2B5EF4-FFF2-40B4-BE49-F238E27FC236}">
              <a16:creationId xmlns:a16="http://schemas.microsoft.com/office/drawing/2014/main" id="{D6E82E8C-9CB6-48E1-BCB2-4FE77EB5764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a:extLst>
            <a:ext uri="{FF2B5EF4-FFF2-40B4-BE49-F238E27FC236}">
              <a16:creationId xmlns:a16="http://schemas.microsoft.com/office/drawing/2014/main" id="{995A4C55-B5B0-4AC0-82E9-F2A849EAF7B7}"/>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a:extLst>
            <a:ext uri="{FF2B5EF4-FFF2-40B4-BE49-F238E27FC236}">
              <a16:creationId xmlns:a16="http://schemas.microsoft.com/office/drawing/2014/main" id="{CD803C0D-CECC-4E2F-ABB3-AE4B0099395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a:extLst>
            <a:ext uri="{FF2B5EF4-FFF2-40B4-BE49-F238E27FC236}">
              <a16:creationId xmlns:a16="http://schemas.microsoft.com/office/drawing/2014/main" id="{7CF8AB26-BC95-421E-AC91-511F688ABB0B}"/>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a:extLst>
            <a:ext uri="{FF2B5EF4-FFF2-40B4-BE49-F238E27FC236}">
              <a16:creationId xmlns:a16="http://schemas.microsoft.com/office/drawing/2014/main" id="{E300EFBD-CCCE-4E8B-833F-DA2EACA0C301}"/>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a:extLst>
            <a:ext uri="{FF2B5EF4-FFF2-40B4-BE49-F238E27FC236}">
              <a16:creationId xmlns:a16="http://schemas.microsoft.com/office/drawing/2014/main" id="{8BE55E35-C31D-41AD-9FA8-C6D07E6C142F}"/>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a:extLst>
            <a:ext uri="{FF2B5EF4-FFF2-40B4-BE49-F238E27FC236}">
              <a16:creationId xmlns:a16="http://schemas.microsoft.com/office/drawing/2014/main" id="{D55C656C-15E4-4407-8D79-F39EE9919A68}"/>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C1B349CD-9C14-4AD6-BF53-4D90E9333CF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5E7B2E40-0CE9-4F0D-B3BF-207895127F58}"/>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0D5FF799-83EC-4C1D-A1CA-5402CD980BC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703" name="直線コネクタ 702">
          <a:extLst>
            <a:ext uri="{FF2B5EF4-FFF2-40B4-BE49-F238E27FC236}">
              <a16:creationId xmlns:a16="http://schemas.microsoft.com/office/drawing/2014/main" id="{BC902D27-BEBA-438F-A25C-7A555842F634}"/>
            </a:ext>
          </a:extLst>
        </xdr:cNvPr>
        <xdr:cNvCxnSpPr/>
      </xdr:nvCxnSpPr>
      <xdr:spPr>
        <a:xfrm flipV="1">
          <a:off x="19509104" y="13293090"/>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消防施設】&#10;一人当たり面積最小値テキスト">
          <a:extLst>
            <a:ext uri="{FF2B5EF4-FFF2-40B4-BE49-F238E27FC236}">
              <a16:creationId xmlns:a16="http://schemas.microsoft.com/office/drawing/2014/main" id="{D4812E17-BA0B-44A8-9084-1CE1B070D8A7}"/>
            </a:ext>
          </a:extLst>
        </xdr:cNvPr>
        <xdr:cNvSpPr txBox="1"/>
      </xdr:nvSpPr>
      <xdr:spPr>
        <a:xfrm>
          <a:off x="19547840" y="1442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a:extLst>
            <a:ext uri="{FF2B5EF4-FFF2-40B4-BE49-F238E27FC236}">
              <a16:creationId xmlns:a16="http://schemas.microsoft.com/office/drawing/2014/main" id="{8DF3A522-55F5-41FD-8BF5-DE106BEC72B5}"/>
            </a:ext>
          </a:extLst>
        </xdr:cNvPr>
        <xdr:cNvCxnSpPr/>
      </xdr:nvCxnSpPr>
      <xdr:spPr>
        <a:xfrm>
          <a:off x="19443700" y="144231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6" name="【消防施設】&#10;一人当たり面積最大値テキスト">
          <a:extLst>
            <a:ext uri="{FF2B5EF4-FFF2-40B4-BE49-F238E27FC236}">
              <a16:creationId xmlns:a16="http://schemas.microsoft.com/office/drawing/2014/main" id="{0197EF06-EA3B-4510-A513-684FD39F2EAB}"/>
            </a:ext>
          </a:extLst>
        </xdr:cNvPr>
        <xdr:cNvSpPr txBox="1"/>
      </xdr:nvSpPr>
      <xdr:spPr>
        <a:xfrm>
          <a:off x="19547840" y="130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7" name="直線コネクタ 706">
          <a:extLst>
            <a:ext uri="{FF2B5EF4-FFF2-40B4-BE49-F238E27FC236}">
              <a16:creationId xmlns:a16="http://schemas.microsoft.com/office/drawing/2014/main" id="{1D38FF76-091D-414B-9F8E-7D6337F020A1}"/>
            </a:ext>
          </a:extLst>
        </xdr:cNvPr>
        <xdr:cNvCxnSpPr/>
      </xdr:nvCxnSpPr>
      <xdr:spPr>
        <a:xfrm>
          <a:off x="19443700" y="132930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708" name="【消防施設】&#10;一人当たり面積平均値テキスト">
          <a:extLst>
            <a:ext uri="{FF2B5EF4-FFF2-40B4-BE49-F238E27FC236}">
              <a16:creationId xmlns:a16="http://schemas.microsoft.com/office/drawing/2014/main" id="{F104827F-A884-465C-98B4-45F876CF7CD2}"/>
            </a:ext>
          </a:extLst>
        </xdr:cNvPr>
        <xdr:cNvSpPr txBox="1"/>
      </xdr:nvSpPr>
      <xdr:spPr>
        <a:xfrm>
          <a:off x="19547840" y="139781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709" name="フローチャート: 判断 708">
          <a:extLst>
            <a:ext uri="{FF2B5EF4-FFF2-40B4-BE49-F238E27FC236}">
              <a16:creationId xmlns:a16="http://schemas.microsoft.com/office/drawing/2014/main" id="{DDEEEA41-37F5-463F-96B7-828536A9C1DA}"/>
            </a:ext>
          </a:extLst>
        </xdr:cNvPr>
        <xdr:cNvSpPr/>
      </xdr:nvSpPr>
      <xdr:spPr>
        <a:xfrm>
          <a:off x="1945894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26163</xdr:rowOff>
    </xdr:from>
    <xdr:to>
      <xdr:col>112</xdr:col>
      <xdr:colOff>38100</xdr:colOff>
      <xdr:row>83</xdr:row>
      <xdr:rowOff>127763</xdr:rowOff>
    </xdr:to>
    <xdr:sp macro="" textlink="">
      <xdr:nvSpPr>
        <xdr:cNvPr id="710" name="フローチャート: 判断 709">
          <a:extLst>
            <a:ext uri="{FF2B5EF4-FFF2-40B4-BE49-F238E27FC236}">
              <a16:creationId xmlns:a16="http://schemas.microsoft.com/office/drawing/2014/main" id="{C075193F-2609-45D6-A6C0-E34F72B1D916}"/>
            </a:ext>
          </a:extLst>
        </xdr:cNvPr>
        <xdr:cNvSpPr/>
      </xdr:nvSpPr>
      <xdr:spPr>
        <a:xfrm>
          <a:off x="18735040" y="139402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26163</xdr:rowOff>
    </xdr:from>
    <xdr:to>
      <xdr:col>107</xdr:col>
      <xdr:colOff>101600</xdr:colOff>
      <xdr:row>83</xdr:row>
      <xdr:rowOff>127763</xdr:rowOff>
    </xdr:to>
    <xdr:sp macro="" textlink="">
      <xdr:nvSpPr>
        <xdr:cNvPr id="711" name="フローチャート: 判断 710">
          <a:extLst>
            <a:ext uri="{FF2B5EF4-FFF2-40B4-BE49-F238E27FC236}">
              <a16:creationId xmlns:a16="http://schemas.microsoft.com/office/drawing/2014/main" id="{7D46F554-95FF-4C85-B4E2-C221A5D67A9B}"/>
            </a:ext>
          </a:extLst>
        </xdr:cNvPr>
        <xdr:cNvSpPr/>
      </xdr:nvSpPr>
      <xdr:spPr>
        <a:xfrm>
          <a:off x="17937480" y="1394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49022</xdr:rowOff>
    </xdr:from>
    <xdr:to>
      <xdr:col>102</xdr:col>
      <xdr:colOff>165100</xdr:colOff>
      <xdr:row>83</xdr:row>
      <xdr:rowOff>150622</xdr:rowOff>
    </xdr:to>
    <xdr:sp macro="" textlink="">
      <xdr:nvSpPr>
        <xdr:cNvPr id="712" name="フローチャート: 判断 711">
          <a:extLst>
            <a:ext uri="{FF2B5EF4-FFF2-40B4-BE49-F238E27FC236}">
              <a16:creationId xmlns:a16="http://schemas.microsoft.com/office/drawing/2014/main" id="{9C2A6B85-664D-4A0C-8536-D06DD86087AB}"/>
            </a:ext>
          </a:extLst>
        </xdr:cNvPr>
        <xdr:cNvSpPr/>
      </xdr:nvSpPr>
      <xdr:spPr>
        <a:xfrm>
          <a:off x="17162780" y="1396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39878</xdr:rowOff>
    </xdr:from>
    <xdr:to>
      <xdr:col>98</xdr:col>
      <xdr:colOff>38100</xdr:colOff>
      <xdr:row>83</xdr:row>
      <xdr:rowOff>141478</xdr:rowOff>
    </xdr:to>
    <xdr:sp macro="" textlink="">
      <xdr:nvSpPr>
        <xdr:cNvPr id="713" name="フローチャート: 判断 712">
          <a:extLst>
            <a:ext uri="{FF2B5EF4-FFF2-40B4-BE49-F238E27FC236}">
              <a16:creationId xmlns:a16="http://schemas.microsoft.com/office/drawing/2014/main" id="{D35716E5-57CF-4B1F-A6C2-7BD478D87471}"/>
            </a:ext>
          </a:extLst>
        </xdr:cNvPr>
        <xdr:cNvSpPr/>
      </xdr:nvSpPr>
      <xdr:spPr>
        <a:xfrm>
          <a:off x="16388080" y="1395399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69DADA3-F56A-4DF3-9D69-80522B23D4F6}"/>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5812C00-FA94-48DA-B7BA-BA135E241B8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8CD574CD-80E2-4572-B08E-8FBDCD99106E}"/>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33D37AF7-EAE2-4604-A3B2-D38179F0691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EAC11FCC-93BF-49DD-90EA-1F8792C3526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19" name="楕円 718">
          <a:extLst>
            <a:ext uri="{FF2B5EF4-FFF2-40B4-BE49-F238E27FC236}">
              <a16:creationId xmlns:a16="http://schemas.microsoft.com/office/drawing/2014/main" id="{9307903A-7C32-446C-9D0C-99C9E1713BBC}"/>
            </a:ext>
          </a:extLst>
        </xdr:cNvPr>
        <xdr:cNvSpPr/>
      </xdr:nvSpPr>
      <xdr:spPr>
        <a:xfrm>
          <a:off x="1945894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720" name="【消防施設】&#10;一人当たり面積該当値テキスト">
          <a:extLst>
            <a:ext uri="{FF2B5EF4-FFF2-40B4-BE49-F238E27FC236}">
              <a16:creationId xmlns:a16="http://schemas.microsoft.com/office/drawing/2014/main" id="{18EC460B-9029-4AB2-ABBE-02C287EA2A98}"/>
            </a:ext>
          </a:extLst>
        </xdr:cNvPr>
        <xdr:cNvSpPr txBox="1"/>
      </xdr:nvSpPr>
      <xdr:spPr>
        <a:xfrm>
          <a:off x="19547840" y="136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46737</xdr:rowOff>
    </xdr:from>
    <xdr:to>
      <xdr:col>112</xdr:col>
      <xdr:colOff>38100</xdr:colOff>
      <xdr:row>82</xdr:row>
      <xdr:rowOff>148337</xdr:rowOff>
    </xdr:to>
    <xdr:sp macro="" textlink="">
      <xdr:nvSpPr>
        <xdr:cNvPr id="721" name="楕円 720">
          <a:extLst>
            <a:ext uri="{FF2B5EF4-FFF2-40B4-BE49-F238E27FC236}">
              <a16:creationId xmlns:a16="http://schemas.microsoft.com/office/drawing/2014/main" id="{A31427AD-AB6D-4DFD-A50F-4463B211CC0E}"/>
            </a:ext>
          </a:extLst>
        </xdr:cNvPr>
        <xdr:cNvSpPr/>
      </xdr:nvSpPr>
      <xdr:spPr>
        <a:xfrm>
          <a:off x="18735040" y="137932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97537</xdr:rowOff>
    </xdr:to>
    <xdr:cxnSp macro="">
      <xdr:nvCxnSpPr>
        <xdr:cNvPr id="722" name="直線コネクタ 721">
          <a:extLst>
            <a:ext uri="{FF2B5EF4-FFF2-40B4-BE49-F238E27FC236}">
              <a16:creationId xmlns:a16="http://schemas.microsoft.com/office/drawing/2014/main" id="{8AB4B222-2E7B-492C-92A8-64344421A401}"/>
            </a:ext>
          </a:extLst>
        </xdr:cNvPr>
        <xdr:cNvCxnSpPr/>
      </xdr:nvCxnSpPr>
      <xdr:spPr>
        <a:xfrm flipV="1">
          <a:off x="18778220" y="13830300"/>
          <a:ext cx="73152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55880</xdr:rowOff>
    </xdr:from>
    <xdr:to>
      <xdr:col>107</xdr:col>
      <xdr:colOff>101600</xdr:colOff>
      <xdr:row>82</xdr:row>
      <xdr:rowOff>157480</xdr:rowOff>
    </xdr:to>
    <xdr:sp macro="" textlink="">
      <xdr:nvSpPr>
        <xdr:cNvPr id="723" name="楕円 722">
          <a:extLst>
            <a:ext uri="{FF2B5EF4-FFF2-40B4-BE49-F238E27FC236}">
              <a16:creationId xmlns:a16="http://schemas.microsoft.com/office/drawing/2014/main" id="{BEA02417-89E4-465A-8A67-B348126F4FEB}"/>
            </a:ext>
          </a:extLst>
        </xdr:cNvPr>
        <xdr:cNvSpPr/>
      </xdr:nvSpPr>
      <xdr:spPr>
        <a:xfrm>
          <a:off x="17937480" y="1380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97537</xdr:rowOff>
    </xdr:from>
    <xdr:to>
      <xdr:col>111</xdr:col>
      <xdr:colOff>177800</xdr:colOff>
      <xdr:row>82</xdr:row>
      <xdr:rowOff>106680</xdr:rowOff>
    </xdr:to>
    <xdr:cxnSp macro="">
      <xdr:nvCxnSpPr>
        <xdr:cNvPr id="724" name="直線コネクタ 723">
          <a:extLst>
            <a:ext uri="{FF2B5EF4-FFF2-40B4-BE49-F238E27FC236}">
              <a16:creationId xmlns:a16="http://schemas.microsoft.com/office/drawing/2014/main" id="{6B1861C2-BD39-4CB1-A6F4-E2D396DE6490}"/>
            </a:ext>
          </a:extLst>
        </xdr:cNvPr>
        <xdr:cNvCxnSpPr/>
      </xdr:nvCxnSpPr>
      <xdr:spPr>
        <a:xfrm flipV="1">
          <a:off x="17988280" y="13844017"/>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83313</xdr:rowOff>
    </xdr:from>
    <xdr:to>
      <xdr:col>102</xdr:col>
      <xdr:colOff>165100</xdr:colOff>
      <xdr:row>83</xdr:row>
      <xdr:rowOff>13463</xdr:rowOff>
    </xdr:to>
    <xdr:sp macro="" textlink="">
      <xdr:nvSpPr>
        <xdr:cNvPr id="725" name="楕円 724">
          <a:extLst>
            <a:ext uri="{FF2B5EF4-FFF2-40B4-BE49-F238E27FC236}">
              <a16:creationId xmlns:a16="http://schemas.microsoft.com/office/drawing/2014/main" id="{C39E1382-5F6C-4CFA-9CCF-4A8879998B44}"/>
            </a:ext>
          </a:extLst>
        </xdr:cNvPr>
        <xdr:cNvSpPr/>
      </xdr:nvSpPr>
      <xdr:spPr>
        <a:xfrm>
          <a:off x="17162780" y="138297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106680</xdr:rowOff>
    </xdr:from>
    <xdr:to>
      <xdr:col>107</xdr:col>
      <xdr:colOff>50800</xdr:colOff>
      <xdr:row>82</xdr:row>
      <xdr:rowOff>134113</xdr:rowOff>
    </xdr:to>
    <xdr:cxnSp macro="">
      <xdr:nvCxnSpPr>
        <xdr:cNvPr id="726" name="直線コネクタ 725">
          <a:extLst>
            <a:ext uri="{FF2B5EF4-FFF2-40B4-BE49-F238E27FC236}">
              <a16:creationId xmlns:a16="http://schemas.microsoft.com/office/drawing/2014/main" id="{A73284C2-CE3D-4C48-846D-E1D6519490A1}"/>
            </a:ext>
          </a:extLst>
        </xdr:cNvPr>
        <xdr:cNvCxnSpPr/>
      </xdr:nvCxnSpPr>
      <xdr:spPr>
        <a:xfrm flipV="1">
          <a:off x="17213580" y="13853160"/>
          <a:ext cx="7747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727" name="楕円 726">
          <a:extLst>
            <a:ext uri="{FF2B5EF4-FFF2-40B4-BE49-F238E27FC236}">
              <a16:creationId xmlns:a16="http://schemas.microsoft.com/office/drawing/2014/main" id="{A26812DC-F787-4F17-A1E1-E3D6F0CA02E4}"/>
            </a:ext>
          </a:extLst>
        </xdr:cNvPr>
        <xdr:cNvSpPr/>
      </xdr:nvSpPr>
      <xdr:spPr>
        <a:xfrm>
          <a:off x="16388080" y="13838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134113</xdr:rowOff>
    </xdr:from>
    <xdr:to>
      <xdr:col>102</xdr:col>
      <xdr:colOff>114300</xdr:colOff>
      <xdr:row>82</xdr:row>
      <xdr:rowOff>143256</xdr:rowOff>
    </xdr:to>
    <xdr:cxnSp macro="">
      <xdr:nvCxnSpPr>
        <xdr:cNvPr id="728" name="直線コネクタ 727">
          <a:extLst>
            <a:ext uri="{FF2B5EF4-FFF2-40B4-BE49-F238E27FC236}">
              <a16:creationId xmlns:a16="http://schemas.microsoft.com/office/drawing/2014/main" id="{82180A60-484B-46D4-A832-1DD97B43C624}"/>
            </a:ext>
          </a:extLst>
        </xdr:cNvPr>
        <xdr:cNvCxnSpPr/>
      </xdr:nvCxnSpPr>
      <xdr:spPr>
        <a:xfrm flipV="1">
          <a:off x="16431260" y="13880593"/>
          <a:ext cx="78232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118890</xdr:rowOff>
    </xdr:from>
    <xdr:ext cx="469744" cy="259045"/>
    <xdr:sp macro="" textlink="">
      <xdr:nvSpPr>
        <xdr:cNvPr id="729" name="n_1aveValue【消防施設】&#10;一人当たり面積">
          <a:extLst>
            <a:ext uri="{FF2B5EF4-FFF2-40B4-BE49-F238E27FC236}">
              <a16:creationId xmlns:a16="http://schemas.microsoft.com/office/drawing/2014/main" id="{48812129-269E-45A0-9F56-AA2C8170371C}"/>
            </a:ext>
          </a:extLst>
        </xdr:cNvPr>
        <xdr:cNvSpPr txBox="1"/>
      </xdr:nvSpPr>
      <xdr:spPr>
        <a:xfrm>
          <a:off x="1856112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118890</xdr:rowOff>
    </xdr:from>
    <xdr:ext cx="469744" cy="259045"/>
    <xdr:sp macro="" textlink="">
      <xdr:nvSpPr>
        <xdr:cNvPr id="730" name="n_2aveValue【消防施設】&#10;一人当たり面積">
          <a:extLst>
            <a:ext uri="{FF2B5EF4-FFF2-40B4-BE49-F238E27FC236}">
              <a16:creationId xmlns:a16="http://schemas.microsoft.com/office/drawing/2014/main" id="{AF346377-0289-4C3D-A142-DF7388B2E798}"/>
            </a:ext>
          </a:extLst>
        </xdr:cNvPr>
        <xdr:cNvSpPr txBox="1"/>
      </xdr:nvSpPr>
      <xdr:spPr>
        <a:xfrm>
          <a:off x="17776267" y="140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141749</xdr:rowOff>
    </xdr:from>
    <xdr:ext cx="469744" cy="259045"/>
    <xdr:sp macro="" textlink="">
      <xdr:nvSpPr>
        <xdr:cNvPr id="731" name="n_3aveValue【消防施設】&#10;一人当たり面積">
          <a:extLst>
            <a:ext uri="{FF2B5EF4-FFF2-40B4-BE49-F238E27FC236}">
              <a16:creationId xmlns:a16="http://schemas.microsoft.com/office/drawing/2014/main" id="{A0F06A9B-E36F-462B-BE2A-F85E36A14134}"/>
            </a:ext>
          </a:extLst>
        </xdr:cNvPr>
        <xdr:cNvSpPr txBox="1"/>
      </xdr:nvSpPr>
      <xdr:spPr>
        <a:xfrm>
          <a:off x="1700156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132605</xdr:rowOff>
    </xdr:from>
    <xdr:ext cx="469744" cy="259045"/>
    <xdr:sp macro="" textlink="">
      <xdr:nvSpPr>
        <xdr:cNvPr id="732" name="n_4aveValue【消防施設】&#10;一人当たり面積">
          <a:extLst>
            <a:ext uri="{FF2B5EF4-FFF2-40B4-BE49-F238E27FC236}">
              <a16:creationId xmlns:a16="http://schemas.microsoft.com/office/drawing/2014/main" id="{1800A875-B862-4E88-8985-D0B8B355425E}"/>
            </a:ext>
          </a:extLst>
        </xdr:cNvPr>
        <xdr:cNvSpPr txBox="1"/>
      </xdr:nvSpPr>
      <xdr:spPr>
        <a:xfrm>
          <a:off x="16226867" y="1404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164864</xdr:rowOff>
    </xdr:from>
    <xdr:ext cx="469744" cy="259045"/>
    <xdr:sp macro="" textlink="">
      <xdr:nvSpPr>
        <xdr:cNvPr id="733" name="n_1mainValue【消防施設】&#10;一人当たり面積">
          <a:extLst>
            <a:ext uri="{FF2B5EF4-FFF2-40B4-BE49-F238E27FC236}">
              <a16:creationId xmlns:a16="http://schemas.microsoft.com/office/drawing/2014/main" id="{AE78D6AC-744C-473A-B3D5-749307153FA4}"/>
            </a:ext>
          </a:extLst>
        </xdr:cNvPr>
        <xdr:cNvSpPr txBox="1"/>
      </xdr:nvSpPr>
      <xdr:spPr>
        <a:xfrm>
          <a:off x="18561127" y="1357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4" name="n_2mainValue【消防施設】&#10;一人当たり面積">
          <a:extLst>
            <a:ext uri="{FF2B5EF4-FFF2-40B4-BE49-F238E27FC236}">
              <a16:creationId xmlns:a16="http://schemas.microsoft.com/office/drawing/2014/main" id="{57C5129F-E5F6-436D-B4ED-B55416FB73C7}"/>
            </a:ext>
          </a:extLst>
        </xdr:cNvPr>
        <xdr:cNvSpPr txBox="1"/>
      </xdr:nvSpPr>
      <xdr:spPr>
        <a:xfrm>
          <a:off x="17776267" y="1358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29990</xdr:rowOff>
    </xdr:from>
    <xdr:ext cx="469744" cy="259045"/>
    <xdr:sp macro="" textlink="">
      <xdr:nvSpPr>
        <xdr:cNvPr id="735" name="n_3mainValue【消防施設】&#10;一人当たり面積">
          <a:extLst>
            <a:ext uri="{FF2B5EF4-FFF2-40B4-BE49-F238E27FC236}">
              <a16:creationId xmlns:a16="http://schemas.microsoft.com/office/drawing/2014/main" id="{78BB9C68-F2C1-49EE-B598-223D305A656D}"/>
            </a:ext>
          </a:extLst>
        </xdr:cNvPr>
        <xdr:cNvSpPr txBox="1"/>
      </xdr:nvSpPr>
      <xdr:spPr>
        <a:xfrm>
          <a:off x="17001567" y="1360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736" name="n_4mainValue【消防施設】&#10;一人当たり面積">
          <a:extLst>
            <a:ext uri="{FF2B5EF4-FFF2-40B4-BE49-F238E27FC236}">
              <a16:creationId xmlns:a16="http://schemas.microsoft.com/office/drawing/2014/main" id="{937FC2BA-453E-49C0-BE3E-B05C13F7409D}"/>
            </a:ext>
          </a:extLst>
        </xdr:cNvPr>
        <xdr:cNvSpPr txBox="1"/>
      </xdr:nvSpPr>
      <xdr:spPr>
        <a:xfrm>
          <a:off x="16226867" y="1361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4C1487A5-53E4-4A2A-B859-C2EA483D6FC6}"/>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238E6BC1-CEAC-4CB0-97E9-FFF351C0D41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96273462-692B-45FB-A551-1787A08EB3AE}"/>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B75573D7-3636-4D49-997A-C2A197C4618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6049DCF9-6D23-43D2-9700-E1C2508B974B}"/>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927DBB95-13F5-42A4-8441-7FE830E7685C}"/>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4DA3836-F3EB-4261-9364-45D98A4E325F}"/>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CF007C79-A30A-44B5-87D4-CD231C9B3E3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45F03AFF-AB3A-4D48-A1F7-3DC6EAF7633F}"/>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91F203C5-2D21-40ED-AAF9-7606F80DCD6A}"/>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1E3ADCD8-8EF7-41F7-864D-E0D9B2380C0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444DF9CD-CF28-458D-BEFE-6791A350413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D67923C8-14F3-42C7-9D67-AFD0698CDC24}"/>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C56B18E2-6061-4259-A5A2-03BECA3C5993}"/>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387158AF-C369-4EC2-9801-0DC56409338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4550B433-D612-4F55-9FE5-1CE0F3F4B4E2}"/>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619B44CA-1C85-4545-9662-9B668CE6DC7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120F006F-6084-487D-ACB7-B322F454C235}"/>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8461B148-463F-483F-A066-95A0D49FB782}"/>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BFCAED01-1064-4387-AEEC-573F7C66CEC3}"/>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535A288D-79CA-4D8A-9436-7499558DD77A}"/>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958B0E20-E7FF-4B26-BA67-8B6C0E7CEFD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22A23D1E-A243-4F06-88B0-01F9CDAFD49F}"/>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D08E3FFE-DC4A-48AA-990E-D671BDE42A06}"/>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庁舎】&#10;有形固定資産減価償却率グラフ枠">
          <a:extLst>
            <a:ext uri="{FF2B5EF4-FFF2-40B4-BE49-F238E27FC236}">
              <a16:creationId xmlns:a16="http://schemas.microsoft.com/office/drawing/2014/main" id="{1BE58C32-0545-4B76-B5F8-D8857C425F89}"/>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762" name="直線コネクタ 761">
          <a:extLst>
            <a:ext uri="{FF2B5EF4-FFF2-40B4-BE49-F238E27FC236}">
              <a16:creationId xmlns:a16="http://schemas.microsoft.com/office/drawing/2014/main" id="{8C6CF8B1-0782-4DD0-A37B-A90AA85B99EE}"/>
            </a:ext>
          </a:extLst>
        </xdr:cNvPr>
        <xdr:cNvCxnSpPr/>
      </xdr:nvCxnSpPr>
      <xdr:spPr>
        <a:xfrm flipV="1">
          <a:off x="14375764" y="16817339"/>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3" name="【庁舎】&#10;有形固定資産減価償却率最小値テキスト">
          <a:extLst>
            <a:ext uri="{FF2B5EF4-FFF2-40B4-BE49-F238E27FC236}">
              <a16:creationId xmlns:a16="http://schemas.microsoft.com/office/drawing/2014/main" id="{B68784C0-1BCD-40CC-BCAC-4AC8A4B492EA}"/>
            </a:ext>
          </a:extLst>
        </xdr:cNvPr>
        <xdr:cNvSpPr txBox="1"/>
      </xdr:nvSpPr>
      <xdr:spPr>
        <a:xfrm>
          <a:off x="1441450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4" name="直線コネクタ 763">
          <a:extLst>
            <a:ext uri="{FF2B5EF4-FFF2-40B4-BE49-F238E27FC236}">
              <a16:creationId xmlns:a16="http://schemas.microsoft.com/office/drawing/2014/main" id="{18669064-E747-432F-9E7E-BE2BA9A00302}"/>
            </a:ext>
          </a:extLst>
        </xdr:cNvPr>
        <xdr:cNvCxnSpPr/>
      </xdr:nvCxnSpPr>
      <xdr:spPr>
        <a:xfrm>
          <a:off x="1428750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765" name="【庁舎】&#10;有形固定資産減価償却率最大値テキスト">
          <a:extLst>
            <a:ext uri="{FF2B5EF4-FFF2-40B4-BE49-F238E27FC236}">
              <a16:creationId xmlns:a16="http://schemas.microsoft.com/office/drawing/2014/main" id="{B099F319-8844-4AD1-9FD3-4EE4F2852452}"/>
            </a:ext>
          </a:extLst>
        </xdr:cNvPr>
        <xdr:cNvSpPr txBox="1"/>
      </xdr:nvSpPr>
      <xdr:spPr>
        <a:xfrm>
          <a:off x="14414500" y="165963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66" name="直線コネクタ 765">
          <a:extLst>
            <a:ext uri="{FF2B5EF4-FFF2-40B4-BE49-F238E27FC236}">
              <a16:creationId xmlns:a16="http://schemas.microsoft.com/office/drawing/2014/main" id="{D754AA88-75B7-4092-A80E-55A4A8690896}"/>
            </a:ext>
          </a:extLst>
        </xdr:cNvPr>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8726</xdr:rowOff>
    </xdr:from>
    <xdr:ext cx="405111" cy="259045"/>
    <xdr:sp macro="" textlink="">
      <xdr:nvSpPr>
        <xdr:cNvPr id="767" name="【庁舎】&#10;有形固定資産減価償却率平均値テキスト">
          <a:extLst>
            <a:ext uri="{FF2B5EF4-FFF2-40B4-BE49-F238E27FC236}">
              <a16:creationId xmlns:a16="http://schemas.microsoft.com/office/drawing/2014/main" id="{1FD16BC0-0665-4C79-AAE9-B03EF1D28B33}"/>
            </a:ext>
          </a:extLst>
        </xdr:cNvPr>
        <xdr:cNvSpPr txBox="1"/>
      </xdr:nvSpPr>
      <xdr:spPr>
        <a:xfrm>
          <a:off x="14414500" y="174432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768" name="フローチャート: 判断 767">
          <a:extLst>
            <a:ext uri="{FF2B5EF4-FFF2-40B4-BE49-F238E27FC236}">
              <a16:creationId xmlns:a16="http://schemas.microsoft.com/office/drawing/2014/main" id="{5AAC9E89-EE93-4B18-8ED5-96EC91E8D3D3}"/>
            </a:ext>
          </a:extLst>
        </xdr:cNvPr>
        <xdr:cNvSpPr/>
      </xdr:nvSpPr>
      <xdr:spPr>
        <a:xfrm>
          <a:off x="14325600" y="1746485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144599</xdr:rowOff>
    </xdr:from>
    <xdr:to>
      <xdr:col>81</xdr:col>
      <xdr:colOff>101600</xdr:colOff>
      <xdr:row>104</xdr:row>
      <xdr:rowOff>74749</xdr:rowOff>
    </xdr:to>
    <xdr:sp macro="" textlink="">
      <xdr:nvSpPr>
        <xdr:cNvPr id="769" name="フローチャート: 判断 768">
          <a:extLst>
            <a:ext uri="{FF2B5EF4-FFF2-40B4-BE49-F238E27FC236}">
              <a16:creationId xmlns:a16="http://schemas.microsoft.com/office/drawing/2014/main" id="{19BCE6C6-6618-4D03-B931-F50836A005E3}"/>
            </a:ext>
          </a:extLst>
        </xdr:cNvPr>
        <xdr:cNvSpPr/>
      </xdr:nvSpPr>
      <xdr:spPr>
        <a:xfrm>
          <a:off x="13578840" y="17411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123371</xdr:rowOff>
    </xdr:from>
    <xdr:to>
      <xdr:col>76</xdr:col>
      <xdr:colOff>165100</xdr:colOff>
      <xdr:row>104</xdr:row>
      <xdr:rowOff>53521</xdr:rowOff>
    </xdr:to>
    <xdr:sp macro="" textlink="">
      <xdr:nvSpPr>
        <xdr:cNvPr id="770" name="フローチャート: 判断 769">
          <a:extLst>
            <a:ext uri="{FF2B5EF4-FFF2-40B4-BE49-F238E27FC236}">
              <a16:creationId xmlns:a16="http://schemas.microsoft.com/office/drawing/2014/main" id="{5225EFB7-1992-41ED-B4D4-0396EFB161C8}"/>
            </a:ext>
          </a:extLst>
        </xdr:cNvPr>
        <xdr:cNvSpPr/>
      </xdr:nvSpPr>
      <xdr:spPr>
        <a:xfrm>
          <a:off x="12804140" y="17390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144599</xdr:rowOff>
    </xdr:from>
    <xdr:to>
      <xdr:col>72</xdr:col>
      <xdr:colOff>38100</xdr:colOff>
      <xdr:row>104</xdr:row>
      <xdr:rowOff>74749</xdr:rowOff>
    </xdr:to>
    <xdr:sp macro="" textlink="">
      <xdr:nvSpPr>
        <xdr:cNvPr id="771" name="フローチャート: 判断 770">
          <a:extLst>
            <a:ext uri="{FF2B5EF4-FFF2-40B4-BE49-F238E27FC236}">
              <a16:creationId xmlns:a16="http://schemas.microsoft.com/office/drawing/2014/main" id="{A7981D01-6B2A-4459-8C5A-6B76D727F262}"/>
            </a:ext>
          </a:extLst>
        </xdr:cNvPr>
        <xdr:cNvSpPr/>
      </xdr:nvSpPr>
      <xdr:spPr>
        <a:xfrm>
          <a:off x="12029440" y="174115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5806</xdr:rowOff>
    </xdr:from>
    <xdr:to>
      <xdr:col>67</xdr:col>
      <xdr:colOff>101600</xdr:colOff>
      <xdr:row>104</xdr:row>
      <xdr:rowOff>107406</xdr:rowOff>
    </xdr:to>
    <xdr:sp macro="" textlink="">
      <xdr:nvSpPr>
        <xdr:cNvPr id="772" name="フローチャート: 判断 771">
          <a:extLst>
            <a:ext uri="{FF2B5EF4-FFF2-40B4-BE49-F238E27FC236}">
              <a16:creationId xmlns:a16="http://schemas.microsoft.com/office/drawing/2014/main" id="{D6D30E57-D4E1-44B9-94AC-F8D3707F971D}"/>
            </a:ext>
          </a:extLst>
        </xdr:cNvPr>
        <xdr:cNvSpPr/>
      </xdr:nvSpPr>
      <xdr:spPr>
        <a:xfrm>
          <a:off x="11231880" y="174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2DDE59E-BE8C-4F30-A4FE-9541F55F8F8F}"/>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9BC8238-1815-4F18-B8B6-D7761C36926B}"/>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3FE76498-6A2E-4512-826B-C0E5B57CF6C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B7C78935-D4BA-43B8-9070-626BCA8E3E91}"/>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8C90292-AD0E-427E-ABB6-631DD7FBDC3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35198</xdr:rowOff>
    </xdr:from>
    <xdr:to>
      <xdr:col>85</xdr:col>
      <xdr:colOff>177800</xdr:colOff>
      <xdr:row>100</xdr:row>
      <xdr:rowOff>136798</xdr:rowOff>
    </xdr:to>
    <xdr:sp macro="" textlink="">
      <xdr:nvSpPr>
        <xdr:cNvPr id="778" name="楕円 777">
          <a:extLst>
            <a:ext uri="{FF2B5EF4-FFF2-40B4-BE49-F238E27FC236}">
              <a16:creationId xmlns:a16="http://schemas.microsoft.com/office/drawing/2014/main" id="{56F86492-3B2D-4DD6-BA77-7D999215FA9A}"/>
            </a:ext>
          </a:extLst>
        </xdr:cNvPr>
        <xdr:cNvSpPr/>
      </xdr:nvSpPr>
      <xdr:spPr>
        <a:xfrm>
          <a:off x="14325600" y="1679919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127018</xdr:rowOff>
    </xdr:from>
    <xdr:ext cx="340478" cy="259045"/>
    <xdr:sp macro="" textlink="">
      <xdr:nvSpPr>
        <xdr:cNvPr id="779" name="【庁舎】&#10;有形固定資産減価償却率該当値テキスト">
          <a:extLst>
            <a:ext uri="{FF2B5EF4-FFF2-40B4-BE49-F238E27FC236}">
              <a16:creationId xmlns:a16="http://schemas.microsoft.com/office/drawing/2014/main" id="{9F5A1D47-9E8C-4C4D-8D63-F8B467B8ABE8}"/>
            </a:ext>
          </a:extLst>
        </xdr:cNvPr>
        <xdr:cNvSpPr txBox="1"/>
      </xdr:nvSpPr>
      <xdr:spPr>
        <a:xfrm>
          <a:off x="14414500" y="16723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80918</xdr:rowOff>
    </xdr:from>
    <xdr:to>
      <xdr:col>81</xdr:col>
      <xdr:colOff>101600</xdr:colOff>
      <xdr:row>101</xdr:row>
      <xdr:rowOff>11068</xdr:rowOff>
    </xdr:to>
    <xdr:sp macro="" textlink="">
      <xdr:nvSpPr>
        <xdr:cNvPr id="780" name="楕円 779">
          <a:extLst>
            <a:ext uri="{FF2B5EF4-FFF2-40B4-BE49-F238E27FC236}">
              <a16:creationId xmlns:a16="http://schemas.microsoft.com/office/drawing/2014/main" id="{7593C7B8-C125-4321-90FD-64C21D45E4A3}"/>
            </a:ext>
          </a:extLst>
        </xdr:cNvPr>
        <xdr:cNvSpPr/>
      </xdr:nvSpPr>
      <xdr:spPr>
        <a:xfrm>
          <a:off x="13578840" y="168449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85998</xdr:rowOff>
    </xdr:from>
    <xdr:to>
      <xdr:col>85</xdr:col>
      <xdr:colOff>127000</xdr:colOff>
      <xdr:row>100</xdr:row>
      <xdr:rowOff>131718</xdr:rowOff>
    </xdr:to>
    <xdr:cxnSp macro="">
      <xdr:nvCxnSpPr>
        <xdr:cNvPr id="781" name="直線コネクタ 780">
          <a:extLst>
            <a:ext uri="{FF2B5EF4-FFF2-40B4-BE49-F238E27FC236}">
              <a16:creationId xmlns:a16="http://schemas.microsoft.com/office/drawing/2014/main" id="{4976A8C0-9FB8-4046-93E8-9A238CFAB05B}"/>
            </a:ext>
          </a:extLst>
        </xdr:cNvPr>
        <xdr:cNvCxnSpPr/>
      </xdr:nvCxnSpPr>
      <xdr:spPr>
        <a:xfrm flipV="1">
          <a:off x="13629640" y="16849998"/>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120106</xdr:rowOff>
    </xdr:from>
    <xdr:to>
      <xdr:col>76</xdr:col>
      <xdr:colOff>165100</xdr:colOff>
      <xdr:row>102</xdr:row>
      <xdr:rowOff>50256</xdr:rowOff>
    </xdr:to>
    <xdr:sp macro="" textlink="">
      <xdr:nvSpPr>
        <xdr:cNvPr id="782" name="楕円 781">
          <a:extLst>
            <a:ext uri="{FF2B5EF4-FFF2-40B4-BE49-F238E27FC236}">
              <a16:creationId xmlns:a16="http://schemas.microsoft.com/office/drawing/2014/main" id="{B154F474-0841-47CD-90AA-4E9D83517C71}"/>
            </a:ext>
          </a:extLst>
        </xdr:cNvPr>
        <xdr:cNvSpPr/>
      </xdr:nvSpPr>
      <xdr:spPr>
        <a:xfrm>
          <a:off x="12804140" y="17051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131718</xdr:rowOff>
    </xdr:from>
    <xdr:to>
      <xdr:col>81</xdr:col>
      <xdr:colOff>50800</xdr:colOff>
      <xdr:row>101</xdr:row>
      <xdr:rowOff>170906</xdr:rowOff>
    </xdr:to>
    <xdr:cxnSp macro="">
      <xdr:nvCxnSpPr>
        <xdr:cNvPr id="783" name="直線コネクタ 782">
          <a:extLst>
            <a:ext uri="{FF2B5EF4-FFF2-40B4-BE49-F238E27FC236}">
              <a16:creationId xmlns:a16="http://schemas.microsoft.com/office/drawing/2014/main" id="{A03DF4A1-30F8-490D-A1C8-1A736EE8F482}"/>
            </a:ext>
          </a:extLst>
        </xdr:cNvPr>
        <xdr:cNvCxnSpPr/>
      </xdr:nvCxnSpPr>
      <xdr:spPr>
        <a:xfrm flipV="1">
          <a:off x="12854940" y="16895718"/>
          <a:ext cx="7747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69487</xdr:rowOff>
    </xdr:from>
    <xdr:to>
      <xdr:col>72</xdr:col>
      <xdr:colOff>38100</xdr:colOff>
      <xdr:row>106</xdr:row>
      <xdr:rowOff>171087</xdr:rowOff>
    </xdr:to>
    <xdr:sp macro="" textlink="">
      <xdr:nvSpPr>
        <xdr:cNvPr id="784" name="楕円 783">
          <a:extLst>
            <a:ext uri="{FF2B5EF4-FFF2-40B4-BE49-F238E27FC236}">
              <a16:creationId xmlns:a16="http://schemas.microsoft.com/office/drawing/2014/main" id="{0AEDFF25-9BF1-4C28-92AA-5576F0C7139A}"/>
            </a:ext>
          </a:extLst>
        </xdr:cNvPr>
        <xdr:cNvSpPr/>
      </xdr:nvSpPr>
      <xdr:spPr>
        <a:xfrm>
          <a:off x="12029440" y="178393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170906</xdr:rowOff>
    </xdr:from>
    <xdr:to>
      <xdr:col>76</xdr:col>
      <xdr:colOff>114300</xdr:colOff>
      <xdr:row>106</xdr:row>
      <xdr:rowOff>120287</xdr:rowOff>
    </xdr:to>
    <xdr:cxnSp macro="">
      <xdr:nvCxnSpPr>
        <xdr:cNvPr id="785" name="直線コネクタ 784">
          <a:extLst>
            <a:ext uri="{FF2B5EF4-FFF2-40B4-BE49-F238E27FC236}">
              <a16:creationId xmlns:a16="http://schemas.microsoft.com/office/drawing/2014/main" id="{60C7E859-8851-4E84-AD92-A67EF0D1A098}"/>
            </a:ext>
          </a:extLst>
        </xdr:cNvPr>
        <xdr:cNvCxnSpPr/>
      </xdr:nvCxnSpPr>
      <xdr:spPr>
        <a:xfrm flipV="1">
          <a:off x="12072620" y="17102546"/>
          <a:ext cx="782320" cy="78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48261</xdr:rowOff>
    </xdr:from>
    <xdr:to>
      <xdr:col>67</xdr:col>
      <xdr:colOff>101600</xdr:colOff>
      <xdr:row>106</xdr:row>
      <xdr:rowOff>149861</xdr:rowOff>
    </xdr:to>
    <xdr:sp macro="" textlink="">
      <xdr:nvSpPr>
        <xdr:cNvPr id="786" name="楕円 785">
          <a:extLst>
            <a:ext uri="{FF2B5EF4-FFF2-40B4-BE49-F238E27FC236}">
              <a16:creationId xmlns:a16="http://schemas.microsoft.com/office/drawing/2014/main" id="{FBAA87FB-480D-4400-AE7E-C56608C10074}"/>
            </a:ext>
          </a:extLst>
        </xdr:cNvPr>
        <xdr:cNvSpPr/>
      </xdr:nvSpPr>
      <xdr:spPr>
        <a:xfrm>
          <a:off x="11231880" y="1781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99061</xdr:rowOff>
    </xdr:from>
    <xdr:to>
      <xdr:col>71</xdr:col>
      <xdr:colOff>177800</xdr:colOff>
      <xdr:row>106</xdr:row>
      <xdr:rowOff>120287</xdr:rowOff>
    </xdr:to>
    <xdr:cxnSp macro="">
      <xdr:nvCxnSpPr>
        <xdr:cNvPr id="787" name="直線コネクタ 786">
          <a:extLst>
            <a:ext uri="{FF2B5EF4-FFF2-40B4-BE49-F238E27FC236}">
              <a16:creationId xmlns:a16="http://schemas.microsoft.com/office/drawing/2014/main" id="{2452B851-98EE-4DF2-AC8F-ED3371E3F83B}"/>
            </a:ext>
          </a:extLst>
        </xdr:cNvPr>
        <xdr:cNvCxnSpPr/>
      </xdr:nvCxnSpPr>
      <xdr:spPr>
        <a:xfrm>
          <a:off x="11282680" y="17868901"/>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65876</xdr:rowOff>
    </xdr:from>
    <xdr:ext cx="405111" cy="259045"/>
    <xdr:sp macro="" textlink="">
      <xdr:nvSpPr>
        <xdr:cNvPr id="788" name="n_1aveValue【庁舎】&#10;有形固定資産減価償却率">
          <a:extLst>
            <a:ext uri="{FF2B5EF4-FFF2-40B4-BE49-F238E27FC236}">
              <a16:creationId xmlns:a16="http://schemas.microsoft.com/office/drawing/2014/main" id="{7BE20D50-635D-4C52-B391-231C0F50413A}"/>
            </a:ext>
          </a:extLst>
        </xdr:cNvPr>
        <xdr:cNvSpPr txBox="1"/>
      </xdr:nvSpPr>
      <xdr:spPr>
        <a:xfrm>
          <a:off x="13437244" y="17500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44648</xdr:rowOff>
    </xdr:from>
    <xdr:ext cx="405111" cy="259045"/>
    <xdr:sp macro="" textlink="">
      <xdr:nvSpPr>
        <xdr:cNvPr id="789" name="n_2aveValue【庁舎】&#10;有形固定資産減価償却率">
          <a:extLst>
            <a:ext uri="{FF2B5EF4-FFF2-40B4-BE49-F238E27FC236}">
              <a16:creationId xmlns:a16="http://schemas.microsoft.com/office/drawing/2014/main" id="{1074EE70-1384-43EC-8397-970B8362FD54}"/>
            </a:ext>
          </a:extLst>
        </xdr:cNvPr>
        <xdr:cNvSpPr txBox="1"/>
      </xdr:nvSpPr>
      <xdr:spPr>
        <a:xfrm>
          <a:off x="12675244" y="17479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91276</xdr:rowOff>
    </xdr:from>
    <xdr:ext cx="405111" cy="259045"/>
    <xdr:sp macro="" textlink="">
      <xdr:nvSpPr>
        <xdr:cNvPr id="790" name="n_3aveValue【庁舎】&#10;有形固定資産減価償却率">
          <a:extLst>
            <a:ext uri="{FF2B5EF4-FFF2-40B4-BE49-F238E27FC236}">
              <a16:creationId xmlns:a16="http://schemas.microsoft.com/office/drawing/2014/main" id="{B165755D-74C6-482B-A800-1B12A73E0795}"/>
            </a:ext>
          </a:extLst>
        </xdr:cNvPr>
        <xdr:cNvSpPr txBox="1"/>
      </xdr:nvSpPr>
      <xdr:spPr>
        <a:xfrm>
          <a:off x="119005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123933</xdr:rowOff>
    </xdr:from>
    <xdr:ext cx="405111" cy="259045"/>
    <xdr:sp macro="" textlink="">
      <xdr:nvSpPr>
        <xdr:cNvPr id="791" name="n_4aveValue【庁舎】&#10;有形固定資産減価償却率">
          <a:extLst>
            <a:ext uri="{FF2B5EF4-FFF2-40B4-BE49-F238E27FC236}">
              <a16:creationId xmlns:a16="http://schemas.microsoft.com/office/drawing/2014/main" id="{79FCFCB7-D60B-426B-B281-4897C36BB17C}"/>
            </a:ext>
          </a:extLst>
        </xdr:cNvPr>
        <xdr:cNvSpPr txBox="1"/>
      </xdr:nvSpPr>
      <xdr:spPr>
        <a:xfrm>
          <a:off x="11102984" y="1722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27595</xdr:rowOff>
    </xdr:from>
    <xdr:ext cx="405111" cy="259045"/>
    <xdr:sp macro="" textlink="">
      <xdr:nvSpPr>
        <xdr:cNvPr id="792" name="n_1mainValue【庁舎】&#10;有形固定資産減価償却率">
          <a:extLst>
            <a:ext uri="{FF2B5EF4-FFF2-40B4-BE49-F238E27FC236}">
              <a16:creationId xmlns:a16="http://schemas.microsoft.com/office/drawing/2014/main" id="{572435D6-3424-4B07-944E-3E787D4613AF}"/>
            </a:ext>
          </a:extLst>
        </xdr:cNvPr>
        <xdr:cNvSpPr txBox="1"/>
      </xdr:nvSpPr>
      <xdr:spPr>
        <a:xfrm>
          <a:off x="13437244" y="1662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66783</xdr:rowOff>
    </xdr:from>
    <xdr:ext cx="405111" cy="259045"/>
    <xdr:sp macro="" textlink="">
      <xdr:nvSpPr>
        <xdr:cNvPr id="793" name="n_2mainValue【庁舎】&#10;有形固定資産減価償却率">
          <a:extLst>
            <a:ext uri="{FF2B5EF4-FFF2-40B4-BE49-F238E27FC236}">
              <a16:creationId xmlns:a16="http://schemas.microsoft.com/office/drawing/2014/main" id="{DC55FED7-62E6-4C70-A0E8-07C89D23BC7C}"/>
            </a:ext>
          </a:extLst>
        </xdr:cNvPr>
        <xdr:cNvSpPr txBox="1"/>
      </xdr:nvSpPr>
      <xdr:spPr>
        <a:xfrm>
          <a:off x="12675244" y="1683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162214</xdr:rowOff>
    </xdr:from>
    <xdr:ext cx="405111" cy="259045"/>
    <xdr:sp macro="" textlink="">
      <xdr:nvSpPr>
        <xdr:cNvPr id="794" name="n_3mainValue【庁舎】&#10;有形固定資産減価償却率">
          <a:extLst>
            <a:ext uri="{FF2B5EF4-FFF2-40B4-BE49-F238E27FC236}">
              <a16:creationId xmlns:a16="http://schemas.microsoft.com/office/drawing/2014/main" id="{2E371E4A-11EC-4CD3-AEA7-5B671AFF53CB}"/>
            </a:ext>
          </a:extLst>
        </xdr:cNvPr>
        <xdr:cNvSpPr txBox="1"/>
      </xdr:nvSpPr>
      <xdr:spPr>
        <a:xfrm>
          <a:off x="11900544" y="1793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140988</xdr:rowOff>
    </xdr:from>
    <xdr:ext cx="405111" cy="259045"/>
    <xdr:sp macro="" textlink="">
      <xdr:nvSpPr>
        <xdr:cNvPr id="795" name="n_4mainValue【庁舎】&#10;有形固定資産減価償却率">
          <a:extLst>
            <a:ext uri="{FF2B5EF4-FFF2-40B4-BE49-F238E27FC236}">
              <a16:creationId xmlns:a16="http://schemas.microsoft.com/office/drawing/2014/main" id="{F6C3BC0F-70D4-47A5-9726-05949061A85D}"/>
            </a:ext>
          </a:extLst>
        </xdr:cNvPr>
        <xdr:cNvSpPr txBox="1"/>
      </xdr:nvSpPr>
      <xdr:spPr>
        <a:xfrm>
          <a:off x="11102984" y="179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59C224CD-7324-48B7-B0B4-37EC36E521C1}"/>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109CE277-86F4-4FE3-948A-D7B6DFD7BA6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E82F0862-50E2-43DF-9DC8-6A0D9F2A545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9C080FCE-C8B3-4FF7-BD2D-1B172D37D9C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7B7BF45D-3F8B-48EF-B77A-5E50364999DA}"/>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F6C855ED-2323-48F8-BDA9-44422570C7E2}"/>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4CB0D09A-7834-4C98-B426-FE914734C022}"/>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FFF5C641-500A-4C98-98EB-1300D375712A}"/>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8507D55A-7949-4BEC-98FF-446BEE691D6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A9FE33DD-176E-4745-954A-A4FCD843C8F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6" name="直線コネクタ 805">
          <a:extLst>
            <a:ext uri="{FF2B5EF4-FFF2-40B4-BE49-F238E27FC236}">
              <a16:creationId xmlns:a16="http://schemas.microsoft.com/office/drawing/2014/main" id="{07AB311F-AC5D-4554-864C-F7BD9ED382D5}"/>
            </a:ext>
          </a:extLst>
        </xdr:cNvPr>
        <xdr:cNvCxnSpPr/>
      </xdr:nvCxnSpPr>
      <xdr:spPr>
        <a:xfrm>
          <a:off x="16093440" y="1834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7" name="テキスト ボックス 806">
          <a:extLst>
            <a:ext uri="{FF2B5EF4-FFF2-40B4-BE49-F238E27FC236}">
              <a16:creationId xmlns:a16="http://schemas.microsoft.com/office/drawing/2014/main" id="{A1FCB4FA-91CD-4C97-9D74-1256A82D0C38}"/>
            </a:ext>
          </a:extLst>
        </xdr:cNvPr>
        <xdr:cNvSpPr txBox="1"/>
      </xdr:nvSpPr>
      <xdr:spPr>
        <a:xfrm>
          <a:off x="15694841" y="1821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08" name="直線コネクタ 807">
          <a:extLst>
            <a:ext uri="{FF2B5EF4-FFF2-40B4-BE49-F238E27FC236}">
              <a16:creationId xmlns:a16="http://schemas.microsoft.com/office/drawing/2014/main" id="{644541FD-4ECB-4663-9754-39C9F7FC4E8E}"/>
            </a:ext>
          </a:extLst>
        </xdr:cNvPr>
        <xdr:cNvCxnSpPr/>
      </xdr:nvCxnSpPr>
      <xdr:spPr>
        <a:xfrm>
          <a:off x="16093440" y="18070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09" name="テキスト ボックス 808">
          <a:extLst>
            <a:ext uri="{FF2B5EF4-FFF2-40B4-BE49-F238E27FC236}">
              <a16:creationId xmlns:a16="http://schemas.microsoft.com/office/drawing/2014/main" id="{0ADE8F46-C110-4FCA-9CAF-F589E40A27E9}"/>
            </a:ext>
          </a:extLst>
        </xdr:cNvPr>
        <xdr:cNvSpPr txBox="1"/>
      </xdr:nvSpPr>
      <xdr:spPr>
        <a:xfrm>
          <a:off x="1569484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0" name="直線コネクタ 809">
          <a:extLst>
            <a:ext uri="{FF2B5EF4-FFF2-40B4-BE49-F238E27FC236}">
              <a16:creationId xmlns:a16="http://schemas.microsoft.com/office/drawing/2014/main" id="{FC8EEECB-6997-4398-9CD9-427A706546F6}"/>
            </a:ext>
          </a:extLst>
        </xdr:cNvPr>
        <xdr:cNvCxnSpPr/>
      </xdr:nvCxnSpPr>
      <xdr:spPr>
        <a:xfrm>
          <a:off x="16093440" y="17788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1" name="テキスト ボックス 810">
          <a:extLst>
            <a:ext uri="{FF2B5EF4-FFF2-40B4-BE49-F238E27FC236}">
              <a16:creationId xmlns:a16="http://schemas.microsoft.com/office/drawing/2014/main" id="{E3FF219C-6610-42AF-BEEF-D30ADC065CC6}"/>
            </a:ext>
          </a:extLst>
        </xdr:cNvPr>
        <xdr:cNvSpPr txBox="1"/>
      </xdr:nvSpPr>
      <xdr:spPr>
        <a:xfrm>
          <a:off x="15694841" y="17650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EA4F5E1F-9CB6-4E53-8A13-71DF6153BB82}"/>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8FF0D525-B653-4A1E-86C0-00ED07555671}"/>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4" name="直線コネクタ 813">
          <a:extLst>
            <a:ext uri="{FF2B5EF4-FFF2-40B4-BE49-F238E27FC236}">
              <a16:creationId xmlns:a16="http://schemas.microsoft.com/office/drawing/2014/main" id="{BC12FEBA-19F5-4A31-8287-20B7C4BA7E76}"/>
            </a:ext>
          </a:extLst>
        </xdr:cNvPr>
        <xdr:cNvCxnSpPr/>
      </xdr:nvCxnSpPr>
      <xdr:spPr>
        <a:xfrm>
          <a:off x="16093440" y="17232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5" name="テキスト ボックス 814">
          <a:extLst>
            <a:ext uri="{FF2B5EF4-FFF2-40B4-BE49-F238E27FC236}">
              <a16:creationId xmlns:a16="http://schemas.microsoft.com/office/drawing/2014/main" id="{8D661D59-480C-4A11-8225-B155A457EB5D}"/>
            </a:ext>
          </a:extLst>
        </xdr:cNvPr>
        <xdr:cNvSpPr txBox="1"/>
      </xdr:nvSpPr>
      <xdr:spPr>
        <a:xfrm>
          <a:off x="15694841" y="17094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6" name="直線コネクタ 815">
          <a:extLst>
            <a:ext uri="{FF2B5EF4-FFF2-40B4-BE49-F238E27FC236}">
              <a16:creationId xmlns:a16="http://schemas.microsoft.com/office/drawing/2014/main" id="{6BBB71C9-E922-4372-979F-594ABA14EB8C}"/>
            </a:ext>
          </a:extLst>
        </xdr:cNvPr>
        <xdr:cNvCxnSpPr/>
      </xdr:nvCxnSpPr>
      <xdr:spPr>
        <a:xfrm>
          <a:off x="16093440" y="169506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7" name="テキスト ボックス 816">
          <a:extLst>
            <a:ext uri="{FF2B5EF4-FFF2-40B4-BE49-F238E27FC236}">
              <a16:creationId xmlns:a16="http://schemas.microsoft.com/office/drawing/2014/main" id="{440D2CBE-FD9E-4154-B263-DE77DB412CE3}"/>
            </a:ext>
          </a:extLst>
        </xdr:cNvPr>
        <xdr:cNvSpPr txBox="1"/>
      </xdr:nvSpPr>
      <xdr:spPr>
        <a:xfrm>
          <a:off x="1569484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18" name="直線コネクタ 817">
          <a:extLst>
            <a:ext uri="{FF2B5EF4-FFF2-40B4-BE49-F238E27FC236}">
              <a16:creationId xmlns:a16="http://schemas.microsoft.com/office/drawing/2014/main" id="{A32FAEFE-AC41-4244-9B28-860CC0230559}"/>
            </a:ext>
          </a:extLst>
        </xdr:cNvPr>
        <xdr:cNvCxnSpPr/>
      </xdr:nvCxnSpPr>
      <xdr:spPr>
        <a:xfrm>
          <a:off x="16093440" y="166725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19" name="テキスト ボックス 818">
          <a:extLst>
            <a:ext uri="{FF2B5EF4-FFF2-40B4-BE49-F238E27FC236}">
              <a16:creationId xmlns:a16="http://schemas.microsoft.com/office/drawing/2014/main" id="{66A486A6-0993-4CCE-8A96-1FD9F50455FA}"/>
            </a:ext>
          </a:extLst>
        </xdr:cNvPr>
        <xdr:cNvSpPr txBox="1"/>
      </xdr:nvSpPr>
      <xdr:spPr>
        <a:xfrm>
          <a:off x="15694841" y="165341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84E5714A-4A30-48AD-BC1E-5CEF6B3B3F0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2E025DFF-CE50-4275-9E01-93CB9761EC8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8AFF1F33-91C9-4CA2-B799-45DB9257E27C}"/>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823" name="直線コネクタ 822">
          <a:extLst>
            <a:ext uri="{FF2B5EF4-FFF2-40B4-BE49-F238E27FC236}">
              <a16:creationId xmlns:a16="http://schemas.microsoft.com/office/drawing/2014/main" id="{87DEB886-7BB7-4F68-8264-FB54FB10CC0B}"/>
            </a:ext>
          </a:extLst>
        </xdr:cNvPr>
        <xdr:cNvCxnSpPr/>
      </xdr:nvCxnSpPr>
      <xdr:spPr>
        <a:xfrm flipV="1">
          <a:off x="19509104" y="16783050"/>
          <a:ext cx="0" cy="13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4" name="【庁舎】&#10;一人当たり面積最小値テキスト">
          <a:extLst>
            <a:ext uri="{FF2B5EF4-FFF2-40B4-BE49-F238E27FC236}">
              <a16:creationId xmlns:a16="http://schemas.microsoft.com/office/drawing/2014/main" id="{FE2DBCFF-7E47-4E9A-B8F6-FCEB97A6A0AE}"/>
            </a:ext>
          </a:extLst>
        </xdr:cNvPr>
        <xdr:cNvSpPr txBox="1"/>
      </xdr:nvSpPr>
      <xdr:spPr>
        <a:xfrm>
          <a:off x="19547840" y="1816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5" name="直線コネクタ 824">
          <a:extLst>
            <a:ext uri="{FF2B5EF4-FFF2-40B4-BE49-F238E27FC236}">
              <a16:creationId xmlns:a16="http://schemas.microsoft.com/office/drawing/2014/main" id="{146720B6-E28F-45E4-A5C6-C85ED61E7F91}"/>
            </a:ext>
          </a:extLst>
        </xdr:cNvPr>
        <xdr:cNvCxnSpPr/>
      </xdr:nvCxnSpPr>
      <xdr:spPr>
        <a:xfrm>
          <a:off x="19443700" y="181613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6" name="【庁舎】&#10;一人当たり面積最大値テキスト">
          <a:extLst>
            <a:ext uri="{FF2B5EF4-FFF2-40B4-BE49-F238E27FC236}">
              <a16:creationId xmlns:a16="http://schemas.microsoft.com/office/drawing/2014/main" id="{07EE3325-D19E-46C4-AB65-5A132A74E4EC}"/>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7" name="直線コネクタ 826">
          <a:extLst>
            <a:ext uri="{FF2B5EF4-FFF2-40B4-BE49-F238E27FC236}">
              <a16:creationId xmlns:a16="http://schemas.microsoft.com/office/drawing/2014/main" id="{48CDC809-34BE-4822-90D6-CF7C9416601F}"/>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828" name="【庁舎】&#10;一人当たり面積平均値テキスト">
          <a:extLst>
            <a:ext uri="{FF2B5EF4-FFF2-40B4-BE49-F238E27FC236}">
              <a16:creationId xmlns:a16="http://schemas.microsoft.com/office/drawing/2014/main" id="{6BE7A66F-3668-4CDB-A6C3-34EDB3D1DA12}"/>
            </a:ext>
          </a:extLst>
        </xdr:cNvPr>
        <xdr:cNvSpPr txBox="1"/>
      </xdr:nvSpPr>
      <xdr:spPr>
        <a:xfrm>
          <a:off x="19547840" y="176460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829" name="フローチャート: 判断 828">
          <a:extLst>
            <a:ext uri="{FF2B5EF4-FFF2-40B4-BE49-F238E27FC236}">
              <a16:creationId xmlns:a16="http://schemas.microsoft.com/office/drawing/2014/main" id="{F0F6C16C-D5E3-4632-9508-90E6252F9E78}"/>
            </a:ext>
          </a:extLst>
        </xdr:cNvPr>
        <xdr:cNvSpPr/>
      </xdr:nvSpPr>
      <xdr:spPr>
        <a:xfrm>
          <a:off x="1945894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108268</xdr:rowOff>
    </xdr:from>
    <xdr:to>
      <xdr:col>112</xdr:col>
      <xdr:colOff>38100</xdr:colOff>
      <xdr:row>105</xdr:row>
      <xdr:rowOff>38418</xdr:rowOff>
    </xdr:to>
    <xdr:sp macro="" textlink="">
      <xdr:nvSpPr>
        <xdr:cNvPr id="830" name="フローチャート: 判断 829">
          <a:extLst>
            <a:ext uri="{FF2B5EF4-FFF2-40B4-BE49-F238E27FC236}">
              <a16:creationId xmlns:a16="http://schemas.microsoft.com/office/drawing/2014/main" id="{72234046-D201-499D-8187-5CCFCBF76CD7}"/>
            </a:ext>
          </a:extLst>
        </xdr:cNvPr>
        <xdr:cNvSpPr/>
      </xdr:nvSpPr>
      <xdr:spPr>
        <a:xfrm>
          <a:off x="18735040" y="175428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91123</xdr:rowOff>
    </xdr:from>
    <xdr:to>
      <xdr:col>107</xdr:col>
      <xdr:colOff>101600</xdr:colOff>
      <xdr:row>105</xdr:row>
      <xdr:rowOff>21273</xdr:rowOff>
    </xdr:to>
    <xdr:sp macro="" textlink="">
      <xdr:nvSpPr>
        <xdr:cNvPr id="831" name="フローチャート: 判断 830">
          <a:extLst>
            <a:ext uri="{FF2B5EF4-FFF2-40B4-BE49-F238E27FC236}">
              <a16:creationId xmlns:a16="http://schemas.microsoft.com/office/drawing/2014/main" id="{61ED256E-A510-4719-9889-575988F50978}"/>
            </a:ext>
          </a:extLst>
        </xdr:cNvPr>
        <xdr:cNvSpPr/>
      </xdr:nvSpPr>
      <xdr:spPr>
        <a:xfrm>
          <a:off x="17937480" y="175256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119698</xdr:rowOff>
    </xdr:from>
    <xdr:to>
      <xdr:col>102</xdr:col>
      <xdr:colOff>165100</xdr:colOff>
      <xdr:row>105</xdr:row>
      <xdr:rowOff>49848</xdr:rowOff>
    </xdr:to>
    <xdr:sp macro="" textlink="">
      <xdr:nvSpPr>
        <xdr:cNvPr id="832" name="フローチャート: 判断 831">
          <a:extLst>
            <a:ext uri="{FF2B5EF4-FFF2-40B4-BE49-F238E27FC236}">
              <a16:creationId xmlns:a16="http://schemas.microsoft.com/office/drawing/2014/main" id="{A8380213-EFE0-42C9-B7F9-8DAA69DBF37C}"/>
            </a:ext>
          </a:extLst>
        </xdr:cNvPr>
        <xdr:cNvSpPr/>
      </xdr:nvSpPr>
      <xdr:spPr>
        <a:xfrm>
          <a:off x="17162780" y="175542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125413</xdr:rowOff>
    </xdr:from>
    <xdr:to>
      <xdr:col>98</xdr:col>
      <xdr:colOff>38100</xdr:colOff>
      <xdr:row>105</xdr:row>
      <xdr:rowOff>55563</xdr:rowOff>
    </xdr:to>
    <xdr:sp macro="" textlink="">
      <xdr:nvSpPr>
        <xdr:cNvPr id="833" name="フローチャート: 判断 832">
          <a:extLst>
            <a:ext uri="{FF2B5EF4-FFF2-40B4-BE49-F238E27FC236}">
              <a16:creationId xmlns:a16="http://schemas.microsoft.com/office/drawing/2014/main" id="{4EC3C57B-7782-4544-BBAA-27E40EC1106D}"/>
            </a:ext>
          </a:extLst>
        </xdr:cNvPr>
        <xdr:cNvSpPr/>
      </xdr:nvSpPr>
      <xdr:spPr>
        <a:xfrm>
          <a:off x="16388080" y="17559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45472BBE-D98A-4F0F-A1E4-56DF20935D3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C9F10629-ACE8-4116-A806-5C6269F4797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B1C0D2DC-10AC-4534-8B24-61507817200C}"/>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CC715BA-9A0F-4334-9BDC-A8217FD3BE07}"/>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4CE8D98-F0B8-4A16-AF49-C9FFA3C5391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45402</xdr:rowOff>
    </xdr:from>
    <xdr:to>
      <xdr:col>116</xdr:col>
      <xdr:colOff>114300</xdr:colOff>
      <xdr:row>103</xdr:row>
      <xdr:rowOff>147002</xdr:rowOff>
    </xdr:to>
    <xdr:sp macro="" textlink="">
      <xdr:nvSpPr>
        <xdr:cNvPr id="839" name="楕円 838">
          <a:extLst>
            <a:ext uri="{FF2B5EF4-FFF2-40B4-BE49-F238E27FC236}">
              <a16:creationId xmlns:a16="http://schemas.microsoft.com/office/drawing/2014/main" id="{75772AD3-B105-41FF-974C-35D6853A1CDC}"/>
            </a:ext>
          </a:extLst>
        </xdr:cNvPr>
        <xdr:cNvSpPr/>
      </xdr:nvSpPr>
      <xdr:spPr>
        <a:xfrm>
          <a:off x="19458940" y="173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68279</xdr:rowOff>
    </xdr:from>
    <xdr:ext cx="469744" cy="259045"/>
    <xdr:sp macro="" textlink="">
      <xdr:nvSpPr>
        <xdr:cNvPr id="840" name="【庁舎】&#10;一人当たり面積該当値テキスト">
          <a:extLst>
            <a:ext uri="{FF2B5EF4-FFF2-40B4-BE49-F238E27FC236}">
              <a16:creationId xmlns:a16="http://schemas.microsoft.com/office/drawing/2014/main" id="{30A10093-AD54-4356-B184-A2E2FDA4DBAB}"/>
            </a:ext>
          </a:extLst>
        </xdr:cNvPr>
        <xdr:cNvSpPr txBox="1"/>
      </xdr:nvSpPr>
      <xdr:spPr>
        <a:xfrm>
          <a:off x="19547840" y="1716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96838</xdr:rowOff>
    </xdr:from>
    <xdr:to>
      <xdr:col>112</xdr:col>
      <xdr:colOff>38100</xdr:colOff>
      <xdr:row>103</xdr:row>
      <xdr:rowOff>26988</xdr:rowOff>
    </xdr:to>
    <xdr:sp macro="" textlink="">
      <xdr:nvSpPr>
        <xdr:cNvPr id="841" name="楕円 840">
          <a:extLst>
            <a:ext uri="{FF2B5EF4-FFF2-40B4-BE49-F238E27FC236}">
              <a16:creationId xmlns:a16="http://schemas.microsoft.com/office/drawing/2014/main" id="{BCF94DED-B161-4A6B-90AD-A3DAE18BB5D9}"/>
            </a:ext>
          </a:extLst>
        </xdr:cNvPr>
        <xdr:cNvSpPr/>
      </xdr:nvSpPr>
      <xdr:spPr>
        <a:xfrm>
          <a:off x="18735040" y="171961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147638</xdr:rowOff>
    </xdr:from>
    <xdr:to>
      <xdr:col>116</xdr:col>
      <xdr:colOff>63500</xdr:colOff>
      <xdr:row>103</xdr:row>
      <xdr:rowOff>96202</xdr:rowOff>
    </xdr:to>
    <xdr:cxnSp macro="">
      <xdr:nvCxnSpPr>
        <xdr:cNvPr id="842" name="直線コネクタ 841">
          <a:extLst>
            <a:ext uri="{FF2B5EF4-FFF2-40B4-BE49-F238E27FC236}">
              <a16:creationId xmlns:a16="http://schemas.microsoft.com/office/drawing/2014/main" id="{A7F90EF9-362D-47BE-8E63-BC0AF2268492}"/>
            </a:ext>
          </a:extLst>
        </xdr:cNvPr>
        <xdr:cNvCxnSpPr/>
      </xdr:nvCxnSpPr>
      <xdr:spPr>
        <a:xfrm>
          <a:off x="18778220" y="17246918"/>
          <a:ext cx="731520" cy="1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22543</xdr:rowOff>
    </xdr:from>
    <xdr:to>
      <xdr:col>107</xdr:col>
      <xdr:colOff>101600</xdr:colOff>
      <xdr:row>100</xdr:row>
      <xdr:rowOff>124143</xdr:rowOff>
    </xdr:to>
    <xdr:sp macro="" textlink="">
      <xdr:nvSpPr>
        <xdr:cNvPr id="843" name="楕円 842">
          <a:extLst>
            <a:ext uri="{FF2B5EF4-FFF2-40B4-BE49-F238E27FC236}">
              <a16:creationId xmlns:a16="http://schemas.microsoft.com/office/drawing/2014/main" id="{7CF985FD-243B-4F81-86E6-8177B1478101}"/>
            </a:ext>
          </a:extLst>
        </xdr:cNvPr>
        <xdr:cNvSpPr/>
      </xdr:nvSpPr>
      <xdr:spPr>
        <a:xfrm>
          <a:off x="17937480" y="1678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73343</xdr:rowOff>
    </xdr:from>
    <xdr:to>
      <xdr:col>111</xdr:col>
      <xdr:colOff>177800</xdr:colOff>
      <xdr:row>102</xdr:row>
      <xdr:rowOff>147638</xdr:rowOff>
    </xdr:to>
    <xdr:cxnSp macro="">
      <xdr:nvCxnSpPr>
        <xdr:cNvPr id="844" name="直線コネクタ 843">
          <a:extLst>
            <a:ext uri="{FF2B5EF4-FFF2-40B4-BE49-F238E27FC236}">
              <a16:creationId xmlns:a16="http://schemas.microsoft.com/office/drawing/2014/main" id="{F963CDC3-218C-4A24-BF7B-2080FFE559C3}"/>
            </a:ext>
          </a:extLst>
        </xdr:cNvPr>
        <xdr:cNvCxnSpPr/>
      </xdr:nvCxnSpPr>
      <xdr:spPr>
        <a:xfrm>
          <a:off x="17988280" y="16837343"/>
          <a:ext cx="78994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165418</xdr:rowOff>
    </xdr:from>
    <xdr:to>
      <xdr:col>102</xdr:col>
      <xdr:colOff>165100</xdr:colOff>
      <xdr:row>105</xdr:row>
      <xdr:rowOff>95568</xdr:rowOff>
    </xdr:to>
    <xdr:sp macro="" textlink="">
      <xdr:nvSpPr>
        <xdr:cNvPr id="845" name="楕円 844">
          <a:extLst>
            <a:ext uri="{FF2B5EF4-FFF2-40B4-BE49-F238E27FC236}">
              <a16:creationId xmlns:a16="http://schemas.microsoft.com/office/drawing/2014/main" id="{59A13834-F334-4235-AB46-2149B7857809}"/>
            </a:ext>
          </a:extLst>
        </xdr:cNvPr>
        <xdr:cNvSpPr/>
      </xdr:nvSpPr>
      <xdr:spPr>
        <a:xfrm>
          <a:off x="17162780" y="175999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73343</xdr:rowOff>
    </xdr:from>
    <xdr:to>
      <xdr:col>107</xdr:col>
      <xdr:colOff>50800</xdr:colOff>
      <xdr:row>105</xdr:row>
      <xdr:rowOff>44768</xdr:rowOff>
    </xdr:to>
    <xdr:cxnSp macro="">
      <xdr:nvCxnSpPr>
        <xdr:cNvPr id="846" name="直線コネクタ 845">
          <a:extLst>
            <a:ext uri="{FF2B5EF4-FFF2-40B4-BE49-F238E27FC236}">
              <a16:creationId xmlns:a16="http://schemas.microsoft.com/office/drawing/2014/main" id="{3EF0BDB7-99D0-46FA-BEEB-012279959A02}"/>
            </a:ext>
          </a:extLst>
        </xdr:cNvPr>
        <xdr:cNvCxnSpPr/>
      </xdr:nvCxnSpPr>
      <xdr:spPr>
        <a:xfrm flipV="1">
          <a:off x="17213580" y="16837343"/>
          <a:ext cx="774700" cy="80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96838</xdr:rowOff>
    </xdr:from>
    <xdr:to>
      <xdr:col>98</xdr:col>
      <xdr:colOff>38100</xdr:colOff>
      <xdr:row>105</xdr:row>
      <xdr:rowOff>26988</xdr:rowOff>
    </xdr:to>
    <xdr:sp macro="" textlink="">
      <xdr:nvSpPr>
        <xdr:cNvPr id="847" name="楕円 846">
          <a:extLst>
            <a:ext uri="{FF2B5EF4-FFF2-40B4-BE49-F238E27FC236}">
              <a16:creationId xmlns:a16="http://schemas.microsoft.com/office/drawing/2014/main" id="{15C8F836-5C96-4F95-A332-CDC57D2E25FA}"/>
            </a:ext>
          </a:extLst>
        </xdr:cNvPr>
        <xdr:cNvSpPr/>
      </xdr:nvSpPr>
      <xdr:spPr>
        <a:xfrm>
          <a:off x="16388080" y="175313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147638</xdr:rowOff>
    </xdr:from>
    <xdr:to>
      <xdr:col>102</xdr:col>
      <xdr:colOff>114300</xdr:colOff>
      <xdr:row>105</xdr:row>
      <xdr:rowOff>44768</xdr:rowOff>
    </xdr:to>
    <xdr:cxnSp macro="">
      <xdr:nvCxnSpPr>
        <xdr:cNvPr id="848" name="直線コネクタ 847">
          <a:extLst>
            <a:ext uri="{FF2B5EF4-FFF2-40B4-BE49-F238E27FC236}">
              <a16:creationId xmlns:a16="http://schemas.microsoft.com/office/drawing/2014/main" id="{A97C3E06-AA9A-45DC-8A20-FB2FFE6B89DD}"/>
            </a:ext>
          </a:extLst>
        </xdr:cNvPr>
        <xdr:cNvCxnSpPr/>
      </xdr:nvCxnSpPr>
      <xdr:spPr>
        <a:xfrm>
          <a:off x="16431260" y="17582198"/>
          <a:ext cx="7823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29545</xdr:rowOff>
    </xdr:from>
    <xdr:ext cx="469744" cy="259045"/>
    <xdr:sp macro="" textlink="">
      <xdr:nvSpPr>
        <xdr:cNvPr id="849" name="n_1aveValue【庁舎】&#10;一人当たり面積">
          <a:extLst>
            <a:ext uri="{FF2B5EF4-FFF2-40B4-BE49-F238E27FC236}">
              <a16:creationId xmlns:a16="http://schemas.microsoft.com/office/drawing/2014/main" id="{DA83D948-CADA-4E6F-B8D6-CE2538DCFFD8}"/>
            </a:ext>
          </a:extLst>
        </xdr:cNvPr>
        <xdr:cNvSpPr txBox="1"/>
      </xdr:nvSpPr>
      <xdr:spPr>
        <a:xfrm>
          <a:off x="18561127" y="1763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12400</xdr:rowOff>
    </xdr:from>
    <xdr:ext cx="469744" cy="259045"/>
    <xdr:sp macro="" textlink="">
      <xdr:nvSpPr>
        <xdr:cNvPr id="850" name="n_2aveValue【庁舎】&#10;一人当たり面積">
          <a:extLst>
            <a:ext uri="{FF2B5EF4-FFF2-40B4-BE49-F238E27FC236}">
              <a16:creationId xmlns:a16="http://schemas.microsoft.com/office/drawing/2014/main" id="{7B366243-4FBF-4D7A-8B27-3C1DB438BF8B}"/>
            </a:ext>
          </a:extLst>
        </xdr:cNvPr>
        <xdr:cNvSpPr txBox="1"/>
      </xdr:nvSpPr>
      <xdr:spPr>
        <a:xfrm>
          <a:off x="17776267" y="1761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66375</xdr:rowOff>
    </xdr:from>
    <xdr:ext cx="469744" cy="259045"/>
    <xdr:sp macro="" textlink="">
      <xdr:nvSpPr>
        <xdr:cNvPr id="851" name="n_3aveValue【庁舎】&#10;一人当たり面積">
          <a:extLst>
            <a:ext uri="{FF2B5EF4-FFF2-40B4-BE49-F238E27FC236}">
              <a16:creationId xmlns:a16="http://schemas.microsoft.com/office/drawing/2014/main" id="{20DC8C37-7AF4-4937-8FF0-0337050C769D}"/>
            </a:ext>
          </a:extLst>
        </xdr:cNvPr>
        <xdr:cNvSpPr txBox="1"/>
      </xdr:nvSpPr>
      <xdr:spPr>
        <a:xfrm>
          <a:off x="17001567" y="1733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46690</xdr:rowOff>
    </xdr:from>
    <xdr:ext cx="469744" cy="259045"/>
    <xdr:sp macro="" textlink="">
      <xdr:nvSpPr>
        <xdr:cNvPr id="852" name="n_4aveValue【庁舎】&#10;一人当たり面積">
          <a:extLst>
            <a:ext uri="{FF2B5EF4-FFF2-40B4-BE49-F238E27FC236}">
              <a16:creationId xmlns:a16="http://schemas.microsoft.com/office/drawing/2014/main" id="{9950B32A-0941-4269-8EF6-F865AFE45C35}"/>
            </a:ext>
          </a:extLst>
        </xdr:cNvPr>
        <xdr:cNvSpPr txBox="1"/>
      </xdr:nvSpPr>
      <xdr:spPr>
        <a:xfrm>
          <a:off x="16226867" y="1764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43515</xdr:rowOff>
    </xdr:from>
    <xdr:ext cx="469744" cy="259045"/>
    <xdr:sp macro="" textlink="">
      <xdr:nvSpPr>
        <xdr:cNvPr id="853" name="n_1mainValue【庁舎】&#10;一人当たり面積">
          <a:extLst>
            <a:ext uri="{FF2B5EF4-FFF2-40B4-BE49-F238E27FC236}">
              <a16:creationId xmlns:a16="http://schemas.microsoft.com/office/drawing/2014/main" id="{B2D4E69E-CE7F-415E-9E0F-10A96188174A}"/>
            </a:ext>
          </a:extLst>
        </xdr:cNvPr>
        <xdr:cNvSpPr txBox="1"/>
      </xdr:nvSpPr>
      <xdr:spPr>
        <a:xfrm>
          <a:off x="18561127" y="1697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140670</xdr:rowOff>
    </xdr:from>
    <xdr:ext cx="469744" cy="259045"/>
    <xdr:sp macro="" textlink="">
      <xdr:nvSpPr>
        <xdr:cNvPr id="854" name="n_2mainValue【庁舎】&#10;一人当たり面積">
          <a:extLst>
            <a:ext uri="{FF2B5EF4-FFF2-40B4-BE49-F238E27FC236}">
              <a16:creationId xmlns:a16="http://schemas.microsoft.com/office/drawing/2014/main" id="{86BCC08D-E38E-4775-AEDE-996EE5C8FC30}"/>
            </a:ext>
          </a:extLst>
        </xdr:cNvPr>
        <xdr:cNvSpPr txBox="1"/>
      </xdr:nvSpPr>
      <xdr:spPr>
        <a:xfrm>
          <a:off x="17776267" y="1656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86695</xdr:rowOff>
    </xdr:from>
    <xdr:ext cx="469744" cy="259045"/>
    <xdr:sp macro="" textlink="">
      <xdr:nvSpPr>
        <xdr:cNvPr id="855" name="n_3mainValue【庁舎】&#10;一人当たり面積">
          <a:extLst>
            <a:ext uri="{FF2B5EF4-FFF2-40B4-BE49-F238E27FC236}">
              <a16:creationId xmlns:a16="http://schemas.microsoft.com/office/drawing/2014/main" id="{5F78DB42-DC20-4B0F-8763-FD535300CC13}"/>
            </a:ext>
          </a:extLst>
        </xdr:cNvPr>
        <xdr:cNvSpPr txBox="1"/>
      </xdr:nvSpPr>
      <xdr:spPr>
        <a:xfrm>
          <a:off x="17001567" y="1768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43515</xdr:rowOff>
    </xdr:from>
    <xdr:ext cx="469744" cy="259045"/>
    <xdr:sp macro="" textlink="">
      <xdr:nvSpPr>
        <xdr:cNvPr id="856" name="n_4mainValue【庁舎】&#10;一人当たり面積">
          <a:extLst>
            <a:ext uri="{FF2B5EF4-FFF2-40B4-BE49-F238E27FC236}">
              <a16:creationId xmlns:a16="http://schemas.microsoft.com/office/drawing/2014/main" id="{BF4A8172-481A-4079-9708-27BB4321DD31}"/>
            </a:ext>
          </a:extLst>
        </xdr:cNvPr>
        <xdr:cNvSpPr txBox="1"/>
      </xdr:nvSpPr>
      <xdr:spPr>
        <a:xfrm>
          <a:off x="16226867" y="1731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FE469B9D-0081-4FED-B604-CA9E3E41DEA2}"/>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9F4742C7-D58B-45AA-B794-1505A692ADE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334DEAA3-E49E-4F17-A8CD-19D9AAAEEF2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有形固定資産減価償却率においては、「一般廃棄物処理施設」、「福祉施設」が類似団体平均値を上回っているが、宇佐・高田・国東広域事務組合が進める広域ごみ処理施設の建設など老朽化が著しい施設の更新や複合化に向けた大型事業を進めており、これらの減価償却率については今後減少が見込める状況にある。また、一人当たりの面積においては、「図書館」や「市民会館」、「庁舎」が類似団体平均値を上回っている。これらは市町合併以前より各自治体毎に設置されていたものが現存するためであることと、「庁舎」については、新庁舎への建替え、旧庁舎の解体に伴い、面積の増減が顕著となっている。　（</a:t>
          </a:r>
          <a:r>
            <a:rPr kumimoji="1" lang="en-US" altLang="ja-JP" sz="1100">
              <a:latin typeface="+mn-ea"/>
              <a:ea typeface="+mn-ea"/>
            </a:rPr>
            <a:t>※</a:t>
          </a:r>
          <a:r>
            <a:rPr kumimoji="1" lang="ja-JP" altLang="en-US" sz="1100">
              <a:latin typeface="+mn-ea"/>
              <a:ea typeface="+mn-ea"/>
            </a:rPr>
            <a:t>「体育館・プール」については、令和</a:t>
          </a:r>
          <a:r>
            <a:rPr kumimoji="1" lang="en-US" altLang="ja-JP" sz="1100">
              <a:latin typeface="+mn-ea"/>
              <a:ea typeface="+mn-ea"/>
            </a:rPr>
            <a:t>2</a:t>
          </a:r>
          <a:r>
            <a:rPr kumimoji="1" lang="ja-JP" altLang="en-US" sz="1100">
              <a:latin typeface="+mn-ea"/>
              <a:ea typeface="+mn-ea"/>
            </a:rPr>
            <a:t>年度中に普通財産から行政財産へ用途変更された「総合運動場」、「市民プール」が編入されたことで、償却率の大きな改善が見られた。）</a:t>
          </a:r>
        </a:p>
        <a:p>
          <a:r>
            <a:rPr kumimoji="1" lang="ja-JP" altLang="en-US" sz="1100">
              <a:latin typeface="+mn-ea"/>
              <a:ea typeface="+mn-ea"/>
            </a:rPr>
            <a:t>　公共施設等総合管理計画においても、市保有施設の一人当たりの延床面積を全国平均と比較した場合、保有量が約２倍という結果が出ており、施設の廃止や統合、複合化、縮小等による総量の縮減が課題である。</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sasv015.usa.local\public\01&#32207;&#21209;&#37096;\0103&#20225;&#30011;&#36001;&#25919;&#35506;\010301&#36001;&#25919;&#20418;\&#9660;&#27770;&#31639;&#38306;&#20418;\R3KT\&#12295;&#20196;&#21644;&#65299;&#24180;&#24230;&#12288;&#36001;&#25919;&#29366;&#27841;&#36039;&#26009;&#38598;\20231006&#12288;&#12304;&#20316;&#25104;&#20381;&#38972;&#65306;&#20196;&#21644;3&#24180;&#24230;&#36001;&#25919;&#29366;&#27841;&#36039;&#26009;&#38598;&#20316;&#25104;&#21450;&#12403;&#25552;&#20986;&#12305;\&#30476;&#12408;&#22238;&#31572;\&#12304;&#36001;&#25919;&#29366;&#27841;&#36039;&#26009;&#38598;&#12305;_442119_&#23431;&#20304;&#24066;_2021(2&#22238;&#30446;)1031&#20462;&#27491;.xlsx" TargetMode="External"/><Relationship Id="rId1" Type="http://schemas.openxmlformats.org/officeDocument/2006/relationships/externalLinkPath" Target="/01&#32207;&#21209;&#37096;/0103&#20225;&#30011;&#36001;&#25919;&#35506;/010301&#36001;&#25919;&#20418;/&#9660;&#27770;&#31639;&#38306;&#20418;/R3KT/&#12295;&#20196;&#21644;&#65299;&#24180;&#24230;&#12288;&#36001;&#25919;&#29366;&#27841;&#36039;&#26009;&#38598;/20231006&#12288;&#12304;&#20316;&#25104;&#20381;&#38972;&#65306;&#20196;&#21644;3&#24180;&#24230;&#36001;&#25919;&#29366;&#27841;&#36039;&#26009;&#38598;&#20316;&#25104;&#21450;&#12403;&#25552;&#20986;&#12305;/&#30476;&#12408;&#22238;&#31572;/&#12304;&#36001;&#25919;&#29366;&#27841;&#36039;&#26009;&#38598;&#12305;_442119_&#23431;&#20304;&#24066;_2021(2&#22238;&#30446;)1031&#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F51">
            <v>14.6</v>
          </cell>
          <cell r="CN51">
            <v>15.8</v>
          </cell>
          <cell r="CV51">
            <v>12.1</v>
          </cell>
        </row>
        <row r="53">
          <cell r="BP53">
            <v>68.400000000000006</v>
          </cell>
          <cell r="BX53">
            <v>69.7</v>
          </cell>
          <cell r="CF53">
            <v>69.5</v>
          </cell>
          <cell r="CN53">
            <v>70.599999999999994</v>
          </cell>
          <cell r="CV53">
            <v>71.599999999999994</v>
          </cell>
        </row>
        <row r="55">
          <cell r="AN55" t="str">
            <v>類似団体内平均値</v>
          </cell>
          <cell r="BP55">
            <v>30.2</v>
          </cell>
          <cell r="BX55">
            <v>25.4</v>
          </cell>
          <cell r="CF55">
            <v>23</v>
          </cell>
          <cell r="CN55">
            <v>28</v>
          </cell>
          <cell r="CV55">
            <v>18</v>
          </cell>
        </row>
        <row r="57">
          <cell r="BP57">
            <v>58.9</v>
          </cell>
          <cell r="BX57">
            <v>60</v>
          </cell>
          <cell r="CF57">
            <v>60.6</v>
          </cell>
          <cell r="CN57">
            <v>62.3</v>
          </cell>
          <cell r="CV57">
            <v>62.4</v>
          </cell>
        </row>
        <row r="72">
          <cell r="BP72" t="str">
            <v>H29</v>
          </cell>
          <cell r="BX72" t="str">
            <v>H30</v>
          </cell>
          <cell r="CF72" t="str">
            <v>R01</v>
          </cell>
          <cell r="CN72" t="str">
            <v>R02</v>
          </cell>
          <cell r="CV72" t="str">
            <v>R03</v>
          </cell>
        </row>
        <row r="73">
          <cell r="AN73" t="str">
            <v>当該団体値</v>
          </cell>
          <cell r="CF73">
            <v>14.6</v>
          </cell>
          <cell r="CN73">
            <v>15.8</v>
          </cell>
          <cell r="CV73">
            <v>12.1</v>
          </cell>
        </row>
        <row r="75">
          <cell r="BP75">
            <v>5.4</v>
          </cell>
          <cell r="BX75">
            <v>5.8</v>
          </cell>
          <cell r="CF75">
            <v>6.1</v>
          </cell>
          <cell r="CN75">
            <v>6.4</v>
          </cell>
          <cell r="CV75">
            <v>6.7</v>
          </cell>
        </row>
        <row r="77">
          <cell r="AN77" t="str">
            <v>類似団体内平均値</v>
          </cell>
          <cell r="BP77">
            <v>30.2</v>
          </cell>
          <cell r="BX77">
            <v>25.4</v>
          </cell>
          <cell r="CF77">
            <v>23</v>
          </cell>
          <cell r="CN77">
            <v>28</v>
          </cell>
          <cell r="CV77">
            <v>18</v>
          </cell>
        </row>
        <row r="79">
          <cell r="BP79">
            <v>8</v>
          </cell>
          <cell r="BX79">
            <v>7.8</v>
          </cell>
          <cell r="CF79">
            <v>7.7</v>
          </cell>
          <cell r="CN79">
            <v>7.5</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tabSelected="1"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35095564</v>
      </c>
      <c r="BO4" s="355"/>
      <c r="BP4" s="355"/>
      <c r="BQ4" s="355"/>
      <c r="BR4" s="355"/>
      <c r="BS4" s="355"/>
      <c r="BT4" s="355"/>
      <c r="BU4" s="356"/>
      <c r="BV4" s="354">
        <v>39183770</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8.1999999999999993</v>
      </c>
      <c r="CU4" s="361"/>
      <c r="CV4" s="361"/>
      <c r="CW4" s="361"/>
      <c r="CX4" s="361"/>
      <c r="CY4" s="361"/>
      <c r="CZ4" s="361"/>
      <c r="DA4" s="362"/>
      <c r="DB4" s="360">
        <v>5.7</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33473651</v>
      </c>
      <c r="BO5" s="392"/>
      <c r="BP5" s="392"/>
      <c r="BQ5" s="392"/>
      <c r="BR5" s="392"/>
      <c r="BS5" s="392"/>
      <c r="BT5" s="392"/>
      <c r="BU5" s="393"/>
      <c r="BV5" s="391">
        <v>38033655</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91.4</v>
      </c>
      <c r="CU5" s="389"/>
      <c r="CV5" s="389"/>
      <c r="CW5" s="389"/>
      <c r="CX5" s="389"/>
      <c r="CY5" s="389"/>
      <c r="CZ5" s="389"/>
      <c r="DA5" s="390"/>
      <c r="DB5" s="388">
        <v>95.9</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1621913</v>
      </c>
      <c r="BO6" s="392"/>
      <c r="BP6" s="392"/>
      <c r="BQ6" s="392"/>
      <c r="BR6" s="392"/>
      <c r="BS6" s="392"/>
      <c r="BT6" s="392"/>
      <c r="BU6" s="393"/>
      <c r="BV6" s="391">
        <v>1150115</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95.9</v>
      </c>
      <c r="CU6" s="429"/>
      <c r="CV6" s="429"/>
      <c r="CW6" s="429"/>
      <c r="CX6" s="429"/>
      <c r="CY6" s="429"/>
      <c r="CZ6" s="429"/>
      <c r="DA6" s="430"/>
      <c r="DB6" s="428">
        <v>99.8</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106</v>
      </c>
      <c r="AV7" s="424"/>
      <c r="AW7" s="424"/>
      <c r="AX7" s="424"/>
      <c r="AY7" s="425" t="s">
        <v>107</v>
      </c>
      <c r="AZ7" s="426"/>
      <c r="BA7" s="426"/>
      <c r="BB7" s="426"/>
      <c r="BC7" s="426"/>
      <c r="BD7" s="426"/>
      <c r="BE7" s="426"/>
      <c r="BF7" s="426"/>
      <c r="BG7" s="426"/>
      <c r="BH7" s="426"/>
      <c r="BI7" s="426"/>
      <c r="BJ7" s="426"/>
      <c r="BK7" s="426"/>
      <c r="BL7" s="426"/>
      <c r="BM7" s="427"/>
      <c r="BN7" s="391">
        <v>236620</v>
      </c>
      <c r="BO7" s="392"/>
      <c r="BP7" s="392"/>
      <c r="BQ7" s="392"/>
      <c r="BR7" s="392"/>
      <c r="BS7" s="392"/>
      <c r="BT7" s="392"/>
      <c r="BU7" s="393"/>
      <c r="BV7" s="391">
        <v>210412</v>
      </c>
      <c r="BW7" s="392"/>
      <c r="BX7" s="392"/>
      <c r="BY7" s="392"/>
      <c r="BZ7" s="392"/>
      <c r="CA7" s="392"/>
      <c r="CB7" s="392"/>
      <c r="CC7" s="393"/>
      <c r="CD7" s="394" t="s">
        <v>108</v>
      </c>
      <c r="CE7" s="395"/>
      <c r="CF7" s="395"/>
      <c r="CG7" s="395"/>
      <c r="CH7" s="395"/>
      <c r="CI7" s="395"/>
      <c r="CJ7" s="395"/>
      <c r="CK7" s="395"/>
      <c r="CL7" s="395"/>
      <c r="CM7" s="395"/>
      <c r="CN7" s="395"/>
      <c r="CO7" s="395"/>
      <c r="CP7" s="395"/>
      <c r="CQ7" s="395"/>
      <c r="CR7" s="395"/>
      <c r="CS7" s="396"/>
      <c r="CT7" s="391">
        <v>16986126</v>
      </c>
      <c r="CU7" s="392"/>
      <c r="CV7" s="392"/>
      <c r="CW7" s="392"/>
      <c r="CX7" s="392"/>
      <c r="CY7" s="392"/>
      <c r="CZ7" s="392"/>
      <c r="DA7" s="393"/>
      <c r="DB7" s="391">
        <v>16440420</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109</v>
      </c>
      <c r="AN8" s="421"/>
      <c r="AO8" s="421"/>
      <c r="AP8" s="421"/>
      <c r="AQ8" s="421"/>
      <c r="AR8" s="421"/>
      <c r="AS8" s="421"/>
      <c r="AT8" s="422"/>
      <c r="AU8" s="423" t="s">
        <v>94</v>
      </c>
      <c r="AV8" s="424"/>
      <c r="AW8" s="424"/>
      <c r="AX8" s="424"/>
      <c r="AY8" s="425" t="s">
        <v>110</v>
      </c>
      <c r="AZ8" s="426"/>
      <c r="BA8" s="426"/>
      <c r="BB8" s="426"/>
      <c r="BC8" s="426"/>
      <c r="BD8" s="426"/>
      <c r="BE8" s="426"/>
      <c r="BF8" s="426"/>
      <c r="BG8" s="426"/>
      <c r="BH8" s="426"/>
      <c r="BI8" s="426"/>
      <c r="BJ8" s="426"/>
      <c r="BK8" s="426"/>
      <c r="BL8" s="426"/>
      <c r="BM8" s="427"/>
      <c r="BN8" s="391">
        <v>1385293</v>
      </c>
      <c r="BO8" s="392"/>
      <c r="BP8" s="392"/>
      <c r="BQ8" s="392"/>
      <c r="BR8" s="392"/>
      <c r="BS8" s="392"/>
      <c r="BT8" s="392"/>
      <c r="BU8" s="393"/>
      <c r="BV8" s="391">
        <v>939703</v>
      </c>
      <c r="BW8" s="392"/>
      <c r="BX8" s="392"/>
      <c r="BY8" s="392"/>
      <c r="BZ8" s="392"/>
      <c r="CA8" s="392"/>
      <c r="CB8" s="392"/>
      <c r="CC8" s="393"/>
      <c r="CD8" s="394" t="s">
        <v>111</v>
      </c>
      <c r="CE8" s="395"/>
      <c r="CF8" s="395"/>
      <c r="CG8" s="395"/>
      <c r="CH8" s="395"/>
      <c r="CI8" s="395"/>
      <c r="CJ8" s="395"/>
      <c r="CK8" s="395"/>
      <c r="CL8" s="395"/>
      <c r="CM8" s="395"/>
      <c r="CN8" s="395"/>
      <c r="CO8" s="395"/>
      <c r="CP8" s="395"/>
      <c r="CQ8" s="395"/>
      <c r="CR8" s="395"/>
      <c r="CS8" s="396"/>
      <c r="CT8" s="431">
        <v>0.42</v>
      </c>
      <c r="CU8" s="432"/>
      <c r="CV8" s="432"/>
      <c r="CW8" s="432"/>
      <c r="CX8" s="432"/>
      <c r="CY8" s="432"/>
      <c r="CZ8" s="432"/>
      <c r="DA8" s="433"/>
      <c r="DB8" s="431">
        <v>0.43</v>
      </c>
      <c r="DC8" s="432"/>
      <c r="DD8" s="432"/>
      <c r="DE8" s="432"/>
      <c r="DF8" s="432"/>
      <c r="DG8" s="432"/>
      <c r="DH8" s="432"/>
      <c r="DI8" s="433"/>
    </row>
    <row r="9" spans="1:119" ht="18.75" customHeight="1" thickBot="1" x14ac:dyDescent="0.25">
      <c r="A9" s="172"/>
      <c r="B9" s="385" t="s">
        <v>112</v>
      </c>
      <c r="C9" s="386"/>
      <c r="D9" s="386"/>
      <c r="E9" s="386"/>
      <c r="F9" s="386"/>
      <c r="G9" s="386"/>
      <c r="H9" s="386"/>
      <c r="I9" s="386"/>
      <c r="J9" s="386"/>
      <c r="K9" s="434"/>
      <c r="L9" s="435" t="s">
        <v>113</v>
      </c>
      <c r="M9" s="436"/>
      <c r="N9" s="436"/>
      <c r="O9" s="436"/>
      <c r="P9" s="436"/>
      <c r="Q9" s="437"/>
      <c r="R9" s="438">
        <v>52771</v>
      </c>
      <c r="S9" s="439"/>
      <c r="T9" s="439"/>
      <c r="U9" s="439"/>
      <c r="V9" s="440"/>
      <c r="W9" s="348" t="s">
        <v>114</v>
      </c>
      <c r="X9" s="349"/>
      <c r="Y9" s="349"/>
      <c r="Z9" s="349"/>
      <c r="AA9" s="349"/>
      <c r="AB9" s="349"/>
      <c r="AC9" s="349"/>
      <c r="AD9" s="349"/>
      <c r="AE9" s="349"/>
      <c r="AF9" s="349"/>
      <c r="AG9" s="349"/>
      <c r="AH9" s="349"/>
      <c r="AI9" s="349"/>
      <c r="AJ9" s="349"/>
      <c r="AK9" s="349"/>
      <c r="AL9" s="350"/>
      <c r="AM9" s="420" t="s">
        <v>115</v>
      </c>
      <c r="AN9" s="421"/>
      <c r="AO9" s="421"/>
      <c r="AP9" s="421"/>
      <c r="AQ9" s="421"/>
      <c r="AR9" s="421"/>
      <c r="AS9" s="421"/>
      <c r="AT9" s="422"/>
      <c r="AU9" s="423" t="s">
        <v>116</v>
      </c>
      <c r="AV9" s="424"/>
      <c r="AW9" s="424"/>
      <c r="AX9" s="424"/>
      <c r="AY9" s="425" t="s">
        <v>117</v>
      </c>
      <c r="AZ9" s="426"/>
      <c r="BA9" s="426"/>
      <c r="BB9" s="426"/>
      <c r="BC9" s="426"/>
      <c r="BD9" s="426"/>
      <c r="BE9" s="426"/>
      <c r="BF9" s="426"/>
      <c r="BG9" s="426"/>
      <c r="BH9" s="426"/>
      <c r="BI9" s="426"/>
      <c r="BJ9" s="426"/>
      <c r="BK9" s="426"/>
      <c r="BL9" s="426"/>
      <c r="BM9" s="427"/>
      <c r="BN9" s="391">
        <v>445590</v>
      </c>
      <c r="BO9" s="392"/>
      <c r="BP9" s="392"/>
      <c r="BQ9" s="392"/>
      <c r="BR9" s="392"/>
      <c r="BS9" s="392"/>
      <c r="BT9" s="392"/>
      <c r="BU9" s="393"/>
      <c r="BV9" s="391">
        <v>-266005</v>
      </c>
      <c r="BW9" s="392"/>
      <c r="BX9" s="392"/>
      <c r="BY9" s="392"/>
      <c r="BZ9" s="392"/>
      <c r="CA9" s="392"/>
      <c r="CB9" s="392"/>
      <c r="CC9" s="393"/>
      <c r="CD9" s="394" t="s">
        <v>118</v>
      </c>
      <c r="CE9" s="395"/>
      <c r="CF9" s="395"/>
      <c r="CG9" s="395"/>
      <c r="CH9" s="395"/>
      <c r="CI9" s="395"/>
      <c r="CJ9" s="395"/>
      <c r="CK9" s="395"/>
      <c r="CL9" s="395"/>
      <c r="CM9" s="395"/>
      <c r="CN9" s="395"/>
      <c r="CO9" s="395"/>
      <c r="CP9" s="395"/>
      <c r="CQ9" s="395"/>
      <c r="CR9" s="395"/>
      <c r="CS9" s="396"/>
      <c r="CT9" s="388">
        <v>13.8</v>
      </c>
      <c r="CU9" s="389"/>
      <c r="CV9" s="389"/>
      <c r="CW9" s="389"/>
      <c r="CX9" s="389"/>
      <c r="CY9" s="389"/>
      <c r="CZ9" s="389"/>
      <c r="DA9" s="390"/>
      <c r="DB9" s="388">
        <v>14.9</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119</v>
      </c>
      <c r="M10" s="421"/>
      <c r="N10" s="421"/>
      <c r="O10" s="421"/>
      <c r="P10" s="421"/>
      <c r="Q10" s="422"/>
      <c r="R10" s="442">
        <v>56258</v>
      </c>
      <c r="S10" s="443"/>
      <c r="T10" s="443"/>
      <c r="U10" s="443"/>
      <c r="V10" s="444"/>
      <c r="W10" s="379"/>
      <c r="X10" s="380"/>
      <c r="Y10" s="380"/>
      <c r="Z10" s="380"/>
      <c r="AA10" s="380"/>
      <c r="AB10" s="380"/>
      <c r="AC10" s="380"/>
      <c r="AD10" s="380"/>
      <c r="AE10" s="380"/>
      <c r="AF10" s="380"/>
      <c r="AG10" s="380"/>
      <c r="AH10" s="380"/>
      <c r="AI10" s="380"/>
      <c r="AJ10" s="380"/>
      <c r="AK10" s="380"/>
      <c r="AL10" s="383"/>
      <c r="AM10" s="420" t="s">
        <v>120</v>
      </c>
      <c r="AN10" s="421"/>
      <c r="AO10" s="421"/>
      <c r="AP10" s="421"/>
      <c r="AQ10" s="421"/>
      <c r="AR10" s="421"/>
      <c r="AS10" s="421"/>
      <c r="AT10" s="422"/>
      <c r="AU10" s="423" t="s">
        <v>121</v>
      </c>
      <c r="AV10" s="424"/>
      <c r="AW10" s="424"/>
      <c r="AX10" s="424"/>
      <c r="AY10" s="425" t="s">
        <v>122</v>
      </c>
      <c r="AZ10" s="426"/>
      <c r="BA10" s="426"/>
      <c r="BB10" s="426"/>
      <c r="BC10" s="426"/>
      <c r="BD10" s="426"/>
      <c r="BE10" s="426"/>
      <c r="BF10" s="426"/>
      <c r="BG10" s="426"/>
      <c r="BH10" s="426"/>
      <c r="BI10" s="426"/>
      <c r="BJ10" s="426"/>
      <c r="BK10" s="426"/>
      <c r="BL10" s="426"/>
      <c r="BM10" s="427"/>
      <c r="BN10" s="391">
        <v>68641</v>
      </c>
      <c r="BO10" s="392"/>
      <c r="BP10" s="392"/>
      <c r="BQ10" s="392"/>
      <c r="BR10" s="392"/>
      <c r="BS10" s="392"/>
      <c r="BT10" s="392"/>
      <c r="BU10" s="393"/>
      <c r="BV10" s="391">
        <v>46707</v>
      </c>
      <c r="BW10" s="392"/>
      <c r="BX10" s="392"/>
      <c r="BY10" s="392"/>
      <c r="BZ10" s="392"/>
      <c r="CA10" s="392"/>
      <c r="CB10" s="392"/>
      <c r="CC10" s="393"/>
      <c r="CD10" s="178" t="s">
        <v>123</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385"/>
      <c r="C11" s="386"/>
      <c r="D11" s="386"/>
      <c r="E11" s="386"/>
      <c r="F11" s="386"/>
      <c r="G11" s="386"/>
      <c r="H11" s="386"/>
      <c r="I11" s="386"/>
      <c r="J11" s="386"/>
      <c r="K11" s="434"/>
      <c r="L11" s="445" t="s">
        <v>124</v>
      </c>
      <c r="M11" s="446"/>
      <c r="N11" s="446"/>
      <c r="O11" s="446"/>
      <c r="P11" s="446"/>
      <c r="Q11" s="447"/>
      <c r="R11" s="448" t="s">
        <v>125</v>
      </c>
      <c r="S11" s="449"/>
      <c r="T11" s="449"/>
      <c r="U11" s="449"/>
      <c r="V11" s="450"/>
      <c r="W11" s="379"/>
      <c r="X11" s="380"/>
      <c r="Y11" s="380"/>
      <c r="Z11" s="380"/>
      <c r="AA11" s="380"/>
      <c r="AB11" s="380"/>
      <c r="AC11" s="380"/>
      <c r="AD11" s="380"/>
      <c r="AE11" s="380"/>
      <c r="AF11" s="380"/>
      <c r="AG11" s="380"/>
      <c r="AH11" s="380"/>
      <c r="AI11" s="380"/>
      <c r="AJ11" s="380"/>
      <c r="AK11" s="380"/>
      <c r="AL11" s="383"/>
      <c r="AM11" s="420" t="s">
        <v>126</v>
      </c>
      <c r="AN11" s="421"/>
      <c r="AO11" s="421"/>
      <c r="AP11" s="421"/>
      <c r="AQ11" s="421"/>
      <c r="AR11" s="421"/>
      <c r="AS11" s="421"/>
      <c r="AT11" s="422"/>
      <c r="AU11" s="423" t="s">
        <v>121</v>
      </c>
      <c r="AV11" s="424"/>
      <c r="AW11" s="424"/>
      <c r="AX11" s="424"/>
      <c r="AY11" s="425" t="s">
        <v>127</v>
      </c>
      <c r="AZ11" s="426"/>
      <c r="BA11" s="426"/>
      <c r="BB11" s="426"/>
      <c r="BC11" s="426"/>
      <c r="BD11" s="426"/>
      <c r="BE11" s="426"/>
      <c r="BF11" s="426"/>
      <c r="BG11" s="426"/>
      <c r="BH11" s="426"/>
      <c r="BI11" s="426"/>
      <c r="BJ11" s="426"/>
      <c r="BK11" s="426"/>
      <c r="BL11" s="426"/>
      <c r="BM11" s="427"/>
      <c r="BN11" s="391">
        <v>0</v>
      </c>
      <c r="BO11" s="392"/>
      <c r="BP11" s="392"/>
      <c r="BQ11" s="392"/>
      <c r="BR11" s="392"/>
      <c r="BS11" s="392"/>
      <c r="BT11" s="392"/>
      <c r="BU11" s="393"/>
      <c r="BV11" s="391">
        <v>0</v>
      </c>
      <c r="BW11" s="392"/>
      <c r="BX11" s="392"/>
      <c r="BY11" s="392"/>
      <c r="BZ11" s="392"/>
      <c r="CA11" s="392"/>
      <c r="CB11" s="392"/>
      <c r="CC11" s="393"/>
      <c r="CD11" s="394" t="s">
        <v>128</v>
      </c>
      <c r="CE11" s="395"/>
      <c r="CF11" s="395"/>
      <c r="CG11" s="395"/>
      <c r="CH11" s="395"/>
      <c r="CI11" s="395"/>
      <c r="CJ11" s="395"/>
      <c r="CK11" s="395"/>
      <c r="CL11" s="395"/>
      <c r="CM11" s="395"/>
      <c r="CN11" s="395"/>
      <c r="CO11" s="395"/>
      <c r="CP11" s="395"/>
      <c r="CQ11" s="395"/>
      <c r="CR11" s="395"/>
      <c r="CS11" s="396"/>
      <c r="CT11" s="431" t="s">
        <v>129</v>
      </c>
      <c r="CU11" s="432"/>
      <c r="CV11" s="432"/>
      <c r="CW11" s="432"/>
      <c r="CX11" s="432"/>
      <c r="CY11" s="432"/>
      <c r="CZ11" s="432"/>
      <c r="DA11" s="433"/>
      <c r="DB11" s="431" t="s">
        <v>130</v>
      </c>
      <c r="DC11" s="432"/>
      <c r="DD11" s="432"/>
      <c r="DE11" s="432"/>
      <c r="DF11" s="432"/>
      <c r="DG11" s="432"/>
      <c r="DH11" s="432"/>
      <c r="DI11" s="433"/>
    </row>
    <row r="12" spans="1:119" ht="18.75" customHeight="1" x14ac:dyDescent="0.2">
      <c r="A12" s="172"/>
      <c r="B12" s="451" t="s">
        <v>131</v>
      </c>
      <c r="C12" s="452"/>
      <c r="D12" s="452"/>
      <c r="E12" s="452"/>
      <c r="F12" s="452"/>
      <c r="G12" s="452"/>
      <c r="H12" s="452"/>
      <c r="I12" s="452"/>
      <c r="J12" s="452"/>
      <c r="K12" s="453"/>
      <c r="L12" s="460" t="s">
        <v>132</v>
      </c>
      <c r="M12" s="461"/>
      <c r="N12" s="461"/>
      <c r="O12" s="461"/>
      <c r="P12" s="461"/>
      <c r="Q12" s="462"/>
      <c r="R12" s="463">
        <v>54000</v>
      </c>
      <c r="S12" s="464"/>
      <c r="T12" s="464"/>
      <c r="U12" s="464"/>
      <c r="V12" s="465"/>
      <c r="W12" s="466" t="s">
        <v>1</v>
      </c>
      <c r="X12" s="424"/>
      <c r="Y12" s="424"/>
      <c r="Z12" s="424"/>
      <c r="AA12" s="424"/>
      <c r="AB12" s="467"/>
      <c r="AC12" s="468" t="s">
        <v>133</v>
      </c>
      <c r="AD12" s="469"/>
      <c r="AE12" s="469"/>
      <c r="AF12" s="469"/>
      <c r="AG12" s="470"/>
      <c r="AH12" s="468" t="s">
        <v>134</v>
      </c>
      <c r="AI12" s="469"/>
      <c r="AJ12" s="469"/>
      <c r="AK12" s="469"/>
      <c r="AL12" s="471"/>
      <c r="AM12" s="420" t="s">
        <v>135</v>
      </c>
      <c r="AN12" s="421"/>
      <c r="AO12" s="421"/>
      <c r="AP12" s="421"/>
      <c r="AQ12" s="421"/>
      <c r="AR12" s="421"/>
      <c r="AS12" s="421"/>
      <c r="AT12" s="422"/>
      <c r="AU12" s="423" t="s">
        <v>121</v>
      </c>
      <c r="AV12" s="424"/>
      <c r="AW12" s="424"/>
      <c r="AX12" s="424"/>
      <c r="AY12" s="425" t="s">
        <v>136</v>
      </c>
      <c r="AZ12" s="426"/>
      <c r="BA12" s="426"/>
      <c r="BB12" s="426"/>
      <c r="BC12" s="426"/>
      <c r="BD12" s="426"/>
      <c r="BE12" s="426"/>
      <c r="BF12" s="426"/>
      <c r="BG12" s="426"/>
      <c r="BH12" s="426"/>
      <c r="BI12" s="426"/>
      <c r="BJ12" s="426"/>
      <c r="BK12" s="426"/>
      <c r="BL12" s="426"/>
      <c r="BM12" s="427"/>
      <c r="BN12" s="391">
        <v>369276</v>
      </c>
      <c r="BO12" s="392"/>
      <c r="BP12" s="392"/>
      <c r="BQ12" s="392"/>
      <c r="BR12" s="392"/>
      <c r="BS12" s="392"/>
      <c r="BT12" s="392"/>
      <c r="BU12" s="393"/>
      <c r="BV12" s="391">
        <v>475508</v>
      </c>
      <c r="BW12" s="392"/>
      <c r="BX12" s="392"/>
      <c r="BY12" s="392"/>
      <c r="BZ12" s="392"/>
      <c r="CA12" s="392"/>
      <c r="CB12" s="392"/>
      <c r="CC12" s="393"/>
      <c r="CD12" s="394" t="s">
        <v>137</v>
      </c>
      <c r="CE12" s="395"/>
      <c r="CF12" s="395"/>
      <c r="CG12" s="395"/>
      <c r="CH12" s="395"/>
      <c r="CI12" s="395"/>
      <c r="CJ12" s="395"/>
      <c r="CK12" s="395"/>
      <c r="CL12" s="395"/>
      <c r="CM12" s="395"/>
      <c r="CN12" s="395"/>
      <c r="CO12" s="395"/>
      <c r="CP12" s="395"/>
      <c r="CQ12" s="395"/>
      <c r="CR12" s="395"/>
      <c r="CS12" s="396"/>
      <c r="CT12" s="431" t="s">
        <v>138</v>
      </c>
      <c r="CU12" s="432"/>
      <c r="CV12" s="432"/>
      <c r="CW12" s="432"/>
      <c r="CX12" s="432"/>
      <c r="CY12" s="432"/>
      <c r="CZ12" s="432"/>
      <c r="DA12" s="433"/>
      <c r="DB12" s="431" t="s">
        <v>138</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7"/>
      <c r="M13" s="482" t="s">
        <v>139</v>
      </c>
      <c r="N13" s="483"/>
      <c r="O13" s="483"/>
      <c r="P13" s="483"/>
      <c r="Q13" s="484"/>
      <c r="R13" s="475">
        <v>53309</v>
      </c>
      <c r="S13" s="476"/>
      <c r="T13" s="476"/>
      <c r="U13" s="476"/>
      <c r="V13" s="477"/>
      <c r="W13" s="407" t="s">
        <v>140</v>
      </c>
      <c r="X13" s="408"/>
      <c r="Y13" s="408"/>
      <c r="Z13" s="408"/>
      <c r="AA13" s="408"/>
      <c r="AB13" s="398"/>
      <c r="AC13" s="442">
        <v>2231</v>
      </c>
      <c r="AD13" s="443"/>
      <c r="AE13" s="443"/>
      <c r="AF13" s="443"/>
      <c r="AG13" s="485"/>
      <c r="AH13" s="442">
        <v>2891</v>
      </c>
      <c r="AI13" s="443"/>
      <c r="AJ13" s="443"/>
      <c r="AK13" s="443"/>
      <c r="AL13" s="444"/>
      <c r="AM13" s="420" t="s">
        <v>141</v>
      </c>
      <c r="AN13" s="421"/>
      <c r="AO13" s="421"/>
      <c r="AP13" s="421"/>
      <c r="AQ13" s="421"/>
      <c r="AR13" s="421"/>
      <c r="AS13" s="421"/>
      <c r="AT13" s="422"/>
      <c r="AU13" s="423" t="s">
        <v>121</v>
      </c>
      <c r="AV13" s="424"/>
      <c r="AW13" s="424"/>
      <c r="AX13" s="424"/>
      <c r="AY13" s="425" t="s">
        <v>142</v>
      </c>
      <c r="AZ13" s="426"/>
      <c r="BA13" s="426"/>
      <c r="BB13" s="426"/>
      <c r="BC13" s="426"/>
      <c r="BD13" s="426"/>
      <c r="BE13" s="426"/>
      <c r="BF13" s="426"/>
      <c r="BG13" s="426"/>
      <c r="BH13" s="426"/>
      <c r="BI13" s="426"/>
      <c r="BJ13" s="426"/>
      <c r="BK13" s="426"/>
      <c r="BL13" s="426"/>
      <c r="BM13" s="427"/>
      <c r="BN13" s="391">
        <v>144955</v>
      </c>
      <c r="BO13" s="392"/>
      <c r="BP13" s="392"/>
      <c r="BQ13" s="392"/>
      <c r="BR13" s="392"/>
      <c r="BS13" s="392"/>
      <c r="BT13" s="392"/>
      <c r="BU13" s="393"/>
      <c r="BV13" s="391">
        <v>-694806</v>
      </c>
      <c r="BW13" s="392"/>
      <c r="BX13" s="392"/>
      <c r="BY13" s="392"/>
      <c r="BZ13" s="392"/>
      <c r="CA13" s="392"/>
      <c r="CB13" s="392"/>
      <c r="CC13" s="393"/>
      <c r="CD13" s="394" t="s">
        <v>143</v>
      </c>
      <c r="CE13" s="395"/>
      <c r="CF13" s="395"/>
      <c r="CG13" s="395"/>
      <c r="CH13" s="395"/>
      <c r="CI13" s="395"/>
      <c r="CJ13" s="395"/>
      <c r="CK13" s="395"/>
      <c r="CL13" s="395"/>
      <c r="CM13" s="395"/>
      <c r="CN13" s="395"/>
      <c r="CO13" s="395"/>
      <c r="CP13" s="395"/>
      <c r="CQ13" s="395"/>
      <c r="CR13" s="395"/>
      <c r="CS13" s="396"/>
      <c r="CT13" s="388">
        <v>6.7</v>
      </c>
      <c r="CU13" s="389"/>
      <c r="CV13" s="389"/>
      <c r="CW13" s="389"/>
      <c r="CX13" s="389"/>
      <c r="CY13" s="389"/>
      <c r="CZ13" s="389"/>
      <c r="DA13" s="390"/>
      <c r="DB13" s="388">
        <v>6.4</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144</v>
      </c>
      <c r="M14" s="473"/>
      <c r="N14" s="473"/>
      <c r="O14" s="473"/>
      <c r="P14" s="473"/>
      <c r="Q14" s="474"/>
      <c r="R14" s="475">
        <v>54845</v>
      </c>
      <c r="S14" s="476"/>
      <c r="T14" s="476"/>
      <c r="U14" s="476"/>
      <c r="V14" s="477"/>
      <c r="W14" s="381"/>
      <c r="X14" s="382"/>
      <c r="Y14" s="382"/>
      <c r="Z14" s="382"/>
      <c r="AA14" s="382"/>
      <c r="AB14" s="371"/>
      <c r="AC14" s="478">
        <v>9.5</v>
      </c>
      <c r="AD14" s="479"/>
      <c r="AE14" s="479"/>
      <c r="AF14" s="479"/>
      <c r="AG14" s="480"/>
      <c r="AH14" s="478">
        <v>11.2</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145</v>
      </c>
      <c r="CE14" s="487"/>
      <c r="CF14" s="487"/>
      <c r="CG14" s="487"/>
      <c r="CH14" s="487"/>
      <c r="CI14" s="487"/>
      <c r="CJ14" s="487"/>
      <c r="CK14" s="487"/>
      <c r="CL14" s="487"/>
      <c r="CM14" s="487"/>
      <c r="CN14" s="487"/>
      <c r="CO14" s="487"/>
      <c r="CP14" s="487"/>
      <c r="CQ14" s="487"/>
      <c r="CR14" s="487"/>
      <c r="CS14" s="488"/>
      <c r="CT14" s="489">
        <v>12.1</v>
      </c>
      <c r="CU14" s="490"/>
      <c r="CV14" s="490"/>
      <c r="CW14" s="490"/>
      <c r="CX14" s="490"/>
      <c r="CY14" s="490"/>
      <c r="CZ14" s="490"/>
      <c r="DA14" s="491"/>
      <c r="DB14" s="489">
        <v>15.8</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7"/>
      <c r="M15" s="482" t="s">
        <v>139</v>
      </c>
      <c r="N15" s="483"/>
      <c r="O15" s="483"/>
      <c r="P15" s="483"/>
      <c r="Q15" s="484"/>
      <c r="R15" s="475">
        <v>54113</v>
      </c>
      <c r="S15" s="476"/>
      <c r="T15" s="476"/>
      <c r="U15" s="476"/>
      <c r="V15" s="477"/>
      <c r="W15" s="407" t="s">
        <v>146</v>
      </c>
      <c r="X15" s="408"/>
      <c r="Y15" s="408"/>
      <c r="Z15" s="408"/>
      <c r="AA15" s="408"/>
      <c r="AB15" s="398"/>
      <c r="AC15" s="442">
        <v>7193</v>
      </c>
      <c r="AD15" s="443"/>
      <c r="AE15" s="443"/>
      <c r="AF15" s="443"/>
      <c r="AG15" s="485"/>
      <c r="AH15" s="442">
        <v>7793</v>
      </c>
      <c r="AI15" s="443"/>
      <c r="AJ15" s="443"/>
      <c r="AK15" s="443"/>
      <c r="AL15" s="444"/>
      <c r="AM15" s="420"/>
      <c r="AN15" s="421"/>
      <c r="AO15" s="421"/>
      <c r="AP15" s="421"/>
      <c r="AQ15" s="421"/>
      <c r="AR15" s="421"/>
      <c r="AS15" s="421"/>
      <c r="AT15" s="422"/>
      <c r="AU15" s="423"/>
      <c r="AV15" s="424"/>
      <c r="AW15" s="424"/>
      <c r="AX15" s="424"/>
      <c r="AY15" s="351" t="s">
        <v>147</v>
      </c>
      <c r="AZ15" s="352"/>
      <c r="BA15" s="352"/>
      <c r="BB15" s="352"/>
      <c r="BC15" s="352"/>
      <c r="BD15" s="352"/>
      <c r="BE15" s="352"/>
      <c r="BF15" s="352"/>
      <c r="BG15" s="352"/>
      <c r="BH15" s="352"/>
      <c r="BI15" s="352"/>
      <c r="BJ15" s="352"/>
      <c r="BK15" s="352"/>
      <c r="BL15" s="352"/>
      <c r="BM15" s="353"/>
      <c r="BN15" s="354">
        <v>5940349</v>
      </c>
      <c r="BO15" s="355"/>
      <c r="BP15" s="355"/>
      <c r="BQ15" s="355"/>
      <c r="BR15" s="355"/>
      <c r="BS15" s="355"/>
      <c r="BT15" s="355"/>
      <c r="BU15" s="356"/>
      <c r="BV15" s="354">
        <v>6153654</v>
      </c>
      <c r="BW15" s="355"/>
      <c r="BX15" s="355"/>
      <c r="BY15" s="355"/>
      <c r="BZ15" s="355"/>
      <c r="CA15" s="355"/>
      <c r="CB15" s="355"/>
      <c r="CC15" s="356"/>
      <c r="CD15" s="492" t="s">
        <v>148</v>
      </c>
      <c r="CE15" s="493"/>
      <c r="CF15" s="493"/>
      <c r="CG15" s="493"/>
      <c r="CH15" s="493"/>
      <c r="CI15" s="493"/>
      <c r="CJ15" s="493"/>
      <c r="CK15" s="493"/>
      <c r="CL15" s="493"/>
      <c r="CM15" s="493"/>
      <c r="CN15" s="493"/>
      <c r="CO15" s="493"/>
      <c r="CP15" s="493"/>
      <c r="CQ15" s="493"/>
      <c r="CR15" s="493"/>
      <c r="CS15" s="49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54"/>
      <c r="C16" s="455"/>
      <c r="D16" s="455"/>
      <c r="E16" s="455"/>
      <c r="F16" s="455"/>
      <c r="G16" s="455"/>
      <c r="H16" s="455"/>
      <c r="I16" s="455"/>
      <c r="J16" s="455"/>
      <c r="K16" s="456"/>
      <c r="L16" s="472" t="s">
        <v>149</v>
      </c>
      <c r="M16" s="495"/>
      <c r="N16" s="495"/>
      <c r="O16" s="495"/>
      <c r="P16" s="495"/>
      <c r="Q16" s="496"/>
      <c r="R16" s="497" t="s">
        <v>150</v>
      </c>
      <c r="S16" s="498"/>
      <c r="T16" s="498"/>
      <c r="U16" s="498"/>
      <c r="V16" s="499"/>
      <c r="W16" s="381"/>
      <c r="X16" s="382"/>
      <c r="Y16" s="382"/>
      <c r="Z16" s="382"/>
      <c r="AA16" s="382"/>
      <c r="AB16" s="371"/>
      <c r="AC16" s="478">
        <v>30.7</v>
      </c>
      <c r="AD16" s="479"/>
      <c r="AE16" s="479"/>
      <c r="AF16" s="479"/>
      <c r="AG16" s="480"/>
      <c r="AH16" s="478">
        <v>30.2</v>
      </c>
      <c r="AI16" s="479"/>
      <c r="AJ16" s="479"/>
      <c r="AK16" s="479"/>
      <c r="AL16" s="481"/>
      <c r="AM16" s="420"/>
      <c r="AN16" s="421"/>
      <c r="AO16" s="421"/>
      <c r="AP16" s="421"/>
      <c r="AQ16" s="421"/>
      <c r="AR16" s="421"/>
      <c r="AS16" s="421"/>
      <c r="AT16" s="422"/>
      <c r="AU16" s="423"/>
      <c r="AV16" s="424"/>
      <c r="AW16" s="424"/>
      <c r="AX16" s="424"/>
      <c r="AY16" s="425" t="s">
        <v>151</v>
      </c>
      <c r="AZ16" s="426"/>
      <c r="BA16" s="426"/>
      <c r="BB16" s="426"/>
      <c r="BC16" s="426"/>
      <c r="BD16" s="426"/>
      <c r="BE16" s="426"/>
      <c r="BF16" s="426"/>
      <c r="BG16" s="426"/>
      <c r="BH16" s="426"/>
      <c r="BI16" s="426"/>
      <c r="BJ16" s="426"/>
      <c r="BK16" s="426"/>
      <c r="BL16" s="426"/>
      <c r="BM16" s="427"/>
      <c r="BN16" s="391">
        <v>14689276</v>
      </c>
      <c r="BO16" s="392"/>
      <c r="BP16" s="392"/>
      <c r="BQ16" s="392"/>
      <c r="BR16" s="392"/>
      <c r="BS16" s="392"/>
      <c r="BT16" s="392"/>
      <c r="BU16" s="393"/>
      <c r="BV16" s="391">
        <v>14221575</v>
      </c>
      <c r="BW16" s="392"/>
      <c r="BX16" s="392"/>
      <c r="BY16" s="392"/>
      <c r="BZ16" s="392"/>
      <c r="CA16" s="392"/>
      <c r="CB16" s="392"/>
      <c r="CC16" s="393"/>
      <c r="CD16" s="181"/>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91"/>
      <c r="M17" s="502" t="s">
        <v>152</v>
      </c>
      <c r="N17" s="503"/>
      <c r="O17" s="503"/>
      <c r="P17" s="503"/>
      <c r="Q17" s="504"/>
      <c r="R17" s="497" t="s">
        <v>153</v>
      </c>
      <c r="S17" s="498"/>
      <c r="T17" s="498"/>
      <c r="U17" s="498"/>
      <c r="V17" s="499"/>
      <c r="W17" s="407" t="s">
        <v>154</v>
      </c>
      <c r="X17" s="408"/>
      <c r="Y17" s="408"/>
      <c r="Z17" s="408"/>
      <c r="AA17" s="408"/>
      <c r="AB17" s="398"/>
      <c r="AC17" s="442">
        <v>13980</v>
      </c>
      <c r="AD17" s="443"/>
      <c r="AE17" s="443"/>
      <c r="AF17" s="443"/>
      <c r="AG17" s="485"/>
      <c r="AH17" s="442">
        <v>15082</v>
      </c>
      <c r="AI17" s="443"/>
      <c r="AJ17" s="443"/>
      <c r="AK17" s="443"/>
      <c r="AL17" s="444"/>
      <c r="AM17" s="420"/>
      <c r="AN17" s="421"/>
      <c r="AO17" s="421"/>
      <c r="AP17" s="421"/>
      <c r="AQ17" s="421"/>
      <c r="AR17" s="421"/>
      <c r="AS17" s="421"/>
      <c r="AT17" s="422"/>
      <c r="AU17" s="423"/>
      <c r="AV17" s="424"/>
      <c r="AW17" s="424"/>
      <c r="AX17" s="424"/>
      <c r="AY17" s="425" t="s">
        <v>155</v>
      </c>
      <c r="AZ17" s="426"/>
      <c r="BA17" s="426"/>
      <c r="BB17" s="426"/>
      <c r="BC17" s="426"/>
      <c r="BD17" s="426"/>
      <c r="BE17" s="426"/>
      <c r="BF17" s="426"/>
      <c r="BG17" s="426"/>
      <c r="BH17" s="426"/>
      <c r="BI17" s="426"/>
      <c r="BJ17" s="426"/>
      <c r="BK17" s="426"/>
      <c r="BL17" s="426"/>
      <c r="BM17" s="427"/>
      <c r="BN17" s="391">
        <v>7448636</v>
      </c>
      <c r="BO17" s="392"/>
      <c r="BP17" s="392"/>
      <c r="BQ17" s="392"/>
      <c r="BR17" s="392"/>
      <c r="BS17" s="392"/>
      <c r="BT17" s="392"/>
      <c r="BU17" s="393"/>
      <c r="BV17" s="391">
        <v>7726572</v>
      </c>
      <c r="BW17" s="392"/>
      <c r="BX17" s="392"/>
      <c r="BY17" s="392"/>
      <c r="BZ17" s="392"/>
      <c r="CA17" s="392"/>
      <c r="CB17" s="392"/>
      <c r="CC17" s="393"/>
      <c r="CD17" s="181"/>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156</v>
      </c>
      <c r="C18" s="434"/>
      <c r="D18" s="434"/>
      <c r="E18" s="514"/>
      <c r="F18" s="514"/>
      <c r="G18" s="514"/>
      <c r="H18" s="514"/>
      <c r="I18" s="514"/>
      <c r="J18" s="514"/>
      <c r="K18" s="514"/>
      <c r="L18" s="515">
        <v>439.05</v>
      </c>
      <c r="M18" s="515"/>
      <c r="N18" s="515"/>
      <c r="O18" s="515"/>
      <c r="P18" s="515"/>
      <c r="Q18" s="515"/>
      <c r="R18" s="516"/>
      <c r="S18" s="516"/>
      <c r="T18" s="516"/>
      <c r="U18" s="516"/>
      <c r="V18" s="517"/>
      <c r="W18" s="409"/>
      <c r="X18" s="410"/>
      <c r="Y18" s="410"/>
      <c r="Z18" s="410"/>
      <c r="AA18" s="410"/>
      <c r="AB18" s="401"/>
      <c r="AC18" s="518">
        <v>59.7</v>
      </c>
      <c r="AD18" s="519"/>
      <c r="AE18" s="519"/>
      <c r="AF18" s="519"/>
      <c r="AG18" s="520"/>
      <c r="AH18" s="518">
        <v>58.5</v>
      </c>
      <c r="AI18" s="519"/>
      <c r="AJ18" s="519"/>
      <c r="AK18" s="519"/>
      <c r="AL18" s="521"/>
      <c r="AM18" s="420"/>
      <c r="AN18" s="421"/>
      <c r="AO18" s="421"/>
      <c r="AP18" s="421"/>
      <c r="AQ18" s="421"/>
      <c r="AR18" s="421"/>
      <c r="AS18" s="421"/>
      <c r="AT18" s="422"/>
      <c r="AU18" s="423"/>
      <c r="AV18" s="424"/>
      <c r="AW18" s="424"/>
      <c r="AX18" s="424"/>
      <c r="AY18" s="425" t="s">
        <v>157</v>
      </c>
      <c r="AZ18" s="426"/>
      <c r="BA18" s="426"/>
      <c r="BB18" s="426"/>
      <c r="BC18" s="426"/>
      <c r="BD18" s="426"/>
      <c r="BE18" s="426"/>
      <c r="BF18" s="426"/>
      <c r="BG18" s="426"/>
      <c r="BH18" s="426"/>
      <c r="BI18" s="426"/>
      <c r="BJ18" s="426"/>
      <c r="BK18" s="426"/>
      <c r="BL18" s="426"/>
      <c r="BM18" s="427"/>
      <c r="BN18" s="391">
        <v>15995609</v>
      </c>
      <c r="BO18" s="392"/>
      <c r="BP18" s="392"/>
      <c r="BQ18" s="392"/>
      <c r="BR18" s="392"/>
      <c r="BS18" s="392"/>
      <c r="BT18" s="392"/>
      <c r="BU18" s="393"/>
      <c r="BV18" s="391">
        <v>15768312</v>
      </c>
      <c r="BW18" s="392"/>
      <c r="BX18" s="392"/>
      <c r="BY18" s="392"/>
      <c r="BZ18" s="392"/>
      <c r="CA18" s="392"/>
      <c r="CB18" s="392"/>
      <c r="CC18" s="393"/>
      <c r="CD18" s="181"/>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158</v>
      </c>
      <c r="C19" s="434"/>
      <c r="D19" s="434"/>
      <c r="E19" s="514"/>
      <c r="F19" s="514"/>
      <c r="G19" s="514"/>
      <c r="H19" s="514"/>
      <c r="I19" s="514"/>
      <c r="J19" s="514"/>
      <c r="K19" s="514"/>
      <c r="L19" s="522">
        <v>120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159</v>
      </c>
      <c r="AZ19" s="426"/>
      <c r="BA19" s="426"/>
      <c r="BB19" s="426"/>
      <c r="BC19" s="426"/>
      <c r="BD19" s="426"/>
      <c r="BE19" s="426"/>
      <c r="BF19" s="426"/>
      <c r="BG19" s="426"/>
      <c r="BH19" s="426"/>
      <c r="BI19" s="426"/>
      <c r="BJ19" s="426"/>
      <c r="BK19" s="426"/>
      <c r="BL19" s="426"/>
      <c r="BM19" s="427"/>
      <c r="BN19" s="391">
        <v>21604442</v>
      </c>
      <c r="BO19" s="392"/>
      <c r="BP19" s="392"/>
      <c r="BQ19" s="392"/>
      <c r="BR19" s="392"/>
      <c r="BS19" s="392"/>
      <c r="BT19" s="392"/>
      <c r="BU19" s="393"/>
      <c r="BV19" s="391">
        <v>20315200</v>
      </c>
      <c r="BW19" s="392"/>
      <c r="BX19" s="392"/>
      <c r="BY19" s="392"/>
      <c r="BZ19" s="392"/>
      <c r="CA19" s="392"/>
      <c r="CB19" s="392"/>
      <c r="CC19" s="393"/>
      <c r="CD19" s="181"/>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160</v>
      </c>
      <c r="C20" s="434"/>
      <c r="D20" s="434"/>
      <c r="E20" s="514"/>
      <c r="F20" s="514"/>
      <c r="G20" s="514"/>
      <c r="H20" s="514"/>
      <c r="I20" s="514"/>
      <c r="J20" s="514"/>
      <c r="K20" s="514"/>
      <c r="L20" s="522">
        <v>21984</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1"/>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161</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1"/>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162</v>
      </c>
      <c r="C22" s="535"/>
      <c r="D22" s="536"/>
      <c r="E22" s="403" t="s">
        <v>1</v>
      </c>
      <c r="F22" s="408"/>
      <c r="G22" s="408"/>
      <c r="H22" s="408"/>
      <c r="I22" s="408"/>
      <c r="J22" s="408"/>
      <c r="K22" s="398"/>
      <c r="L22" s="403" t="s">
        <v>163</v>
      </c>
      <c r="M22" s="408"/>
      <c r="N22" s="408"/>
      <c r="O22" s="408"/>
      <c r="P22" s="398"/>
      <c r="Q22" s="566" t="s">
        <v>164</v>
      </c>
      <c r="R22" s="567"/>
      <c r="S22" s="567"/>
      <c r="T22" s="567"/>
      <c r="U22" s="567"/>
      <c r="V22" s="568"/>
      <c r="W22" s="534" t="s">
        <v>165</v>
      </c>
      <c r="X22" s="535"/>
      <c r="Y22" s="536"/>
      <c r="Z22" s="403" t="s">
        <v>1</v>
      </c>
      <c r="AA22" s="408"/>
      <c r="AB22" s="408"/>
      <c r="AC22" s="408"/>
      <c r="AD22" s="408"/>
      <c r="AE22" s="408"/>
      <c r="AF22" s="408"/>
      <c r="AG22" s="398"/>
      <c r="AH22" s="572" t="s">
        <v>166</v>
      </c>
      <c r="AI22" s="408"/>
      <c r="AJ22" s="408"/>
      <c r="AK22" s="408"/>
      <c r="AL22" s="398"/>
      <c r="AM22" s="572" t="s">
        <v>167</v>
      </c>
      <c r="AN22" s="573"/>
      <c r="AO22" s="573"/>
      <c r="AP22" s="573"/>
      <c r="AQ22" s="573"/>
      <c r="AR22" s="574"/>
      <c r="AS22" s="566" t="s">
        <v>164</v>
      </c>
      <c r="AT22" s="567"/>
      <c r="AU22" s="567"/>
      <c r="AV22" s="567"/>
      <c r="AW22" s="567"/>
      <c r="AX22" s="578"/>
      <c r="AY22" s="351" t="s">
        <v>168</v>
      </c>
      <c r="AZ22" s="352"/>
      <c r="BA22" s="352"/>
      <c r="BB22" s="352"/>
      <c r="BC22" s="352"/>
      <c r="BD22" s="352"/>
      <c r="BE22" s="352"/>
      <c r="BF22" s="352"/>
      <c r="BG22" s="352"/>
      <c r="BH22" s="352"/>
      <c r="BI22" s="352"/>
      <c r="BJ22" s="352"/>
      <c r="BK22" s="352"/>
      <c r="BL22" s="352"/>
      <c r="BM22" s="353"/>
      <c r="BN22" s="354">
        <v>29074425</v>
      </c>
      <c r="BO22" s="355"/>
      <c r="BP22" s="355"/>
      <c r="BQ22" s="355"/>
      <c r="BR22" s="355"/>
      <c r="BS22" s="355"/>
      <c r="BT22" s="355"/>
      <c r="BU22" s="356"/>
      <c r="BV22" s="354">
        <v>29497910</v>
      </c>
      <c r="BW22" s="355"/>
      <c r="BX22" s="355"/>
      <c r="BY22" s="355"/>
      <c r="BZ22" s="355"/>
      <c r="CA22" s="355"/>
      <c r="CB22" s="355"/>
      <c r="CC22" s="356"/>
      <c r="CD22" s="181"/>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169</v>
      </c>
      <c r="AZ23" s="426"/>
      <c r="BA23" s="426"/>
      <c r="BB23" s="426"/>
      <c r="BC23" s="426"/>
      <c r="BD23" s="426"/>
      <c r="BE23" s="426"/>
      <c r="BF23" s="426"/>
      <c r="BG23" s="426"/>
      <c r="BH23" s="426"/>
      <c r="BI23" s="426"/>
      <c r="BJ23" s="426"/>
      <c r="BK23" s="426"/>
      <c r="BL23" s="426"/>
      <c r="BM23" s="427"/>
      <c r="BN23" s="391">
        <v>17504176</v>
      </c>
      <c r="BO23" s="392"/>
      <c r="BP23" s="392"/>
      <c r="BQ23" s="392"/>
      <c r="BR23" s="392"/>
      <c r="BS23" s="392"/>
      <c r="BT23" s="392"/>
      <c r="BU23" s="393"/>
      <c r="BV23" s="391">
        <v>17059668</v>
      </c>
      <c r="BW23" s="392"/>
      <c r="BX23" s="392"/>
      <c r="BY23" s="392"/>
      <c r="BZ23" s="392"/>
      <c r="CA23" s="392"/>
      <c r="CB23" s="392"/>
      <c r="CC23" s="393"/>
      <c r="CD23" s="181"/>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170</v>
      </c>
      <c r="F24" s="421"/>
      <c r="G24" s="421"/>
      <c r="H24" s="421"/>
      <c r="I24" s="421"/>
      <c r="J24" s="421"/>
      <c r="K24" s="422"/>
      <c r="L24" s="442">
        <v>1</v>
      </c>
      <c r="M24" s="443"/>
      <c r="N24" s="443"/>
      <c r="O24" s="443"/>
      <c r="P24" s="485"/>
      <c r="Q24" s="442">
        <v>8100</v>
      </c>
      <c r="R24" s="443"/>
      <c r="S24" s="443"/>
      <c r="T24" s="443"/>
      <c r="U24" s="443"/>
      <c r="V24" s="485"/>
      <c r="W24" s="537"/>
      <c r="X24" s="538"/>
      <c r="Y24" s="539"/>
      <c r="Z24" s="441" t="s">
        <v>171</v>
      </c>
      <c r="AA24" s="421"/>
      <c r="AB24" s="421"/>
      <c r="AC24" s="421"/>
      <c r="AD24" s="421"/>
      <c r="AE24" s="421"/>
      <c r="AF24" s="421"/>
      <c r="AG24" s="422"/>
      <c r="AH24" s="442">
        <v>593</v>
      </c>
      <c r="AI24" s="443"/>
      <c r="AJ24" s="443"/>
      <c r="AK24" s="443"/>
      <c r="AL24" s="485"/>
      <c r="AM24" s="442">
        <v>1902937</v>
      </c>
      <c r="AN24" s="443"/>
      <c r="AO24" s="443"/>
      <c r="AP24" s="443"/>
      <c r="AQ24" s="443"/>
      <c r="AR24" s="485"/>
      <c r="AS24" s="442">
        <v>3209</v>
      </c>
      <c r="AT24" s="443"/>
      <c r="AU24" s="443"/>
      <c r="AV24" s="443"/>
      <c r="AW24" s="443"/>
      <c r="AX24" s="444"/>
      <c r="AY24" s="507" t="s">
        <v>172</v>
      </c>
      <c r="AZ24" s="508"/>
      <c r="BA24" s="508"/>
      <c r="BB24" s="508"/>
      <c r="BC24" s="508"/>
      <c r="BD24" s="508"/>
      <c r="BE24" s="508"/>
      <c r="BF24" s="508"/>
      <c r="BG24" s="508"/>
      <c r="BH24" s="508"/>
      <c r="BI24" s="508"/>
      <c r="BJ24" s="508"/>
      <c r="BK24" s="508"/>
      <c r="BL24" s="508"/>
      <c r="BM24" s="509"/>
      <c r="BN24" s="391">
        <v>18988582</v>
      </c>
      <c r="BO24" s="392"/>
      <c r="BP24" s="392"/>
      <c r="BQ24" s="392"/>
      <c r="BR24" s="392"/>
      <c r="BS24" s="392"/>
      <c r="BT24" s="392"/>
      <c r="BU24" s="393"/>
      <c r="BV24" s="391">
        <v>19230298</v>
      </c>
      <c r="BW24" s="392"/>
      <c r="BX24" s="392"/>
      <c r="BY24" s="392"/>
      <c r="BZ24" s="392"/>
      <c r="CA24" s="392"/>
      <c r="CB24" s="392"/>
      <c r="CC24" s="393"/>
      <c r="CD24" s="181"/>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173</v>
      </c>
      <c r="F25" s="421"/>
      <c r="G25" s="421"/>
      <c r="H25" s="421"/>
      <c r="I25" s="421"/>
      <c r="J25" s="421"/>
      <c r="K25" s="422"/>
      <c r="L25" s="442">
        <v>2</v>
      </c>
      <c r="M25" s="443"/>
      <c r="N25" s="443"/>
      <c r="O25" s="443"/>
      <c r="P25" s="485"/>
      <c r="Q25" s="442">
        <v>6500</v>
      </c>
      <c r="R25" s="443"/>
      <c r="S25" s="443"/>
      <c r="T25" s="443"/>
      <c r="U25" s="443"/>
      <c r="V25" s="485"/>
      <c r="W25" s="537"/>
      <c r="X25" s="538"/>
      <c r="Y25" s="539"/>
      <c r="Z25" s="441" t="s">
        <v>174</v>
      </c>
      <c r="AA25" s="421"/>
      <c r="AB25" s="421"/>
      <c r="AC25" s="421"/>
      <c r="AD25" s="421"/>
      <c r="AE25" s="421"/>
      <c r="AF25" s="421"/>
      <c r="AG25" s="422"/>
      <c r="AH25" s="442">
        <v>91</v>
      </c>
      <c r="AI25" s="443"/>
      <c r="AJ25" s="443"/>
      <c r="AK25" s="443"/>
      <c r="AL25" s="485"/>
      <c r="AM25" s="442">
        <v>275366</v>
      </c>
      <c r="AN25" s="443"/>
      <c r="AO25" s="443"/>
      <c r="AP25" s="443"/>
      <c r="AQ25" s="443"/>
      <c r="AR25" s="485"/>
      <c r="AS25" s="442">
        <v>3026</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4976883</v>
      </c>
      <c r="BO25" s="355"/>
      <c r="BP25" s="355"/>
      <c r="BQ25" s="355"/>
      <c r="BR25" s="355"/>
      <c r="BS25" s="355"/>
      <c r="BT25" s="355"/>
      <c r="BU25" s="356"/>
      <c r="BV25" s="354">
        <v>4605864</v>
      </c>
      <c r="BW25" s="355"/>
      <c r="BX25" s="355"/>
      <c r="BY25" s="355"/>
      <c r="BZ25" s="355"/>
      <c r="CA25" s="355"/>
      <c r="CB25" s="355"/>
      <c r="CC25" s="356"/>
      <c r="CD25" s="181"/>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176</v>
      </c>
      <c r="F26" s="421"/>
      <c r="G26" s="421"/>
      <c r="H26" s="421"/>
      <c r="I26" s="421"/>
      <c r="J26" s="421"/>
      <c r="K26" s="422"/>
      <c r="L26" s="442">
        <v>1</v>
      </c>
      <c r="M26" s="443"/>
      <c r="N26" s="443"/>
      <c r="O26" s="443"/>
      <c r="P26" s="485"/>
      <c r="Q26" s="442">
        <v>5600</v>
      </c>
      <c r="R26" s="443"/>
      <c r="S26" s="443"/>
      <c r="T26" s="443"/>
      <c r="U26" s="443"/>
      <c r="V26" s="485"/>
      <c r="W26" s="537"/>
      <c r="X26" s="538"/>
      <c r="Y26" s="539"/>
      <c r="Z26" s="441" t="s">
        <v>177</v>
      </c>
      <c r="AA26" s="543"/>
      <c r="AB26" s="543"/>
      <c r="AC26" s="543"/>
      <c r="AD26" s="543"/>
      <c r="AE26" s="543"/>
      <c r="AF26" s="543"/>
      <c r="AG26" s="544"/>
      <c r="AH26" s="442">
        <v>34</v>
      </c>
      <c r="AI26" s="443"/>
      <c r="AJ26" s="443"/>
      <c r="AK26" s="443"/>
      <c r="AL26" s="485"/>
      <c r="AM26" s="442">
        <v>119102</v>
      </c>
      <c r="AN26" s="443"/>
      <c r="AO26" s="443"/>
      <c r="AP26" s="443"/>
      <c r="AQ26" s="443"/>
      <c r="AR26" s="485"/>
      <c r="AS26" s="442">
        <v>3503</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138</v>
      </c>
      <c r="BO26" s="392"/>
      <c r="BP26" s="392"/>
      <c r="BQ26" s="392"/>
      <c r="BR26" s="392"/>
      <c r="BS26" s="392"/>
      <c r="BT26" s="392"/>
      <c r="BU26" s="393"/>
      <c r="BV26" s="391" t="s">
        <v>130</v>
      </c>
      <c r="BW26" s="392"/>
      <c r="BX26" s="392"/>
      <c r="BY26" s="392"/>
      <c r="BZ26" s="392"/>
      <c r="CA26" s="392"/>
      <c r="CB26" s="392"/>
      <c r="CC26" s="393"/>
      <c r="CD26" s="181"/>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179</v>
      </c>
      <c r="F27" s="421"/>
      <c r="G27" s="421"/>
      <c r="H27" s="421"/>
      <c r="I27" s="421"/>
      <c r="J27" s="421"/>
      <c r="K27" s="422"/>
      <c r="L27" s="442">
        <v>1</v>
      </c>
      <c r="M27" s="443"/>
      <c r="N27" s="443"/>
      <c r="O27" s="443"/>
      <c r="P27" s="485"/>
      <c r="Q27" s="442">
        <v>4150</v>
      </c>
      <c r="R27" s="443"/>
      <c r="S27" s="443"/>
      <c r="T27" s="443"/>
      <c r="U27" s="443"/>
      <c r="V27" s="485"/>
      <c r="W27" s="537"/>
      <c r="X27" s="538"/>
      <c r="Y27" s="539"/>
      <c r="Z27" s="441" t="s">
        <v>180</v>
      </c>
      <c r="AA27" s="421"/>
      <c r="AB27" s="421"/>
      <c r="AC27" s="421"/>
      <c r="AD27" s="421"/>
      <c r="AE27" s="421"/>
      <c r="AF27" s="421"/>
      <c r="AG27" s="422"/>
      <c r="AH27" s="442">
        <v>5</v>
      </c>
      <c r="AI27" s="443"/>
      <c r="AJ27" s="443"/>
      <c r="AK27" s="443"/>
      <c r="AL27" s="485"/>
      <c r="AM27" s="442">
        <v>19625</v>
      </c>
      <c r="AN27" s="443"/>
      <c r="AO27" s="443"/>
      <c r="AP27" s="443"/>
      <c r="AQ27" s="443"/>
      <c r="AR27" s="485"/>
      <c r="AS27" s="442">
        <v>3925</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v>366873</v>
      </c>
      <c r="BO27" s="511"/>
      <c r="BP27" s="511"/>
      <c r="BQ27" s="511"/>
      <c r="BR27" s="511"/>
      <c r="BS27" s="511"/>
      <c r="BT27" s="511"/>
      <c r="BU27" s="512"/>
      <c r="BV27" s="510">
        <v>366792</v>
      </c>
      <c r="BW27" s="511"/>
      <c r="BX27" s="511"/>
      <c r="BY27" s="511"/>
      <c r="BZ27" s="511"/>
      <c r="CA27" s="511"/>
      <c r="CB27" s="511"/>
      <c r="CC27" s="512"/>
      <c r="CD27" s="175"/>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182</v>
      </c>
      <c r="F28" s="421"/>
      <c r="G28" s="421"/>
      <c r="H28" s="421"/>
      <c r="I28" s="421"/>
      <c r="J28" s="421"/>
      <c r="K28" s="422"/>
      <c r="L28" s="442">
        <v>1</v>
      </c>
      <c r="M28" s="443"/>
      <c r="N28" s="443"/>
      <c r="O28" s="443"/>
      <c r="P28" s="485"/>
      <c r="Q28" s="442">
        <v>3750</v>
      </c>
      <c r="R28" s="443"/>
      <c r="S28" s="443"/>
      <c r="T28" s="443"/>
      <c r="U28" s="443"/>
      <c r="V28" s="485"/>
      <c r="W28" s="537"/>
      <c r="X28" s="538"/>
      <c r="Y28" s="539"/>
      <c r="Z28" s="441" t="s">
        <v>183</v>
      </c>
      <c r="AA28" s="421"/>
      <c r="AB28" s="421"/>
      <c r="AC28" s="421"/>
      <c r="AD28" s="421"/>
      <c r="AE28" s="421"/>
      <c r="AF28" s="421"/>
      <c r="AG28" s="422"/>
      <c r="AH28" s="442">
        <v>1</v>
      </c>
      <c r="AI28" s="443"/>
      <c r="AJ28" s="443"/>
      <c r="AK28" s="443"/>
      <c r="AL28" s="485"/>
      <c r="AM28" s="442" t="s">
        <v>184</v>
      </c>
      <c r="AN28" s="443"/>
      <c r="AO28" s="443"/>
      <c r="AP28" s="443"/>
      <c r="AQ28" s="443"/>
      <c r="AR28" s="485"/>
      <c r="AS28" s="442" t="s">
        <v>184</v>
      </c>
      <c r="AT28" s="443"/>
      <c r="AU28" s="443"/>
      <c r="AV28" s="443"/>
      <c r="AW28" s="443"/>
      <c r="AX28" s="444"/>
      <c r="AY28" s="545" t="s">
        <v>185</v>
      </c>
      <c r="AZ28" s="546"/>
      <c r="BA28" s="546"/>
      <c r="BB28" s="547"/>
      <c r="BC28" s="351" t="s">
        <v>48</v>
      </c>
      <c r="BD28" s="352"/>
      <c r="BE28" s="352"/>
      <c r="BF28" s="352"/>
      <c r="BG28" s="352"/>
      <c r="BH28" s="352"/>
      <c r="BI28" s="352"/>
      <c r="BJ28" s="352"/>
      <c r="BK28" s="352"/>
      <c r="BL28" s="352"/>
      <c r="BM28" s="353"/>
      <c r="BN28" s="354">
        <v>3704232</v>
      </c>
      <c r="BO28" s="355"/>
      <c r="BP28" s="355"/>
      <c r="BQ28" s="355"/>
      <c r="BR28" s="355"/>
      <c r="BS28" s="355"/>
      <c r="BT28" s="355"/>
      <c r="BU28" s="356"/>
      <c r="BV28" s="354">
        <v>3684867</v>
      </c>
      <c r="BW28" s="355"/>
      <c r="BX28" s="355"/>
      <c r="BY28" s="355"/>
      <c r="BZ28" s="355"/>
      <c r="CA28" s="355"/>
      <c r="CB28" s="355"/>
      <c r="CC28" s="356"/>
      <c r="CD28" s="181"/>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186</v>
      </c>
      <c r="F29" s="421"/>
      <c r="G29" s="421"/>
      <c r="H29" s="421"/>
      <c r="I29" s="421"/>
      <c r="J29" s="421"/>
      <c r="K29" s="422"/>
      <c r="L29" s="442">
        <v>21</v>
      </c>
      <c r="M29" s="443"/>
      <c r="N29" s="443"/>
      <c r="O29" s="443"/>
      <c r="P29" s="485"/>
      <c r="Q29" s="442">
        <v>3550</v>
      </c>
      <c r="R29" s="443"/>
      <c r="S29" s="443"/>
      <c r="T29" s="443"/>
      <c r="U29" s="443"/>
      <c r="V29" s="485"/>
      <c r="W29" s="540"/>
      <c r="X29" s="541"/>
      <c r="Y29" s="542"/>
      <c r="Z29" s="441" t="s">
        <v>187</v>
      </c>
      <c r="AA29" s="421"/>
      <c r="AB29" s="421"/>
      <c r="AC29" s="421"/>
      <c r="AD29" s="421"/>
      <c r="AE29" s="421"/>
      <c r="AF29" s="421"/>
      <c r="AG29" s="422"/>
      <c r="AH29" s="442">
        <v>599</v>
      </c>
      <c r="AI29" s="443"/>
      <c r="AJ29" s="443"/>
      <c r="AK29" s="443"/>
      <c r="AL29" s="485"/>
      <c r="AM29" s="442">
        <v>1926173</v>
      </c>
      <c r="AN29" s="443"/>
      <c r="AO29" s="443"/>
      <c r="AP29" s="443"/>
      <c r="AQ29" s="443"/>
      <c r="AR29" s="485"/>
      <c r="AS29" s="442">
        <v>3216</v>
      </c>
      <c r="AT29" s="443"/>
      <c r="AU29" s="443"/>
      <c r="AV29" s="443"/>
      <c r="AW29" s="443"/>
      <c r="AX29" s="444"/>
      <c r="AY29" s="548"/>
      <c r="AZ29" s="549"/>
      <c r="BA29" s="549"/>
      <c r="BB29" s="550"/>
      <c r="BC29" s="425" t="s">
        <v>188</v>
      </c>
      <c r="BD29" s="426"/>
      <c r="BE29" s="426"/>
      <c r="BF29" s="426"/>
      <c r="BG29" s="426"/>
      <c r="BH29" s="426"/>
      <c r="BI29" s="426"/>
      <c r="BJ29" s="426"/>
      <c r="BK29" s="426"/>
      <c r="BL29" s="426"/>
      <c r="BM29" s="427"/>
      <c r="BN29" s="391">
        <v>2136037</v>
      </c>
      <c r="BO29" s="392"/>
      <c r="BP29" s="392"/>
      <c r="BQ29" s="392"/>
      <c r="BR29" s="392"/>
      <c r="BS29" s="392"/>
      <c r="BT29" s="392"/>
      <c r="BU29" s="393"/>
      <c r="BV29" s="391">
        <v>2214079</v>
      </c>
      <c r="BW29" s="392"/>
      <c r="BX29" s="392"/>
      <c r="BY29" s="392"/>
      <c r="BZ29" s="392"/>
      <c r="CA29" s="392"/>
      <c r="CB29" s="392"/>
      <c r="CC29" s="393"/>
      <c r="CD29" s="175"/>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189</v>
      </c>
      <c r="X30" s="559"/>
      <c r="Y30" s="559"/>
      <c r="Z30" s="559"/>
      <c r="AA30" s="559"/>
      <c r="AB30" s="559"/>
      <c r="AC30" s="559"/>
      <c r="AD30" s="559"/>
      <c r="AE30" s="559"/>
      <c r="AF30" s="559"/>
      <c r="AG30" s="560"/>
      <c r="AH30" s="518">
        <v>99.6</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6974167</v>
      </c>
      <c r="BO30" s="511"/>
      <c r="BP30" s="511"/>
      <c r="BQ30" s="511"/>
      <c r="BR30" s="511"/>
      <c r="BS30" s="511"/>
      <c r="BT30" s="511"/>
      <c r="BU30" s="512"/>
      <c r="BV30" s="510">
        <v>7125260</v>
      </c>
      <c r="BW30" s="511"/>
      <c r="BX30" s="511"/>
      <c r="BY30" s="511"/>
      <c r="BZ30" s="511"/>
      <c r="CA30" s="511"/>
      <c r="CB30" s="511"/>
      <c r="CC30" s="512"/>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54" t="s">
        <v>190</v>
      </c>
      <c r="D32" s="554"/>
      <c r="E32" s="554"/>
      <c r="F32" s="554"/>
      <c r="G32" s="554"/>
      <c r="H32" s="554"/>
      <c r="I32" s="554"/>
      <c r="J32" s="554"/>
      <c r="K32" s="554"/>
      <c r="L32" s="554"/>
      <c r="M32" s="554"/>
      <c r="N32" s="554"/>
      <c r="O32" s="554"/>
      <c r="P32" s="554"/>
      <c r="Q32" s="554"/>
      <c r="R32" s="554"/>
      <c r="S32" s="554"/>
      <c r="U32" s="395" t="s">
        <v>191</v>
      </c>
      <c r="V32" s="395"/>
      <c r="W32" s="395"/>
      <c r="X32" s="395"/>
      <c r="Y32" s="395"/>
      <c r="Z32" s="395"/>
      <c r="AA32" s="395"/>
      <c r="AB32" s="395"/>
      <c r="AC32" s="395"/>
      <c r="AD32" s="395"/>
      <c r="AE32" s="395"/>
      <c r="AF32" s="395"/>
      <c r="AG32" s="395"/>
      <c r="AH32" s="395"/>
      <c r="AI32" s="395"/>
      <c r="AJ32" s="395"/>
      <c r="AK32" s="395"/>
      <c r="AM32" s="395" t="s">
        <v>192</v>
      </c>
      <c r="AN32" s="395"/>
      <c r="AO32" s="395"/>
      <c r="AP32" s="395"/>
      <c r="AQ32" s="395"/>
      <c r="AR32" s="395"/>
      <c r="AS32" s="395"/>
      <c r="AT32" s="395"/>
      <c r="AU32" s="395"/>
      <c r="AV32" s="395"/>
      <c r="AW32" s="395"/>
      <c r="AX32" s="395"/>
      <c r="AY32" s="395"/>
      <c r="AZ32" s="395"/>
      <c r="BA32" s="395"/>
      <c r="BB32" s="395"/>
      <c r="BC32" s="395"/>
      <c r="BE32" s="395" t="s">
        <v>193</v>
      </c>
      <c r="BF32" s="395"/>
      <c r="BG32" s="395"/>
      <c r="BH32" s="395"/>
      <c r="BI32" s="395"/>
      <c r="BJ32" s="395"/>
      <c r="BK32" s="395"/>
      <c r="BL32" s="395"/>
      <c r="BM32" s="395"/>
      <c r="BN32" s="395"/>
      <c r="BO32" s="395"/>
      <c r="BP32" s="395"/>
      <c r="BQ32" s="395"/>
      <c r="BR32" s="395"/>
      <c r="BS32" s="395"/>
      <c r="BT32" s="395"/>
      <c r="BU32" s="395"/>
      <c r="BW32" s="395" t="s">
        <v>194</v>
      </c>
      <c r="BX32" s="395"/>
      <c r="BY32" s="395"/>
      <c r="BZ32" s="395"/>
      <c r="CA32" s="395"/>
      <c r="CB32" s="395"/>
      <c r="CC32" s="395"/>
      <c r="CD32" s="395"/>
      <c r="CE32" s="395"/>
      <c r="CF32" s="395"/>
      <c r="CG32" s="395"/>
      <c r="CH32" s="395"/>
      <c r="CI32" s="395"/>
      <c r="CJ32" s="395"/>
      <c r="CK32" s="395"/>
      <c r="CL32" s="395"/>
      <c r="CM32" s="395"/>
      <c r="CO32" s="395" t="s">
        <v>195</v>
      </c>
      <c r="CP32" s="395"/>
      <c r="CQ32" s="395"/>
      <c r="CR32" s="395"/>
      <c r="CS32" s="395"/>
      <c r="CT32" s="395"/>
      <c r="CU32" s="395"/>
      <c r="CV32" s="395"/>
      <c r="CW32" s="395"/>
      <c r="CX32" s="395"/>
      <c r="CY32" s="395"/>
      <c r="CZ32" s="395"/>
      <c r="DA32" s="395"/>
      <c r="DB32" s="395"/>
      <c r="DC32" s="395"/>
      <c r="DD32" s="395"/>
      <c r="DE32" s="395"/>
      <c r="DI32" s="198"/>
    </row>
    <row r="33" spans="1:113" ht="13.5" customHeight="1" x14ac:dyDescent="0.2">
      <c r="A33" s="172"/>
      <c r="B33" s="199"/>
      <c r="C33" s="415" t="s">
        <v>196</v>
      </c>
      <c r="D33" s="415"/>
      <c r="E33" s="380" t="s">
        <v>197</v>
      </c>
      <c r="F33" s="380"/>
      <c r="G33" s="380"/>
      <c r="H33" s="380"/>
      <c r="I33" s="380"/>
      <c r="J33" s="380"/>
      <c r="K33" s="380"/>
      <c r="L33" s="380"/>
      <c r="M33" s="380"/>
      <c r="N33" s="380"/>
      <c r="O33" s="380"/>
      <c r="P33" s="380"/>
      <c r="Q33" s="380"/>
      <c r="R33" s="380"/>
      <c r="S33" s="380"/>
      <c r="T33" s="176"/>
      <c r="U33" s="415" t="s">
        <v>198</v>
      </c>
      <c r="V33" s="415"/>
      <c r="W33" s="380" t="s">
        <v>197</v>
      </c>
      <c r="X33" s="380"/>
      <c r="Y33" s="380"/>
      <c r="Z33" s="380"/>
      <c r="AA33" s="380"/>
      <c r="AB33" s="380"/>
      <c r="AC33" s="380"/>
      <c r="AD33" s="380"/>
      <c r="AE33" s="380"/>
      <c r="AF33" s="380"/>
      <c r="AG33" s="380"/>
      <c r="AH33" s="380"/>
      <c r="AI33" s="380"/>
      <c r="AJ33" s="380"/>
      <c r="AK33" s="380"/>
      <c r="AL33" s="176"/>
      <c r="AM33" s="415" t="s">
        <v>199</v>
      </c>
      <c r="AN33" s="415"/>
      <c r="AO33" s="380" t="s">
        <v>200</v>
      </c>
      <c r="AP33" s="380"/>
      <c r="AQ33" s="380"/>
      <c r="AR33" s="380"/>
      <c r="AS33" s="380"/>
      <c r="AT33" s="380"/>
      <c r="AU33" s="380"/>
      <c r="AV33" s="380"/>
      <c r="AW33" s="380"/>
      <c r="AX33" s="380"/>
      <c r="AY33" s="380"/>
      <c r="AZ33" s="380"/>
      <c r="BA33" s="380"/>
      <c r="BB33" s="380"/>
      <c r="BC33" s="380"/>
      <c r="BD33" s="182"/>
      <c r="BE33" s="380" t="s">
        <v>201</v>
      </c>
      <c r="BF33" s="380"/>
      <c r="BG33" s="380" t="s">
        <v>202</v>
      </c>
      <c r="BH33" s="380"/>
      <c r="BI33" s="380"/>
      <c r="BJ33" s="380"/>
      <c r="BK33" s="380"/>
      <c r="BL33" s="380"/>
      <c r="BM33" s="380"/>
      <c r="BN33" s="380"/>
      <c r="BO33" s="380"/>
      <c r="BP33" s="380"/>
      <c r="BQ33" s="380"/>
      <c r="BR33" s="380"/>
      <c r="BS33" s="380"/>
      <c r="BT33" s="380"/>
      <c r="BU33" s="380"/>
      <c r="BV33" s="182"/>
      <c r="BW33" s="415" t="s">
        <v>201</v>
      </c>
      <c r="BX33" s="415"/>
      <c r="BY33" s="380" t="s">
        <v>203</v>
      </c>
      <c r="BZ33" s="380"/>
      <c r="CA33" s="380"/>
      <c r="CB33" s="380"/>
      <c r="CC33" s="380"/>
      <c r="CD33" s="380"/>
      <c r="CE33" s="380"/>
      <c r="CF33" s="380"/>
      <c r="CG33" s="380"/>
      <c r="CH33" s="380"/>
      <c r="CI33" s="380"/>
      <c r="CJ33" s="380"/>
      <c r="CK33" s="380"/>
      <c r="CL33" s="380"/>
      <c r="CM33" s="380"/>
      <c r="CN33" s="176"/>
      <c r="CO33" s="415" t="s">
        <v>198</v>
      </c>
      <c r="CP33" s="415"/>
      <c r="CQ33" s="380" t="s">
        <v>204</v>
      </c>
      <c r="CR33" s="380"/>
      <c r="CS33" s="380"/>
      <c r="CT33" s="380"/>
      <c r="CU33" s="380"/>
      <c r="CV33" s="380"/>
      <c r="CW33" s="380"/>
      <c r="CX33" s="380"/>
      <c r="CY33" s="380"/>
      <c r="CZ33" s="380"/>
      <c r="DA33" s="380"/>
      <c r="DB33" s="380"/>
      <c r="DC33" s="380"/>
      <c r="DD33" s="380"/>
      <c r="DE33" s="380"/>
      <c r="DF33" s="176"/>
      <c r="DG33" s="580" t="s">
        <v>205</v>
      </c>
      <c r="DH33" s="580"/>
      <c r="DI33" s="177"/>
    </row>
    <row r="34" spans="1:113" ht="32.25" customHeight="1" x14ac:dyDescent="0.2">
      <c r="A34" s="172"/>
      <c r="B34" s="199"/>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7</v>
      </c>
      <c r="BX34" s="581"/>
      <c r="BY34" s="582" t="str">
        <f>IF('各会計、関係団体の財政状況及び健全化判断比率'!B68="","",'各会計、関係団体の財政状況及び健全化判断比率'!B68)</f>
        <v>大分県消防補償等組合</v>
      </c>
      <c r="BZ34" s="582"/>
      <c r="CA34" s="582"/>
      <c r="CB34" s="582"/>
      <c r="CC34" s="582"/>
      <c r="CD34" s="582"/>
      <c r="CE34" s="582"/>
      <c r="CF34" s="582"/>
      <c r="CG34" s="582"/>
      <c r="CH34" s="582"/>
      <c r="CI34" s="582"/>
      <c r="CJ34" s="582"/>
      <c r="CK34" s="582"/>
      <c r="CL34" s="582"/>
      <c r="CM34" s="582"/>
      <c r="CN34" s="172"/>
      <c r="CO34" s="581">
        <f>IF(CQ34="","",MAX(C34:D43,U34:V43,AM34:AN43,BE34:BF43,BW34:BX43)+1)</f>
        <v>13</v>
      </c>
      <c r="CP34" s="581"/>
      <c r="CQ34" s="582" t="str">
        <f>IF('各会計、関係団体の財政状況及び健全化判断比率'!BS7="","",'各会計、関係団体の財政状況及び健全化判断比率'!BS7)</f>
        <v>宇佐市土地開発公社</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77"/>
    </row>
    <row r="35" spans="1:113" ht="32.25" customHeight="1" x14ac:dyDescent="0.2">
      <c r="A35" s="172"/>
      <c r="B35" s="199"/>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f t="shared" ref="AM35:AM43" si="0">IF(AO35="","",AM34+1)</f>
        <v>6</v>
      </c>
      <c r="AN35" s="581"/>
      <c r="AO35" s="582" t="str">
        <f>IF('各会計、関係団体の財政状況及び健全化判断比率'!B32="","",'各会計、関係団体の財政状況及び健全化判断比率'!B32)</f>
        <v>下水道事業会計</v>
      </c>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8</v>
      </c>
      <c r="BX35" s="581"/>
      <c r="BY35" s="582" t="str">
        <f>IF('各会計、関係団体の財政状況及び健全化判断比率'!B69="","",'各会計、関係団体の財政状況及び健全化判断比率'!B69)</f>
        <v>大分県交通災害共済組合（交通災害共済事業会計）</v>
      </c>
      <c r="BZ35" s="582"/>
      <c r="CA35" s="582"/>
      <c r="CB35" s="582"/>
      <c r="CC35" s="582"/>
      <c r="CD35" s="582"/>
      <c r="CE35" s="582"/>
      <c r="CF35" s="582"/>
      <c r="CG35" s="582"/>
      <c r="CH35" s="582"/>
      <c r="CI35" s="582"/>
      <c r="CJ35" s="582"/>
      <c r="CK35" s="582"/>
      <c r="CL35" s="582"/>
      <c r="CM35" s="582"/>
      <c r="CN35" s="172"/>
      <c r="CO35" s="581">
        <f t="shared" ref="CO35:CO43" si="3">IF(CQ35="","",CO34+1)</f>
        <v>14</v>
      </c>
      <c r="CP35" s="581"/>
      <c r="CQ35" s="582" t="str">
        <f>IF('各会計、関係団体の財政状況及び健全化判断比率'!BS8="","",'各会計、関係団体の財政状況及び健全化判断比率'!BS8)</f>
        <v>あじむ農業公社</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77"/>
    </row>
    <row r="36" spans="1:113" ht="32.25" customHeight="1" x14ac:dyDescent="0.2">
      <c r="A36" s="172"/>
      <c r="B36" s="199"/>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9</v>
      </c>
      <c r="BX36" s="581"/>
      <c r="BY36" s="582" t="str">
        <f>IF('各会計、関係団体の財政状況及び健全化判断比率'!B70="","",'各会計、関係団体の財政状況及び健全化判断比率'!B70)</f>
        <v>大分県市町村会館管理組合</v>
      </c>
      <c r="BZ36" s="582"/>
      <c r="CA36" s="582"/>
      <c r="CB36" s="582"/>
      <c r="CC36" s="582"/>
      <c r="CD36" s="582"/>
      <c r="CE36" s="582"/>
      <c r="CF36" s="582"/>
      <c r="CG36" s="582"/>
      <c r="CH36" s="582"/>
      <c r="CI36" s="582"/>
      <c r="CJ36" s="582"/>
      <c r="CK36" s="582"/>
      <c r="CL36" s="582"/>
      <c r="CM36" s="582"/>
      <c r="CN36" s="172"/>
      <c r="CO36" s="581">
        <f t="shared" si="3"/>
        <v>15</v>
      </c>
      <c r="CP36" s="581"/>
      <c r="CQ36" s="582" t="str">
        <f>IF('各会計、関係団体の財政状況及び健全化判断比率'!BS9="","",'各会計、関係団体の財政状況及び健全化判断比率'!BS9)</f>
        <v>朝霧の庄</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77"/>
    </row>
    <row r="37" spans="1:113" ht="32.25" customHeight="1" x14ac:dyDescent="0.2">
      <c r="A37" s="172"/>
      <c r="B37" s="199"/>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10</v>
      </c>
      <c r="BX37" s="581"/>
      <c r="BY37" s="582" t="str">
        <f>IF('各会計、関係団体の財政状況及び健全化判断比率'!B71="","",'各会計、関係団体の財政状況及び健全化判断比率'!B71)</f>
        <v>大分県後期高齢者医療広域連合（普通会計）</v>
      </c>
      <c r="BZ37" s="582"/>
      <c r="CA37" s="582"/>
      <c r="CB37" s="582"/>
      <c r="CC37" s="582"/>
      <c r="CD37" s="582"/>
      <c r="CE37" s="582"/>
      <c r="CF37" s="582"/>
      <c r="CG37" s="582"/>
      <c r="CH37" s="582"/>
      <c r="CI37" s="582"/>
      <c r="CJ37" s="582"/>
      <c r="CK37" s="582"/>
      <c r="CL37" s="582"/>
      <c r="CM37" s="582"/>
      <c r="CN37" s="172"/>
      <c r="CO37" s="581">
        <f t="shared" si="3"/>
        <v>16</v>
      </c>
      <c r="CP37" s="581"/>
      <c r="CQ37" s="582" t="str">
        <f>IF('各会計、関係団体の財政状況及び健全化判断比率'!BS10="","",'各会計、関係団体の財政状況及び健全化判断比率'!BS10)</f>
        <v>宇佐八幡駐車場</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77"/>
    </row>
    <row r="38" spans="1:113" ht="32.25" customHeight="1" x14ac:dyDescent="0.2">
      <c r="A38" s="172"/>
      <c r="B38" s="199"/>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11</v>
      </c>
      <c r="BX38" s="581"/>
      <c r="BY38" s="582" t="str">
        <f>IF('各会計、関係団体の財政状況及び健全化判断比率'!B72="","",'各会計、関係団体の財政状況及び健全化判断比率'!B72)</f>
        <v>大分県後期高齢者医療広域連合（後期高齢者医療事業会計）</v>
      </c>
      <c r="BZ38" s="582"/>
      <c r="CA38" s="582"/>
      <c r="CB38" s="582"/>
      <c r="CC38" s="582"/>
      <c r="CD38" s="582"/>
      <c r="CE38" s="582"/>
      <c r="CF38" s="582"/>
      <c r="CG38" s="582"/>
      <c r="CH38" s="582"/>
      <c r="CI38" s="582"/>
      <c r="CJ38" s="582"/>
      <c r="CK38" s="582"/>
      <c r="CL38" s="582"/>
      <c r="CM38" s="582"/>
      <c r="CN38" s="172"/>
      <c r="CO38" s="581">
        <f t="shared" si="3"/>
        <v>17</v>
      </c>
      <c r="CP38" s="581"/>
      <c r="CQ38" s="582" t="str">
        <f>IF('各会計、関係団体の財政状況及び健全化判断比率'!BS11="","",'各会計、関係団体の財政状況及び健全化判断比率'!BS11)</f>
        <v>グリーンパークホテルうさ</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77"/>
    </row>
    <row r="39" spans="1:113" ht="32.25" customHeight="1" x14ac:dyDescent="0.2">
      <c r="A39" s="172"/>
      <c r="B39" s="199"/>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12</v>
      </c>
      <c r="BX39" s="581"/>
      <c r="BY39" s="582" t="str">
        <f>IF('各会計、関係団体の財政状況及び健全化判断比率'!B73="","",'各会計、関係団体の財政状況及び健全化判断比率'!B73)</f>
        <v>宇佐・高田・国東広域事務組合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77"/>
    </row>
    <row r="40" spans="1:113" ht="32.25" customHeight="1" x14ac:dyDescent="0.2">
      <c r="A40" s="172"/>
      <c r="B40" s="199"/>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t="str">
        <f t="shared" si="2"/>
        <v/>
      </c>
      <c r="BX40" s="581"/>
      <c r="BY40" s="582" t="str">
        <f>IF('各会計、関係団体の財政状況及び健全化判断比率'!B74="","",'各会計、関係団体の財政状況及び健全化判断比率'!B74)</f>
        <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77"/>
    </row>
    <row r="41" spans="1:113" ht="32.25" customHeight="1" x14ac:dyDescent="0.2">
      <c r="A41" s="172"/>
      <c r="B41" s="199"/>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t="str">
        <f t="shared" si="2"/>
        <v/>
      </c>
      <c r="BX41" s="581"/>
      <c r="BY41" s="582" t="str">
        <f>IF('各会計、関係団体の財政状況及び健全化判断比率'!B75="","",'各会計、関係団体の財政状況及び健全化判断比率'!B75)</f>
        <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77"/>
    </row>
    <row r="42" spans="1:113" ht="32.25" customHeight="1" x14ac:dyDescent="0.2">
      <c r="B42" s="199"/>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77"/>
    </row>
    <row r="43" spans="1:113" ht="32.25" customHeight="1" x14ac:dyDescent="0.2">
      <c r="B43" s="199"/>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206</v>
      </c>
      <c r="E46" s="584" t="s">
        <v>207</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208</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209</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210</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211</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212</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213</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617</v>
      </c>
    </row>
    <row r="54" spans="5:113" x14ac:dyDescent="0.2"/>
    <row r="55" spans="5:113" x14ac:dyDescent="0.2"/>
    <row r="56" spans="5:113" x14ac:dyDescent="0.2"/>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342" customWidth="1"/>
    <col min="2" max="2" width="2.33203125" style="342" customWidth="1"/>
    <col min="3" max="16" width="2.6640625" style="342" customWidth="1"/>
    <col min="17" max="17" width="2.33203125" style="342" customWidth="1"/>
    <col min="18" max="95" width="1.6640625" style="342" customWidth="1"/>
    <col min="96" max="133" width="1.6640625" style="210" customWidth="1"/>
    <col min="134" max="143" width="1.6640625" style="342" customWidth="1"/>
    <col min="144" max="16384" width="0" style="342"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214</v>
      </c>
      <c r="DI1" s="587"/>
      <c r="DJ1" s="587"/>
      <c r="DK1" s="587"/>
      <c r="DL1" s="587"/>
      <c r="DM1" s="587"/>
      <c r="DN1" s="588"/>
      <c r="DO1" s="342"/>
      <c r="DP1" s="586" t="s">
        <v>215</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5" t="s">
        <v>216</v>
      </c>
      <c r="R2" s="206"/>
      <c r="S2" s="206"/>
      <c r="T2" s="206"/>
      <c r="U2" s="206"/>
      <c r="V2" s="206"/>
      <c r="W2" s="206"/>
      <c r="X2" s="206"/>
      <c r="Y2" s="206"/>
      <c r="Z2" s="206"/>
      <c r="AA2" s="206"/>
      <c r="AB2" s="206"/>
      <c r="AC2" s="206"/>
      <c r="AE2" s="344"/>
      <c r="AF2" s="344"/>
      <c r="AG2" s="344"/>
      <c r="AH2" s="344"/>
      <c r="AI2" s="344"/>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217</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218</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219</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220</v>
      </c>
      <c r="S4" s="590"/>
      <c r="T4" s="590"/>
      <c r="U4" s="590"/>
      <c r="V4" s="590"/>
      <c r="W4" s="590"/>
      <c r="X4" s="590"/>
      <c r="Y4" s="591"/>
      <c r="Z4" s="589" t="s">
        <v>221</v>
      </c>
      <c r="AA4" s="590"/>
      <c r="AB4" s="590"/>
      <c r="AC4" s="591"/>
      <c r="AD4" s="589" t="s">
        <v>222</v>
      </c>
      <c r="AE4" s="590"/>
      <c r="AF4" s="590"/>
      <c r="AG4" s="590"/>
      <c r="AH4" s="590"/>
      <c r="AI4" s="590"/>
      <c r="AJ4" s="590"/>
      <c r="AK4" s="591"/>
      <c r="AL4" s="589" t="s">
        <v>221</v>
      </c>
      <c r="AM4" s="590"/>
      <c r="AN4" s="590"/>
      <c r="AO4" s="591"/>
      <c r="AP4" s="592" t="s">
        <v>223</v>
      </c>
      <c r="AQ4" s="592"/>
      <c r="AR4" s="592"/>
      <c r="AS4" s="592"/>
      <c r="AT4" s="592"/>
      <c r="AU4" s="592"/>
      <c r="AV4" s="592"/>
      <c r="AW4" s="592"/>
      <c r="AX4" s="592"/>
      <c r="AY4" s="592"/>
      <c r="AZ4" s="592"/>
      <c r="BA4" s="592"/>
      <c r="BB4" s="592"/>
      <c r="BC4" s="592"/>
      <c r="BD4" s="592"/>
      <c r="BE4" s="592"/>
      <c r="BF4" s="592"/>
      <c r="BG4" s="592" t="s">
        <v>224</v>
      </c>
      <c r="BH4" s="592"/>
      <c r="BI4" s="592"/>
      <c r="BJ4" s="592"/>
      <c r="BK4" s="592"/>
      <c r="BL4" s="592"/>
      <c r="BM4" s="592"/>
      <c r="BN4" s="592"/>
      <c r="BO4" s="592" t="s">
        <v>221</v>
      </c>
      <c r="BP4" s="592"/>
      <c r="BQ4" s="592"/>
      <c r="BR4" s="592"/>
      <c r="BS4" s="592" t="s">
        <v>225</v>
      </c>
      <c r="BT4" s="592"/>
      <c r="BU4" s="592"/>
      <c r="BV4" s="592"/>
      <c r="BW4" s="592"/>
      <c r="BX4" s="592"/>
      <c r="BY4" s="592"/>
      <c r="BZ4" s="592"/>
      <c r="CA4" s="592"/>
      <c r="CB4" s="592"/>
      <c r="CD4" s="589" t="s">
        <v>226</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227</v>
      </c>
      <c r="C5" s="594"/>
      <c r="D5" s="594"/>
      <c r="E5" s="594"/>
      <c r="F5" s="594"/>
      <c r="G5" s="594"/>
      <c r="H5" s="594"/>
      <c r="I5" s="594"/>
      <c r="J5" s="594"/>
      <c r="K5" s="594"/>
      <c r="L5" s="594"/>
      <c r="M5" s="594"/>
      <c r="N5" s="594"/>
      <c r="O5" s="594"/>
      <c r="P5" s="594"/>
      <c r="Q5" s="595"/>
      <c r="R5" s="596">
        <v>6082008</v>
      </c>
      <c r="S5" s="597"/>
      <c r="T5" s="597"/>
      <c r="U5" s="597"/>
      <c r="V5" s="597"/>
      <c r="W5" s="597"/>
      <c r="X5" s="597"/>
      <c r="Y5" s="598"/>
      <c r="Z5" s="599">
        <v>17.3</v>
      </c>
      <c r="AA5" s="599"/>
      <c r="AB5" s="599"/>
      <c r="AC5" s="599"/>
      <c r="AD5" s="600">
        <v>5942803</v>
      </c>
      <c r="AE5" s="600"/>
      <c r="AF5" s="600"/>
      <c r="AG5" s="600"/>
      <c r="AH5" s="600"/>
      <c r="AI5" s="600"/>
      <c r="AJ5" s="600"/>
      <c r="AK5" s="600"/>
      <c r="AL5" s="601">
        <v>35.6</v>
      </c>
      <c r="AM5" s="602"/>
      <c r="AN5" s="602"/>
      <c r="AO5" s="603"/>
      <c r="AP5" s="593" t="s">
        <v>228</v>
      </c>
      <c r="AQ5" s="594"/>
      <c r="AR5" s="594"/>
      <c r="AS5" s="594"/>
      <c r="AT5" s="594"/>
      <c r="AU5" s="594"/>
      <c r="AV5" s="594"/>
      <c r="AW5" s="594"/>
      <c r="AX5" s="594"/>
      <c r="AY5" s="594"/>
      <c r="AZ5" s="594"/>
      <c r="BA5" s="594"/>
      <c r="BB5" s="594"/>
      <c r="BC5" s="594"/>
      <c r="BD5" s="594"/>
      <c r="BE5" s="594"/>
      <c r="BF5" s="595"/>
      <c r="BG5" s="607">
        <v>5942803</v>
      </c>
      <c r="BH5" s="608"/>
      <c r="BI5" s="608"/>
      <c r="BJ5" s="608"/>
      <c r="BK5" s="608"/>
      <c r="BL5" s="608"/>
      <c r="BM5" s="608"/>
      <c r="BN5" s="609"/>
      <c r="BO5" s="610">
        <v>97.7</v>
      </c>
      <c r="BP5" s="610"/>
      <c r="BQ5" s="610"/>
      <c r="BR5" s="610"/>
      <c r="BS5" s="611">
        <v>90152</v>
      </c>
      <c r="BT5" s="611"/>
      <c r="BU5" s="611"/>
      <c r="BV5" s="611"/>
      <c r="BW5" s="611"/>
      <c r="BX5" s="611"/>
      <c r="BY5" s="611"/>
      <c r="BZ5" s="611"/>
      <c r="CA5" s="611"/>
      <c r="CB5" s="615"/>
      <c r="CD5" s="589" t="s">
        <v>223</v>
      </c>
      <c r="CE5" s="590"/>
      <c r="CF5" s="590"/>
      <c r="CG5" s="590"/>
      <c r="CH5" s="590"/>
      <c r="CI5" s="590"/>
      <c r="CJ5" s="590"/>
      <c r="CK5" s="590"/>
      <c r="CL5" s="590"/>
      <c r="CM5" s="590"/>
      <c r="CN5" s="590"/>
      <c r="CO5" s="590"/>
      <c r="CP5" s="590"/>
      <c r="CQ5" s="591"/>
      <c r="CR5" s="589" t="s">
        <v>229</v>
      </c>
      <c r="CS5" s="590"/>
      <c r="CT5" s="590"/>
      <c r="CU5" s="590"/>
      <c r="CV5" s="590"/>
      <c r="CW5" s="590"/>
      <c r="CX5" s="590"/>
      <c r="CY5" s="591"/>
      <c r="CZ5" s="589" t="s">
        <v>221</v>
      </c>
      <c r="DA5" s="590"/>
      <c r="DB5" s="590"/>
      <c r="DC5" s="591"/>
      <c r="DD5" s="589" t="s">
        <v>230</v>
      </c>
      <c r="DE5" s="590"/>
      <c r="DF5" s="590"/>
      <c r="DG5" s="590"/>
      <c r="DH5" s="590"/>
      <c r="DI5" s="590"/>
      <c r="DJ5" s="590"/>
      <c r="DK5" s="590"/>
      <c r="DL5" s="590"/>
      <c r="DM5" s="590"/>
      <c r="DN5" s="590"/>
      <c r="DO5" s="590"/>
      <c r="DP5" s="591"/>
      <c r="DQ5" s="589" t="s">
        <v>231</v>
      </c>
      <c r="DR5" s="590"/>
      <c r="DS5" s="590"/>
      <c r="DT5" s="590"/>
      <c r="DU5" s="590"/>
      <c r="DV5" s="590"/>
      <c r="DW5" s="590"/>
      <c r="DX5" s="590"/>
      <c r="DY5" s="590"/>
      <c r="DZ5" s="590"/>
      <c r="EA5" s="590"/>
      <c r="EB5" s="590"/>
      <c r="EC5" s="591"/>
    </row>
    <row r="6" spans="2:143" ht="11.25" customHeight="1" x14ac:dyDescent="0.2">
      <c r="B6" s="604" t="s">
        <v>232</v>
      </c>
      <c r="C6" s="605"/>
      <c r="D6" s="605"/>
      <c r="E6" s="605"/>
      <c r="F6" s="605"/>
      <c r="G6" s="605"/>
      <c r="H6" s="605"/>
      <c r="I6" s="605"/>
      <c r="J6" s="605"/>
      <c r="K6" s="605"/>
      <c r="L6" s="605"/>
      <c r="M6" s="605"/>
      <c r="N6" s="605"/>
      <c r="O6" s="605"/>
      <c r="P6" s="605"/>
      <c r="Q6" s="606"/>
      <c r="R6" s="607">
        <v>331893</v>
      </c>
      <c r="S6" s="608"/>
      <c r="T6" s="608"/>
      <c r="U6" s="608"/>
      <c r="V6" s="608"/>
      <c r="W6" s="608"/>
      <c r="X6" s="608"/>
      <c r="Y6" s="609"/>
      <c r="Z6" s="610">
        <v>0.9</v>
      </c>
      <c r="AA6" s="610"/>
      <c r="AB6" s="610"/>
      <c r="AC6" s="610"/>
      <c r="AD6" s="611">
        <v>331893</v>
      </c>
      <c r="AE6" s="611"/>
      <c r="AF6" s="611"/>
      <c r="AG6" s="611"/>
      <c r="AH6" s="611"/>
      <c r="AI6" s="611"/>
      <c r="AJ6" s="611"/>
      <c r="AK6" s="611"/>
      <c r="AL6" s="612">
        <v>2</v>
      </c>
      <c r="AM6" s="613"/>
      <c r="AN6" s="613"/>
      <c r="AO6" s="614"/>
      <c r="AP6" s="604" t="s">
        <v>233</v>
      </c>
      <c r="AQ6" s="605"/>
      <c r="AR6" s="605"/>
      <c r="AS6" s="605"/>
      <c r="AT6" s="605"/>
      <c r="AU6" s="605"/>
      <c r="AV6" s="605"/>
      <c r="AW6" s="605"/>
      <c r="AX6" s="605"/>
      <c r="AY6" s="605"/>
      <c r="AZ6" s="605"/>
      <c r="BA6" s="605"/>
      <c r="BB6" s="605"/>
      <c r="BC6" s="605"/>
      <c r="BD6" s="605"/>
      <c r="BE6" s="605"/>
      <c r="BF6" s="606"/>
      <c r="BG6" s="607">
        <v>5942803</v>
      </c>
      <c r="BH6" s="608"/>
      <c r="BI6" s="608"/>
      <c r="BJ6" s="608"/>
      <c r="BK6" s="608"/>
      <c r="BL6" s="608"/>
      <c r="BM6" s="608"/>
      <c r="BN6" s="609"/>
      <c r="BO6" s="610">
        <v>97.7</v>
      </c>
      <c r="BP6" s="610"/>
      <c r="BQ6" s="610"/>
      <c r="BR6" s="610"/>
      <c r="BS6" s="611">
        <v>90152</v>
      </c>
      <c r="BT6" s="611"/>
      <c r="BU6" s="611"/>
      <c r="BV6" s="611"/>
      <c r="BW6" s="611"/>
      <c r="BX6" s="611"/>
      <c r="BY6" s="611"/>
      <c r="BZ6" s="611"/>
      <c r="CA6" s="611"/>
      <c r="CB6" s="615"/>
      <c r="CD6" s="593" t="s">
        <v>234</v>
      </c>
      <c r="CE6" s="594"/>
      <c r="CF6" s="594"/>
      <c r="CG6" s="594"/>
      <c r="CH6" s="594"/>
      <c r="CI6" s="594"/>
      <c r="CJ6" s="594"/>
      <c r="CK6" s="594"/>
      <c r="CL6" s="594"/>
      <c r="CM6" s="594"/>
      <c r="CN6" s="594"/>
      <c r="CO6" s="594"/>
      <c r="CP6" s="594"/>
      <c r="CQ6" s="595"/>
      <c r="CR6" s="607">
        <v>210147</v>
      </c>
      <c r="CS6" s="608"/>
      <c r="CT6" s="608"/>
      <c r="CU6" s="608"/>
      <c r="CV6" s="608"/>
      <c r="CW6" s="608"/>
      <c r="CX6" s="608"/>
      <c r="CY6" s="609"/>
      <c r="CZ6" s="601">
        <v>0.6</v>
      </c>
      <c r="DA6" s="602"/>
      <c r="DB6" s="602"/>
      <c r="DC6" s="618"/>
      <c r="DD6" s="616" t="s">
        <v>129</v>
      </c>
      <c r="DE6" s="608"/>
      <c r="DF6" s="608"/>
      <c r="DG6" s="608"/>
      <c r="DH6" s="608"/>
      <c r="DI6" s="608"/>
      <c r="DJ6" s="608"/>
      <c r="DK6" s="608"/>
      <c r="DL6" s="608"/>
      <c r="DM6" s="608"/>
      <c r="DN6" s="608"/>
      <c r="DO6" s="608"/>
      <c r="DP6" s="609"/>
      <c r="DQ6" s="616">
        <v>210147</v>
      </c>
      <c r="DR6" s="608"/>
      <c r="DS6" s="608"/>
      <c r="DT6" s="608"/>
      <c r="DU6" s="608"/>
      <c r="DV6" s="608"/>
      <c r="DW6" s="608"/>
      <c r="DX6" s="608"/>
      <c r="DY6" s="608"/>
      <c r="DZ6" s="608"/>
      <c r="EA6" s="608"/>
      <c r="EB6" s="608"/>
      <c r="EC6" s="617"/>
    </row>
    <row r="7" spans="2:143" ht="11.25" customHeight="1" x14ac:dyDescent="0.2">
      <c r="B7" s="604" t="s">
        <v>235</v>
      </c>
      <c r="C7" s="605"/>
      <c r="D7" s="605"/>
      <c r="E7" s="605"/>
      <c r="F7" s="605"/>
      <c r="G7" s="605"/>
      <c r="H7" s="605"/>
      <c r="I7" s="605"/>
      <c r="J7" s="605"/>
      <c r="K7" s="605"/>
      <c r="L7" s="605"/>
      <c r="M7" s="605"/>
      <c r="N7" s="605"/>
      <c r="O7" s="605"/>
      <c r="P7" s="605"/>
      <c r="Q7" s="606"/>
      <c r="R7" s="607">
        <v>4018</v>
      </c>
      <c r="S7" s="608"/>
      <c r="T7" s="608"/>
      <c r="U7" s="608"/>
      <c r="V7" s="608"/>
      <c r="W7" s="608"/>
      <c r="X7" s="608"/>
      <c r="Y7" s="609"/>
      <c r="Z7" s="610">
        <v>0</v>
      </c>
      <c r="AA7" s="610"/>
      <c r="AB7" s="610"/>
      <c r="AC7" s="610"/>
      <c r="AD7" s="611">
        <v>4018</v>
      </c>
      <c r="AE7" s="611"/>
      <c r="AF7" s="611"/>
      <c r="AG7" s="611"/>
      <c r="AH7" s="611"/>
      <c r="AI7" s="611"/>
      <c r="AJ7" s="611"/>
      <c r="AK7" s="611"/>
      <c r="AL7" s="612">
        <v>0</v>
      </c>
      <c r="AM7" s="613"/>
      <c r="AN7" s="613"/>
      <c r="AO7" s="614"/>
      <c r="AP7" s="604" t="s">
        <v>236</v>
      </c>
      <c r="AQ7" s="605"/>
      <c r="AR7" s="605"/>
      <c r="AS7" s="605"/>
      <c r="AT7" s="605"/>
      <c r="AU7" s="605"/>
      <c r="AV7" s="605"/>
      <c r="AW7" s="605"/>
      <c r="AX7" s="605"/>
      <c r="AY7" s="605"/>
      <c r="AZ7" s="605"/>
      <c r="BA7" s="605"/>
      <c r="BB7" s="605"/>
      <c r="BC7" s="605"/>
      <c r="BD7" s="605"/>
      <c r="BE7" s="605"/>
      <c r="BF7" s="606"/>
      <c r="BG7" s="607">
        <v>2650818</v>
      </c>
      <c r="BH7" s="608"/>
      <c r="BI7" s="608"/>
      <c r="BJ7" s="608"/>
      <c r="BK7" s="608"/>
      <c r="BL7" s="608"/>
      <c r="BM7" s="608"/>
      <c r="BN7" s="609"/>
      <c r="BO7" s="610">
        <v>43.6</v>
      </c>
      <c r="BP7" s="610"/>
      <c r="BQ7" s="610"/>
      <c r="BR7" s="610"/>
      <c r="BS7" s="611">
        <v>90152</v>
      </c>
      <c r="BT7" s="611"/>
      <c r="BU7" s="611"/>
      <c r="BV7" s="611"/>
      <c r="BW7" s="611"/>
      <c r="BX7" s="611"/>
      <c r="BY7" s="611"/>
      <c r="BZ7" s="611"/>
      <c r="CA7" s="611"/>
      <c r="CB7" s="615"/>
      <c r="CD7" s="604" t="s">
        <v>237</v>
      </c>
      <c r="CE7" s="605"/>
      <c r="CF7" s="605"/>
      <c r="CG7" s="605"/>
      <c r="CH7" s="605"/>
      <c r="CI7" s="605"/>
      <c r="CJ7" s="605"/>
      <c r="CK7" s="605"/>
      <c r="CL7" s="605"/>
      <c r="CM7" s="605"/>
      <c r="CN7" s="605"/>
      <c r="CO7" s="605"/>
      <c r="CP7" s="605"/>
      <c r="CQ7" s="606"/>
      <c r="CR7" s="607">
        <v>4241077</v>
      </c>
      <c r="CS7" s="608"/>
      <c r="CT7" s="608"/>
      <c r="CU7" s="608"/>
      <c r="CV7" s="608"/>
      <c r="CW7" s="608"/>
      <c r="CX7" s="608"/>
      <c r="CY7" s="609"/>
      <c r="CZ7" s="610">
        <v>12.7</v>
      </c>
      <c r="DA7" s="610"/>
      <c r="DB7" s="610"/>
      <c r="DC7" s="610"/>
      <c r="DD7" s="616">
        <v>433515</v>
      </c>
      <c r="DE7" s="608"/>
      <c r="DF7" s="608"/>
      <c r="DG7" s="608"/>
      <c r="DH7" s="608"/>
      <c r="DI7" s="608"/>
      <c r="DJ7" s="608"/>
      <c r="DK7" s="608"/>
      <c r="DL7" s="608"/>
      <c r="DM7" s="608"/>
      <c r="DN7" s="608"/>
      <c r="DO7" s="608"/>
      <c r="DP7" s="609"/>
      <c r="DQ7" s="616">
        <v>3055707</v>
      </c>
      <c r="DR7" s="608"/>
      <c r="DS7" s="608"/>
      <c r="DT7" s="608"/>
      <c r="DU7" s="608"/>
      <c r="DV7" s="608"/>
      <c r="DW7" s="608"/>
      <c r="DX7" s="608"/>
      <c r="DY7" s="608"/>
      <c r="DZ7" s="608"/>
      <c r="EA7" s="608"/>
      <c r="EB7" s="608"/>
      <c r="EC7" s="617"/>
    </row>
    <row r="8" spans="2:143" ht="11.25" customHeight="1" x14ac:dyDescent="0.2">
      <c r="B8" s="604" t="s">
        <v>238</v>
      </c>
      <c r="C8" s="605"/>
      <c r="D8" s="605"/>
      <c r="E8" s="605"/>
      <c r="F8" s="605"/>
      <c r="G8" s="605"/>
      <c r="H8" s="605"/>
      <c r="I8" s="605"/>
      <c r="J8" s="605"/>
      <c r="K8" s="605"/>
      <c r="L8" s="605"/>
      <c r="M8" s="605"/>
      <c r="N8" s="605"/>
      <c r="O8" s="605"/>
      <c r="P8" s="605"/>
      <c r="Q8" s="606"/>
      <c r="R8" s="607">
        <v>24890</v>
      </c>
      <c r="S8" s="608"/>
      <c r="T8" s="608"/>
      <c r="U8" s="608"/>
      <c r="V8" s="608"/>
      <c r="W8" s="608"/>
      <c r="X8" s="608"/>
      <c r="Y8" s="609"/>
      <c r="Z8" s="610">
        <v>0.1</v>
      </c>
      <c r="AA8" s="610"/>
      <c r="AB8" s="610"/>
      <c r="AC8" s="610"/>
      <c r="AD8" s="611">
        <v>24890</v>
      </c>
      <c r="AE8" s="611"/>
      <c r="AF8" s="611"/>
      <c r="AG8" s="611"/>
      <c r="AH8" s="611"/>
      <c r="AI8" s="611"/>
      <c r="AJ8" s="611"/>
      <c r="AK8" s="611"/>
      <c r="AL8" s="612">
        <v>0.1</v>
      </c>
      <c r="AM8" s="613"/>
      <c r="AN8" s="613"/>
      <c r="AO8" s="614"/>
      <c r="AP8" s="604" t="s">
        <v>239</v>
      </c>
      <c r="AQ8" s="605"/>
      <c r="AR8" s="605"/>
      <c r="AS8" s="605"/>
      <c r="AT8" s="605"/>
      <c r="AU8" s="605"/>
      <c r="AV8" s="605"/>
      <c r="AW8" s="605"/>
      <c r="AX8" s="605"/>
      <c r="AY8" s="605"/>
      <c r="AZ8" s="605"/>
      <c r="BA8" s="605"/>
      <c r="BB8" s="605"/>
      <c r="BC8" s="605"/>
      <c r="BD8" s="605"/>
      <c r="BE8" s="605"/>
      <c r="BF8" s="606"/>
      <c r="BG8" s="607">
        <v>88762</v>
      </c>
      <c r="BH8" s="608"/>
      <c r="BI8" s="608"/>
      <c r="BJ8" s="608"/>
      <c r="BK8" s="608"/>
      <c r="BL8" s="608"/>
      <c r="BM8" s="608"/>
      <c r="BN8" s="609"/>
      <c r="BO8" s="610">
        <v>1.5</v>
      </c>
      <c r="BP8" s="610"/>
      <c r="BQ8" s="610"/>
      <c r="BR8" s="610"/>
      <c r="BS8" s="611" t="s">
        <v>129</v>
      </c>
      <c r="BT8" s="611"/>
      <c r="BU8" s="611"/>
      <c r="BV8" s="611"/>
      <c r="BW8" s="611"/>
      <c r="BX8" s="611"/>
      <c r="BY8" s="611"/>
      <c r="BZ8" s="611"/>
      <c r="CA8" s="611"/>
      <c r="CB8" s="615"/>
      <c r="CD8" s="604" t="s">
        <v>240</v>
      </c>
      <c r="CE8" s="605"/>
      <c r="CF8" s="605"/>
      <c r="CG8" s="605"/>
      <c r="CH8" s="605"/>
      <c r="CI8" s="605"/>
      <c r="CJ8" s="605"/>
      <c r="CK8" s="605"/>
      <c r="CL8" s="605"/>
      <c r="CM8" s="605"/>
      <c r="CN8" s="605"/>
      <c r="CO8" s="605"/>
      <c r="CP8" s="605"/>
      <c r="CQ8" s="606"/>
      <c r="CR8" s="607">
        <v>13232086</v>
      </c>
      <c r="CS8" s="608"/>
      <c r="CT8" s="608"/>
      <c r="CU8" s="608"/>
      <c r="CV8" s="608"/>
      <c r="CW8" s="608"/>
      <c r="CX8" s="608"/>
      <c r="CY8" s="609"/>
      <c r="CZ8" s="610">
        <v>39.5</v>
      </c>
      <c r="DA8" s="610"/>
      <c r="DB8" s="610"/>
      <c r="DC8" s="610"/>
      <c r="DD8" s="616">
        <v>207943</v>
      </c>
      <c r="DE8" s="608"/>
      <c r="DF8" s="608"/>
      <c r="DG8" s="608"/>
      <c r="DH8" s="608"/>
      <c r="DI8" s="608"/>
      <c r="DJ8" s="608"/>
      <c r="DK8" s="608"/>
      <c r="DL8" s="608"/>
      <c r="DM8" s="608"/>
      <c r="DN8" s="608"/>
      <c r="DO8" s="608"/>
      <c r="DP8" s="609"/>
      <c r="DQ8" s="616">
        <v>5544842</v>
      </c>
      <c r="DR8" s="608"/>
      <c r="DS8" s="608"/>
      <c r="DT8" s="608"/>
      <c r="DU8" s="608"/>
      <c r="DV8" s="608"/>
      <c r="DW8" s="608"/>
      <c r="DX8" s="608"/>
      <c r="DY8" s="608"/>
      <c r="DZ8" s="608"/>
      <c r="EA8" s="608"/>
      <c r="EB8" s="608"/>
      <c r="EC8" s="617"/>
    </row>
    <row r="9" spans="2:143" ht="11.25" customHeight="1" x14ac:dyDescent="0.2">
      <c r="B9" s="604" t="s">
        <v>241</v>
      </c>
      <c r="C9" s="605"/>
      <c r="D9" s="605"/>
      <c r="E9" s="605"/>
      <c r="F9" s="605"/>
      <c r="G9" s="605"/>
      <c r="H9" s="605"/>
      <c r="I9" s="605"/>
      <c r="J9" s="605"/>
      <c r="K9" s="605"/>
      <c r="L9" s="605"/>
      <c r="M9" s="605"/>
      <c r="N9" s="605"/>
      <c r="O9" s="605"/>
      <c r="P9" s="605"/>
      <c r="Q9" s="606"/>
      <c r="R9" s="607">
        <v>26536</v>
      </c>
      <c r="S9" s="608"/>
      <c r="T9" s="608"/>
      <c r="U9" s="608"/>
      <c r="V9" s="608"/>
      <c r="W9" s="608"/>
      <c r="X9" s="608"/>
      <c r="Y9" s="609"/>
      <c r="Z9" s="610">
        <v>0.1</v>
      </c>
      <c r="AA9" s="610"/>
      <c r="AB9" s="610"/>
      <c r="AC9" s="610"/>
      <c r="AD9" s="611">
        <v>26536</v>
      </c>
      <c r="AE9" s="611"/>
      <c r="AF9" s="611"/>
      <c r="AG9" s="611"/>
      <c r="AH9" s="611"/>
      <c r="AI9" s="611"/>
      <c r="AJ9" s="611"/>
      <c r="AK9" s="611"/>
      <c r="AL9" s="612">
        <v>0.2</v>
      </c>
      <c r="AM9" s="613"/>
      <c r="AN9" s="613"/>
      <c r="AO9" s="614"/>
      <c r="AP9" s="604" t="s">
        <v>242</v>
      </c>
      <c r="AQ9" s="605"/>
      <c r="AR9" s="605"/>
      <c r="AS9" s="605"/>
      <c r="AT9" s="605"/>
      <c r="AU9" s="605"/>
      <c r="AV9" s="605"/>
      <c r="AW9" s="605"/>
      <c r="AX9" s="605"/>
      <c r="AY9" s="605"/>
      <c r="AZ9" s="605"/>
      <c r="BA9" s="605"/>
      <c r="BB9" s="605"/>
      <c r="BC9" s="605"/>
      <c r="BD9" s="605"/>
      <c r="BE9" s="605"/>
      <c r="BF9" s="606"/>
      <c r="BG9" s="607">
        <v>2118956</v>
      </c>
      <c r="BH9" s="608"/>
      <c r="BI9" s="608"/>
      <c r="BJ9" s="608"/>
      <c r="BK9" s="608"/>
      <c r="BL9" s="608"/>
      <c r="BM9" s="608"/>
      <c r="BN9" s="609"/>
      <c r="BO9" s="610">
        <v>34.799999999999997</v>
      </c>
      <c r="BP9" s="610"/>
      <c r="BQ9" s="610"/>
      <c r="BR9" s="610"/>
      <c r="BS9" s="611" t="s">
        <v>129</v>
      </c>
      <c r="BT9" s="611"/>
      <c r="BU9" s="611"/>
      <c r="BV9" s="611"/>
      <c r="BW9" s="611"/>
      <c r="BX9" s="611"/>
      <c r="BY9" s="611"/>
      <c r="BZ9" s="611"/>
      <c r="CA9" s="611"/>
      <c r="CB9" s="615"/>
      <c r="CD9" s="604" t="s">
        <v>244</v>
      </c>
      <c r="CE9" s="605"/>
      <c r="CF9" s="605"/>
      <c r="CG9" s="605"/>
      <c r="CH9" s="605"/>
      <c r="CI9" s="605"/>
      <c r="CJ9" s="605"/>
      <c r="CK9" s="605"/>
      <c r="CL9" s="605"/>
      <c r="CM9" s="605"/>
      <c r="CN9" s="605"/>
      <c r="CO9" s="605"/>
      <c r="CP9" s="605"/>
      <c r="CQ9" s="606"/>
      <c r="CR9" s="607">
        <v>2675771</v>
      </c>
      <c r="CS9" s="608"/>
      <c r="CT9" s="608"/>
      <c r="CU9" s="608"/>
      <c r="CV9" s="608"/>
      <c r="CW9" s="608"/>
      <c r="CX9" s="608"/>
      <c r="CY9" s="609"/>
      <c r="CZ9" s="610">
        <v>8</v>
      </c>
      <c r="DA9" s="610"/>
      <c r="DB9" s="610"/>
      <c r="DC9" s="610"/>
      <c r="DD9" s="616">
        <v>125237</v>
      </c>
      <c r="DE9" s="608"/>
      <c r="DF9" s="608"/>
      <c r="DG9" s="608"/>
      <c r="DH9" s="608"/>
      <c r="DI9" s="608"/>
      <c r="DJ9" s="608"/>
      <c r="DK9" s="608"/>
      <c r="DL9" s="608"/>
      <c r="DM9" s="608"/>
      <c r="DN9" s="608"/>
      <c r="DO9" s="608"/>
      <c r="DP9" s="609"/>
      <c r="DQ9" s="616">
        <v>1695912</v>
      </c>
      <c r="DR9" s="608"/>
      <c r="DS9" s="608"/>
      <c r="DT9" s="608"/>
      <c r="DU9" s="608"/>
      <c r="DV9" s="608"/>
      <c r="DW9" s="608"/>
      <c r="DX9" s="608"/>
      <c r="DY9" s="608"/>
      <c r="DZ9" s="608"/>
      <c r="EA9" s="608"/>
      <c r="EB9" s="608"/>
      <c r="EC9" s="617"/>
    </row>
    <row r="10" spans="2:143" ht="11.25" customHeight="1" x14ac:dyDescent="0.2">
      <c r="B10" s="604" t="s">
        <v>245</v>
      </c>
      <c r="C10" s="605"/>
      <c r="D10" s="605"/>
      <c r="E10" s="605"/>
      <c r="F10" s="605"/>
      <c r="G10" s="605"/>
      <c r="H10" s="605"/>
      <c r="I10" s="605"/>
      <c r="J10" s="605"/>
      <c r="K10" s="605"/>
      <c r="L10" s="605"/>
      <c r="M10" s="605"/>
      <c r="N10" s="605"/>
      <c r="O10" s="605"/>
      <c r="P10" s="605"/>
      <c r="Q10" s="606"/>
      <c r="R10" s="607" t="s">
        <v>129</v>
      </c>
      <c r="S10" s="608"/>
      <c r="T10" s="608"/>
      <c r="U10" s="608"/>
      <c r="V10" s="608"/>
      <c r="W10" s="608"/>
      <c r="X10" s="608"/>
      <c r="Y10" s="609"/>
      <c r="Z10" s="610" t="s">
        <v>129</v>
      </c>
      <c r="AA10" s="610"/>
      <c r="AB10" s="610"/>
      <c r="AC10" s="610"/>
      <c r="AD10" s="611" t="s">
        <v>129</v>
      </c>
      <c r="AE10" s="611"/>
      <c r="AF10" s="611"/>
      <c r="AG10" s="611"/>
      <c r="AH10" s="611"/>
      <c r="AI10" s="611"/>
      <c r="AJ10" s="611"/>
      <c r="AK10" s="611"/>
      <c r="AL10" s="612" t="s">
        <v>129</v>
      </c>
      <c r="AM10" s="613"/>
      <c r="AN10" s="613"/>
      <c r="AO10" s="614"/>
      <c r="AP10" s="604" t="s">
        <v>246</v>
      </c>
      <c r="AQ10" s="605"/>
      <c r="AR10" s="605"/>
      <c r="AS10" s="605"/>
      <c r="AT10" s="605"/>
      <c r="AU10" s="605"/>
      <c r="AV10" s="605"/>
      <c r="AW10" s="605"/>
      <c r="AX10" s="605"/>
      <c r="AY10" s="605"/>
      <c r="AZ10" s="605"/>
      <c r="BA10" s="605"/>
      <c r="BB10" s="605"/>
      <c r="BC10" s="605"/>
      <c r="BD10" s="605"/>
      <c r="BE10" s="605"/>
      <c r="BF10" s="606"/>
      <c r="BG10" s="607">
        <v>126951</v>
      </c>
      <c r="BH10" s="608"/>
      <c r="BI10" s="608"/>
      <c r="BJ10" s="608"/>
      <c r="BK10" s="608"/>
      <c r="BL10" s="608"/>
      <c r="BM10" s="608"/>
      <c r="BN10" s="609"/>
      <c r="BO10" s="610">
        <v>2.1</v>
      </c>
      <c r="BP10" s="610"/>
      <c r="BQ10" s="610"/>
      <c r="BR10" s="610"/>
      <c r="BS10" s="611" t="s">
        <v>129</v>
      </c>
      <c r="BT10" s="611"/>
      <c r="BU10" s="611"/>
      <c r="BV10" s="611"/>
      <c r="BW10" s="611"/>
      <c r="BX10" s="611"/>
      <c r="BY10" s="611"/>
      <c r="BZ10" s="611"/>
      <c r="CA10" s="611"/>
      <c r="CB10" s="615"/>
      <c r="CD10" s="604" t="s">
        <v>247</v>
      </c>
      <c r="CE10" s="605"/>
      <c r="CF10" s="605"/>
      <c r="CG10" s="605"/>
      <c r="CH10" s="605"/>
      <c r="CI10" s="605"/>
      <c r="CJ10" s="605"/>
      <c r="CK10" s="605"/>
      <c r="CL10" s="605"/>
      <c r="CM10" s="605"/>
      <c r="CN10" s="605"/>
      <c r="CO10" s="605"/>
      <c r="CP10" s="605"/>
      <c r="CQ10" s="606"/>
      <c r="CR10" s="607">
        <v>63021</v>
      </c>
      <c r="CS10" s="608"/>
      <c r="CT10" s="608"/>
      <c r="CU10" s="608"/>
      <c r="CV10" s="608"/>
      <c r="CW10" s="608"/>
      <c r="CX10" s="608"/>
      <c r="CY10" s="609"/>
      <c r="CZ10" s="610">
        <v>0.2</v>
      </c>
      <c r="DA10" s="610"/>
      <c r="DB10" s="610"/>
      <c r="DC10" s="610"/>
      <c r="DD10" s="616">
        <v>2464</v>
      </c>
      <c r="DE10" s="608"/>
      <c r="DF10" s="608"/>
      <c r="DG10" s="608"/>
      <c r="DH10" s="608"/>
      <c r="DI10" s="608"/>
      <c r="DJ10" s="608"/>
      <c r="DK10" s="608"/>
      <c r="DL10" s="608"/>
      <c r="DM10" s="608"/>
      <c r="DN10" s="608"/>
      <c r="DO10" s="608"/>
      <c r="DP10" s="609"/>
      <c r="DQ10" s="616">
        <v>59214</v>
      </c>
      <c r="DR10" s="608"/>
      <c r="DS10" s="608"/>
      <c r="DT10" s="608"/>
      <c r="DU10" s="608"/>
      <c r="DV10" s="608"/>
      <c r="DW10" s="608"/>
      <c r="DX10" s="608"/>
      <c r="DY10" s="608"/>
      <c r="DZ10" s="608"/>
      <c r="EA10" s="608"/>
      <c r="EB10" s="608"/>
      <c r="EC10" s="617"/>
    </row>
    <row r="11" spans="2:143" ht="11.25" customHeight="1" x14ac:dyDescent="0.2">
      <c r="B11" s="604" t="s">
        <v>248</v>
      </c>
      <c r="C11" s="605"/>
      <c r="D11" s="605"/>
      <c r="E11" s="605"/>
      <c r="F11" s="605"/>
      <c r="G11" s="605"/>
      <c r="H11" s="605"/>
      <c r="I11" s="605"/>
      <c r="J11" s="605"/>
      <c r="K11" s="605"/>
      <c r="L11" s="605"/>
      <c r="M11" s="605"/>
      <c r="N11" s="605"/>
      <c r="O11" s="605"/>
      <c r="P11" s="605"/>
      <c r="Q11" s="606"/>
      <c r="R11" s="607">
        <v>1289380</v>
      </c>
      <c r="S11" s="608"/>
      <c r="T11" s="608"/>
      <c r="U11" s="608"/>
      <c r="V11" s="608"/>
      <c r="W11" s="608"/>
      <c r="X11" s="608"/>
      <c r="Y11" s="609"/>
      <c r="Z11" s="612">
        <v>3.7</v>
      </c>
      <c r="AA11" s="613"/>
      <c r="AB11" s="613"/>
      <c r="AC11" s="619"/>
      <c r="AD11" s="616">
        <v>1289380</v>
      </c>
      <c r="AE11" s="608"/>
      <c r="AF11" s="608"/>
      <c r="AG11" s="608"/>
      <c r="AH11" s="608"/>
      <c r="AI11" s="608"/>
      <c r="AJ11" s="608"/>
      <c r="AK11" s="609"/>
      <c r="AL11" s="612">
        <v>7.7</v>
      </c>
      <c r="AM11" s="613"/>
      <c r="AN11" s="613"/>
      <c r="AO11" s="614"/>
      <c r="AP11" s="604" t="s">
        <v>249</v>
      </c>
      <c r="AQ11" s="605"/>
      <c r="AR11" s="605"/>
      <c r="AS11" s="605"/>
      <c r="AT11" s="605"/>
      <c r="AU11" s="605"/>
      <c r="AV11" s="605"/>
      <c r="AW11" s="605"/>
      <c r="AX11" s="605"/>
      <c r="AY11" s="605"/>
      <c r="AZ11" s="605"/>
      <c r="BA11" s="605"/>
      <c r="BB11" s="605"/>
      <c r="BC11" s="605"/>
      <c r="BD11" s="605"/>
      <c r="BE11" s="605"/>
      <c r="BF11" s="606"/>
      <c r="BG11" s="607">
        <v>316149</v>
      </c>
      <c r="BH11" s="608"/>
      <c r="BI11" s="608"/>
      <c r="BJ11" s="608"/>
      <c r="BK11" s="608"/>
      <c r="BL11" s="608"/>
      <c r="BM11" s="608"/>
      <c r="BN11" s="609"/>
      <c r="BO11" s="610">
        <v>5.2</v>
      </c>
      <c r="BP11" s="610"/>
      <c r="BQ11" s="610"/>
      <c r="BR11" s="610"/>
      <c r="BS11" s="611">
        <v>90152</v>
      </c>
      <c r="BT11" s="611"/>
      <c r="BU11" s="611"/>
      <c r="BV11" s="611"/>
      <c r="BW11" s="611"/>
      <c r="BX11" s="611"/>
      <c r="BY11" s="611"/>
      <c r="BZ11" s="611"/>
      <c r="CA11" s="611"/>
      <c r="CB11" s="615"/>
      <c r="CD11" s="604" t="s">
        <v>250</v>
      </c>
      <c r="CE11" s="605"/>
      <c r="CF11" s="605"/>
      <c r="CG11" s="605"/>
      <c r="CH11" s="605"/>
      <c r="CI11" s="605"/>
      <c r="CJ11" s="605"/>
      <c r="CK11" s="605"/>
      <c r="CL11" s="605"/>
      <c r="CM11" s="605"/>
      <c r="CN11" s="605"/>
      <c r="CO11" s="605"/>
      <c r="CP11" s="605"/>
      <c r="CQ11" s="606"/>
      <c r="CR11" s="607">
        <v>2589740</v>
      </c>
      <c r="CS11" s="608"/>
      <c r="CT11" s="608"/>
      <c r="CU11" s="608"/>
      <c r="CV11" s="608"/>
      <c r="CW11" s="608"/>
      <c r="CX11" s="608"/>
      <c r="CY11" s="609"/>
      <c r="CZ11" s="610">
        <v>7.7</v>
      </c>
      <c r="DA11" s="610"/>
      <c r="DB11" s="610"/>
      <c r="DC11" s="610"/>
      <c r="DD11" s="616">
        <v>812437</v>
      </c>
      <c r="DE11" s="608"/>
      <c r="DF11" s="608"/>
      <c r="DG11" s="608"/>
      <c r="DH11" s="608"/>
      <c r="DI11" s="608"/>
      <c r="DJ11" s="608"/>
      <c r="DK11" s="608"/>
      <c r="DL11" s="608"/>
      <c r="DM11" s="608"/>
      <c r="DN11" s="608"/>
      <c r="DO11" s="608"/>
      <c r="DP11" s="609"/>
      <c r="DQ11" s="616">
        <v>1411294</v>
      </c>
      <c r="DR11" s="608"/>
      <c r="DS11" s="608"/>
      <c r="DT11" s="608"/>
      <c r="DU11" s="608"/>
      <c r="DV11" s="608"/>
      <c r="DW11" s="608"/>
      <c r="DX11" s="608"/>
      <c r="DY11" s="608"/>
      <c r="DZ11" s="608"/>
      <c r="EA11" s="608"/>
      <c r="EB11" s="608"/>
      <c r="EC11" s="617"/>
    </row>
    <row r="12" spans="2:143" ht="11.25" customHeight="1" x14ac:dyDescent="0.2">
      <c r="B12" s="604" t="s">
        <v>251</v>
      </c>
      <c r="C12" s="605"/>
      <c r="D12" s="605"/>
      <c r="E12" s="605"/>
      <c r="F12" s="605"/>
      <c r="G12" s="605"/>
      <c r="H12" s="605"/>
      <c r="I12" s="605"/>
      <c r="J12" s="605"/>
      <c r="K12" s="605"/>
      <c r="L12" s="605"/>
      <c r="M12" s="605"/>
      <c r="N12" s="605"/>
      <c r="O12" s="605"/>
      <c r="P12" s="605"/>
      <c r="Q12" s="606"/>
      <c r="R12" s="607">
        <v>193</v>
      </c>
      <c r="S12" s="608"/>
      <c r="T12" s="608"/>
      <c r="U12" s="608"/>
      <c r="V12" s="608"/>
      <c r="W12" s="608"/>
      <c r="X12" s="608"/>
      <c r="Y12" s="609"/>
      <c r="Z12" s="610">
        <v>0</v>
      </c>
      <c r="AA12" s="610"/>
      <c r="AB12" s="610"/>
      <c r="AC12" s="610"/>
      <c r="AD12" s="611">
        <v>193</v>
      </c>
      <c r="AE12" s="611"/>
      <c r="AF12" s="611"/>
      <c r="AG12" s="611"/>
      <c r="AH12" s="611"/>
      <c r="AI12" s="611"/>
      <c r="AJ12" s="611"/>
      <c r="AK12" s="611"/>
      <c r="AL12" s="612">
        <v>0</v>
      </c>
      <c r="AM12" s="613"/>
      <c r="AN12" s="613"/>
      <c r="AO12" s="614"/>
      <c r="AP12" s="604" t="s">
        <v>252</v>
      </c>
      <c r="AQ12" s="605"/>
      <c r="AR12" s="605"/>
      <c r="AS12" s="605"/>
      <c r="AT12" s="605"/>
      <c r="AU12" s="605"/>
      <c r="AV12" s="605"/>
      <c r="AW12" s="605"/>
      <c r="AX12" s="605"/>
      <c r="AY12" s="605"/>
      <c r="AZ12" s="605"/>
      <c r="BA12" s="605"/>
      <c r="BB12" s="605"/>
      <c r="BC12" s="605"/>
      <c r="BD12" s="605"/>
      <c r="BE12" s="605"/>
      <c r="BF12" s="606"/>
      <c r="BG12" s="607">
        <v>2662894</v>
      </c>
      <c r="BH12" s="608"/>
      <c r="BI12" s="608"/>
      <c r="BJ12" s="608"/>
      <c r="BK12" s="608"/>
      <c r="BL12" s="608"/>
      <c r="BM12" s="608"/>
      <c r="BN12" s="609"/>
      <c r="BO12" s="610">
        <v>43.8</v>
      </c>
      <c r="BP12" s="610"/>
      <c r="BQ12" s="610"/>
      <c r="BR12" s="610"/>
      <c r="BS12" s="611" t="s">
        <v>129</v>
      </c>
      <c r="BT12" s="611"/>
      <c r="BU12" s="611"/>
      <c r="BV12" s="611"/>
      <c r="BW12" s="611"/>
      <c r="BX12" s="611"/>
      <c r="BY12" s="611"/>
      <c r="BZ12" s="611"/>
      <c r="CA12" s="611"/>
      <c r="CB12" s="615"/>
      <c r="CD12" s="604" t="s">
        <v>253</v>
      </c>
      <c r="CE12" s="605"/>
      <c r="CF12" s="605"/>
      <c r="CG12" s="605"/>
      <c r="CH12" s="605"/>
      <c r="CI12" s="605"/>
      <c r="CJ12" s="605"/>
      <c r="CK12" s="605"/>
      <c r="CL12" s="605"/>
      <c r="CM12" s="605"/>
      <c r="CN12" s="605"/>
      <c r="CO12" s="605"/>
      <c r="CP12" s="605"/>
      <c r="CQ12" s="606"/>
      <c r="CR12" s="607">
        <v>681646</v>
      </c>
      <c r="CS12" s="608"/>
      <c r="CT12" s="608"/>
      <c r="CU12" s="608"/>
      <c r="CV12" s="608"/>
      <c r="CW12" s="608"/>
      <c r="CX12" s="608"/>
      <c r="CY12" s="609"/>
      <c r="CZ12" s="610">
        <v>2</v>
      </c>
      <c r="DA12" s="610"/>
      <c r="DB12" s="610"/>
      <c r="DC12" s="610"/>
      <c r="DD12" s="616">
        <v>5249</v>
      </c>
      <c r="DE12" s="608"/>
      <c r="DF12" s="608"/>
      <c r="DG12" s="608"/>
      <c r="DH12" s="608"/>
      <c r="DI12" s="608"/>
      <c r="DJ12" s="608"/>
      <c r="DK12" s="608"/>
      <c r="DL12" s="608"/>
      <c r="DM12" s="608"/>
      <c r="DN12" s="608"/>
      <c r="DO12" s="608"/>
      <c r="DP12" s="609"/>
      <c r="DQ12" s="616">
        <v>563889</v>
      </c>
      <c r="DR12" s="608"/>
      <c r="DS12" s="608"/>
      <c r="DT12" s="608"/>
      <c r="DU12" s="608"/>
      <c r="DV12" s="608"/>
      <c r="DW12" s="608"/>
      <c r="DX12" s="608"/>
      <c r="DY12" s="608"/>
      <c r="DZ12" s="608"/>
      <c r="EA12" s="608"/>
      <c r="EB12" s="608"/>
      <c r="EC12" s="617"/>
    </row>
    <row r="13" spans="2:143" ht="11.25" customHeight="1" x14ac:dyDescent="0.2">
      <c r="B13" s="604" t="s">
        <v>254</v>
      </c>
      <c r="C13" s="605"/>
      <c r="D13" s="605"/>
      <c r="E13" s="605"/>
      <c r="F13" s="605"/>
      <c r="G13" s="605"/>
      <c r="H13" s="605"/>
      <c r="I13" s="605"/>
      <c r="J13" s="605"/>
      <c r="K13" s="605"/>
      <c r="L13" s="605"/>
      <c r="M13" s="605"/>
      <c r="N13" s="605"/>
      <c r="O13" s="605"/>
      <c r="P13" s="605"/>
      <c r="Q13" s="606"/>
      <c r="R13" s="607" t="s">
        <v>129</v>
      </c>
      <c r="S13" s="608"/>
      <c r="T13" s="608"/>
      <c r="U13" s="608"/>
      <c r="V13" s="608"/>
      <c r="W13" s="608"/>
      <c r="X13" s="608"/>
      <c r="Y13" s="609"/>
      <c r="Z13" s="610" t="s">
        <v>129</v>
      </c>
      <c r="AA13" s="610"/>
      <c r="AB13" s="610"/>
      <c r="AC13" s="610"/>
      <c r="AD13" s="611" t="s">
        <v>129</v>
      </c>
      <c r="AE13" s="611"/>
      <c r="AF13" s="611"/>
      <c r="AG13" s="611"/>
      <c r="AH13" s="611"/>
      <c r="AI13" s="611"/>
      <c r="AJ13" s="611"/>
      <c r="AK13" s="611"/>
      <c r="AL13" s="612" t="s">
        <v>129</v>
      </c>
      <c r="AM13" s="613"/>
      <c r="AN13" s="613"/>
      <c r="AO13" s="614"/>
      <c r="AP13" s="604" t="s">
        <v>255</v>
      </c>
      <c r="AQ13" s="605"/>
      <c r="AR13" s="605"/>
      <c r="AS13" s="605"/>
      <c r="AT13" s="605"/>
      <c r="AU13" s="605"/>
      <c r="AV13" s="605"/>
      <c r="AW13" s="605"/>
      <c r="AX13" s="605"/>
      <c r="AY13" s="605"/>
      <c r="AZ13" s="605"/>
      <c r="BA13" s="605"/>
      <c r="BB13" s="605"/>
      <c r="BC13" s="605"/>
      <c r="BD13" s="605"/>
      <c r="BE13" s="605"/>
      <c r="BF13" s="606"/>
      <c r="BG13" s="607">
        <v>2655701</v>
      </c>
      <c r="BH13" s="608"/>
      <c r="BI13" s="608"/>
      <c r="BJ13" s="608"/>
      <c r="BK13" s="608"/>
      <c r="BL13" s="608"/>
      <c r="BM13" s="608"/>
      <c r="BN13" s="609"/>
      <c r="BO13" s="610">
        <v>43.7</v>
      </c>
      <c r="BP13" s="610"/>
      <c r="BQ13" s="610"/>
      <c r="BR13" s="610"/>
      <c r="BS13" s="611" t="s">
        <v>129</v>
      </c>
      <c r="BT13" s="611"/>
      <c r="BU13" s="611"/>
      <c r="BV13" s="611"/>
      <c r="BW13" s="611"/>
      <c r="BX13" s="611"/>
      <c r="BY13" s="611"/>
      <c r="BZ13" s="611"/>
      <c r="CA13" s="611"/>
      <c r="CB13" s="615"/>
      <c r="CD13" s="604" t="s">
        <v>256</v>
      </c>
      <c r="CE13" s="605"/>
      <c r="CF13" s="605"/>
      <c r="CG13" s="605"/>
      <c r="CH13" s="605"/>
      <c r="CI13" s="605"/>
      <c r="CJ13" s="605"/>
      <c r="CK13" s="605"/>
      <c r="CL13" s="605"/>
      <c r="CM13" s="605"/>
      <c r="CN13" s="605"/>
      <c r="CO13" s="605"/>
      <c r="CP13" s="605"/>
      <c r="CQ13" s="606"/>
      <c r="CR13" s="607">
        <v>2572104</v>
      </c>
      <c r="CS13" s="608"/>
      <c r="CT13" s="608"/>
      <c r="CU13" s="608"/>
      <c r="CV13" s="608"/>
      <c r="CW13" s="608"/>
      <c r="CX13" s="608"/>
      <c r="CY13" s="609"/>
      <c r="CZ13" s="610">
        <v>7.7</v>
      </c>
      <c r="DA13" s="610"/>
      <c r="DB13" s="610"/>
      <c r="DC13" s="610"/>
      <c r="DD13" s="616">
        <v>1457167</v>
      </c>
      <c r="DE13" s="608"/>
      <c r="DF13" s="608"/>
      <c r="DG13" s="608"/>
      <c r="DH13" s="608"/>
      <c r="DI13" s="608"/>
      <c r="DJ13" s="608"/>
      <c r="DK13" s="608"/>
      <c r="DL13" s="608"/>
      <c r="DM13" s="608"/>
      <c r="DN13" s="608"/>
      <c r="DO13" s="608"/>
      <c r="DP13" s="609"/>
      <c r="DQ13" s="616">
        <v>1159300</v>
      </c>
      <c r="DR13" s="608"/>
      <c r="DS13" s="608"/>
      <c r="DT13" s="608"/>
      <c r="DU13" s="608"/>
      <c r="DV13" s="608"/>
      <c r="DW13" s="608"/>
      <c r="DX13" s="608"/>
      <c r="DY13" s="608"/>
      <c r="DZ13" s="608"/>
      <c r="EA13" s="608"/>
      <c r="EB13" s="608"/>
      <c r="EC13" s="617"/>
    </row>
    <row r="14" spans="2:143" ht="11.25" customHeight="1" x14ac:dyDescent="0.2">
      <c r="B14" s="604" t="s">
        <v>257</v>
      </c>
      <c r="C14" s="605"/>
      <c r="D14" s="605"/>
      <c r="E14" s="605"/>
      <c r="F14" s="605"/>
      <c r="G14" s="605"/>
      <c r="H14" s="605"/>
      <c r="I14" s="605"/>
      <c r="J14" s="605"/>
      <c r="K14" s="605"/>
      <c r="L14" s="605"/>
      <c r="M14" s="605"/>
      <c r="N14" s="605"/>
      <c r="O14" s="605"/>
      <c r="P14" s="605"/>
      <c r="Q14" s="606"/>
      <c r="R14" s="607" t="s">
        <v>129</v>
      </c>
      <c r="S14" s="608"/>
      <c r="T14" s="608"/>
      <c r="U14" s="608"/>
      <c r="V14" s="608"/>
      <c r="W14" s="608"/>
      <c r="X14" s="608"/>
      <c r="Y14" s="609"/>
      <c r="Z14" s="610" t="s">
        <v>129</v>
      </c>
      <c r="AA14" s="610"/>
      <c r="AB14" s="610"/>
      <c r="AC14" s="610"/>
      <c r="AD14" s="611" t="s">
        <v>129</v>
      </c>
      <c r="AE14" s="611"/>
      <c r="AF14" s="611"/>
      <c r="AG14" s="611"/>
      <c r="AH14" s="611"/>
      <c r="AI14" s="611"/>
      <c r="AJ14" s="611"/>
      <c r="AK14" s="611"/>
      <c r="AL14" s="612" t="s">
        <v>129</v>
      </c>
      <c r="AM14" s="613"/>
      <c r="AN14" s="613"/>
      <c r="AO14" s="614"/>
      <c r="AP14" s="604" t="s">
        <v>258</v>
      </c>
      <c r="AQ14" s="605"/>
      <c r="AR14" s="605"/>
      <c r="AS14" s="605"/>
      <c r="AT14" s="605"/>
      <c r="AU14" s="605"/>
      <c r="AV14" s="605"/>
      <c r="AW14" s="605"/>
      <c r="AX14" s="605"/>
      <c r="AY14" s="605"/>
      <c r="AZ14" s="605"/>
      <c r="BA14" s="605"/>
      <c r="BB14" s="605"/>
      <c r="BC14" s="605"/>
      <c r="BD14" s="605"/>
      <c r="BE14" s="605"/>
      <c r="BF14" s="606"/>
      <c r="BG14" s="607">
        <v>234515</v>
      </c>
      <c r="BH14" s="608"/>
      <c r="BI14" s="608"/>
      <c r="BJ14" s="608"/>
      <c r="BK14" s="608"/>
      <c r="BL14" s="608"/>
      <c r="BM14" s="608"/>
      <c r="BN14" s="609"/>
      <c r="BO14" s="610">
        <v>3.9</v>
      </c>
      <c r="BP14" s="610"/>
      <c r="BQ14" s="610"/>
      <c r="BR14" s="610"/>
      <c r="BS14" s="611" t="s">
        <v>129</v>
      </c>
      <c r="BT14" s="611"/>
      <c r="BU14" s="611"/>
      <c r="BV14" s="611"/>
      <c r="BW14" s="611"/>
      <c r="BX14" s="611"/>
      <c r="BY14" s="611"/>
      <c r="BZ14" s="611"/>
      <c r="CA14" s="611"/>
      <c r="CB14" s="615"/>
      <c r="CD14" s="604" t="s">
        <v>259</v>
      </c>
      <c r="CE14" s="605"/>
      <c r="CF14" s="605"/>
      <c r="CG14" s="605"/>
      <c r="CH14" s="605"/>
      <c r="CI14" s="605"/>
      <c r="CJ14" s="605"/>
      <c r="CK14" s="605"/>
      <c r="CL14" s="605"/>
      <c r="CM14" s="605"/>
      <c r="CN14" s="605"/>
      <c r="CO14" s="605"/>
      <c r="CP14" s="605"/>
      <c r="CQ14" s="606"/>
      <c r="CR14" s="607">
        <v>1208366</v>
      </c>
      <c r="CS14" s="608"/>
      <c r="CT14" s="608"/>
      <c r="CU14" s="608"/>
      <c r="CV14" s="608"/>
      <c r="CW14" s="608"/>
      <c r="CX14" s="608"/>
      <c r="CY14" s="609"/>
      <c r="CZ14" s="610">
        <v>3.6</v>
      </c>
      <c r="DA14" s="610"/>
      <c r="DB14" s="610"/>
      <c r="DC14" s="610"/>
      <c r="DD14" s="616">
        <v>337296</v>
      </c>
      <c r="DE14" s="608"/>
      <c r="DF14" s="608"/>
      <c r="DG14" s="608"/>
      <c r="DH14" s="608"/>
      <c r="DI14" s="608"/>
      <c r="DJ14" s="608"/>
      <c r="DK14" s="608"/>
      <c r="DL14" s="608"/>
      <c r="DM14" s="608"/>
      <c r="DN14" s="608"/>
      <c r="DO14" s="608"/>
      <c r="DP14" s="609"/>
      <c r="DQ14" s="616">
        <v>881435</v>
      </c>
      <c r="DR14" s="608"/>
      <c r="DS14" s="608"/>
      <c r="DT14" s="608"/>
      <c r="DU14" s="608"/>
      <c r="DV14" s="608"/>
      <c r="DW14" s="608"/>
      <c r="DX14" s="608"/>
      <c r="DY14" s="608"/>
      <c r="DZ14" s="608"/>
      <c r="EA14" s="608"/>
      <c r="EB14" s="608"/>
      <c r="EC14" s="617"/>
    </row>
    <row r="15" spans="2:143" ht="11.25" customHeight="1" x14ac:dyDescent="0.2">
      <c r="B15" s="604" t="s">
        <v>260</v>
      </c>
      <c r="C15" s="605"/>
      <c r="D15" s="605"/>
      <c r="E15" s="605"/>
      <c r="F15" s="605"/>
      <c r="G15" s="605"/>
      <c r="H15" s="605"/>
      <c r="I15" s="605"/>
      <c r="J15" s="605"/>
      <c r="K15" s="605"/>
      <c r="L15" s="605"/>
      <c r="M15" s="605"/>
      <c r="N15" s="605"/>
      <c r="O15" s="605"/>
      <c r="P15" s="605"/>
      <c r="Q15" s="606"/>
      <c r="R15" s="607" t="s">
        <v>129</v>
      </c>
      <c r="S15" s="608"/>
      <c r="T15" s="608"/>
      <c r="U15" s="608"/>
      <c r="V15" s="608"/>
      <c r="W15" s="608"/>
      <c r="X15" s="608"/>
      <c r="Y15" s="609"/>
      <c r="Z15" s="610" t="s">
        <v>129</v>
      </c>
      <c r="AA15" s="610"/>
      <c r="AB15" s="610"/>
      <c r="AC15" s="610"/>
      <c r="AD15" s="611" t="s">
        <v>129</v>
      </c>
      <c r="AE15" s="611"/>
      <c r="AF15" s="611"/>
      <c r="AG15" s="611"/>
      <c r="AH15" s="611"/>
      <c r="AI15" s="611"/>
      <c r="AJ15" s="611"/>
      <c r="AK15" s="611"/>
      <c r="AL15" s="612" t="s">
        <v>129</v>
      </c>
      <c r="AM15" s="613"/>
      <c r="AN15" s="613"/>
      <c r="AO15" s="614"/>
      <c r="AP15" s="604" t="s">
        <v>261</v>
      </c>
      <c r="AQ15" s="605"/>
      <c r="AR15" s="605"/>
      <c r="AS15" s="605"/>
      <c r="AT15" s="605"/>
      <c r="AU15" s="605"/>
      <c r="AV15" s="605"/>
      <c r="AW15" s="605"/>
      <c r="AX15" s="605"/>
      <c r="AY15" s="605"/>
      <c r="AZ15" s="605"/>
      <c r="BA15" s="605"/>
      <c r="BB15" s="605"/>
      <c r="BC15" s="605"/>
      <c r="BD15" s="605"/>
      <c r="BE15" s="605"/>
      <c r="BF15" s="606"/>
      <c r="BG15" s="607">
        <v>394576</v>
      </c>
      <c r="BH15" s="608"/>
      <c r="BI15" s="608"/>
      <c r="BJ15" s="608"/>
      <c r="BK15" s="608"/>
      <c r="BL15" s="608"/>
      <c r="BM15" s="608"/>
      <c r="BN15" s="609"/>
      <c r="BO15" s="610">
        <v>6.5</v>
      </c>
      <c r="BP15" s="610"/>
      <c r="BQ15" s="610"/>
      <c r="BR15" s="610"/>
      <c r="BS15" s="611" t="s">
        <v>129</v>
      </c>
      <c r="BT15" s="611"/>
      <c r="BU15" s="611"/>
      <c r="BV15" s="611"/>
      <c r="BW15" s="611"/>
      <c r="BX15" s="611"/>
      <c r="BY15" s="611"/>
      <c r="BZ15" s="611"/>
      <c r="CA15" s="611"/>
      <c r="CB15" s="615"/>
      <c r="CD15" s="604" t="s">
        <v>262</v>
      </c>
      <c r="CE15" s="605"/>
      <c r="CF15" s="605"/>
      <c r="CG15" s="605"/>
      <c r="CH15" s="605"/>
      <c r="CI15" s="605"/>
      <c r="CJ15" s="605"/>
      <c r="CK15" s="605"/>
      <c r="CL15" s="605"/>
      <c r="CM15" s="605"/>
      <c r="CN15" s="605"/>
      <c r="CO15" s="605"/>
      <c r="CP15" s="605"/>
      <c r="CQ15" s="606"/>
      <c r="CR15" s="607">
        <v>2902374</v>
      </c>
      <c r="CS15" s="608"/>
      <c r="CT15" s="608"/>
      <c r="CU15" s="608"/>
      <c r="CV15" s="608"/>
      <c r="CW15" s="608"/>
      <c r="CX15" s="608"/>
      <c r="CY15" s="609"/>
      <c r="CZ15" s="610">
        <v>8.6999999999999993</v>
      </c>
      <c r="DA15" s="610"/>
      <c r="DB15" s="610"/>
      <c r="DC15" s="610"/>
      <c r="DD15" s="616">
        <v>702325</v>
      </c>
      <c r="DE15" s="608"/>
      <c r="DF15" s="608"/>
      <c r="DG15" s="608"/>
      <c r="DH15" s="608"/>
      <c r="DI15" s="608"/>
      <c r="DJ15" s="608"/>
      <c r="DK15" s="608"/>
      <c r="DL15" s="608"/>
      <c r="DM15" s="608"/>
      <c r="DN15" s="608"/>
      <c r="DO15" s="608"/>
      <c r="DP15" s="609"/>
      <c r="DQ15" s="616">
        <v>2400119</v>
      </c>
      <c r="DR15" s="608"/>
      <c r="DS15" s="608"/>
      <c r="DT15" s="608"/>
      <c r="DU15" s="608"/>
      <c r="DV15" s="608"/>
      <c r="DW15" s="608"/>
      <c r="DX15" s="608"/>
      <c r="DY15" s="608"/>
      <c r="DZ15" s="608"/>
      <c r="EA15" s="608"/>
      <c r="EB15" s="608"/>
      <c r="EC15" s="617"/>
    </row>
    <row r="16" spans="2:143" ht="11.25" customHeight="1" x14ac:dyDescent="0.2">
      <c r="B16" s="604" t="s">
        <v>263</v>
      </c>
      <c r="C16" s="605"/>
      <c r="D16" s="605"/>
      <c r="E16" s="605"/>
      <c r="F16" s="605"/>
      <c r="G16" s="605"/>
      <c r="H16" s="605"/>
      <c r="I16" s="605"/>
      <c r="J16" s="605"/>
      <c r="K16" s="605"/>
      <c r="L16" s="605"/>
      <c r="M16" s="605"/>
      <c r="N16" s="605"/>
      <c r="O16" s="605"/>
      <c r="P16" s="605"/>
      <c r="Q16" s="606"/>
      <c r="R16" s="607">
        <v>18381</v>
      </c>
      <c r="S16" s="608"/>
      <c r="T16" s="608"/>
      <c r="U16" s="608"/>
      <c r="V16" s="608"/>
      <c r="W16" s="608"/>
      <c r="X16" s="608"/>
      <c r="Y16" s="609"/>
      <c r="Z16" s="610">
        <v>0.1</v>
      </c>
      <c r="AA16" s="610"/>
      <c r="AB16" s="610"/>
      <c r="AC16" s="610"/>
      <c r="AD16" s="611">
        <v>18381</v>
      </c>
      <c r="AE16" s="611"/>
      <c r="AF16" s="611"/>
      <c r="AG16" s="611"/>
      <c r="AH16" s="611"/>
      <c r="AI16" s="611"/>
      <c r="AJ16" s="611"/>
      <c r="AK16" s="611"/>
      <c r="AL16" s="612">
        <v>0.1</v>
      </c>
      <c r="AM16" s="613"/>
      <c r="AN16" s="613"/>
      <c r="AO16" s="614"/>
      <c r="AP16" s="604" t="s">
        <v>264</v>
      </c>
      <c r="AQ16" s="605"/>
      <c r="AR16" s="605"/>
      <c r="AS16" s="605"/>
      <c r="AT16" s="605"/>
      <c r="AU16" s="605"/>
      <c r="AV16" s="605"/>
      <c r="AW16" s="605"/>
      <c r="AX16" s="605"/>
      <c r="AY16" s="605"/>
      <c r="AZ16" s="605"/>
      <c r="BA16" s="605"/>
      <c r="BB16" s="605"/>
      <c r="BC16" s="605"/>
      <c r="BD16" s="605"/>
      <c r="BE16" s="605"/>
      <c r="BF16" s="606"/>
      <c r="BG16" s="607" t="s">
        <v>129</v>
      </c>
      <c r="BH16" s="608"/>
      <c r="BI16" s="608"/>
      <c r="BJ16" s="608"/>
      <c r="BK16" s="608"/>
      <c r="BL16" s="608"/>
      <c r="BM16" s="608"/>
      <c r="BN16" s="609"/>
      <c r="BO16" s="610" t="s">
        <v>129</v>
      </c>
      <c r="BP16" s="610"/>
      <c r="BQ16" s="610"/>
      <c r="BR16" s="610"/>
      <c r="BS16" s="611" t="s">
        <v>129</v>
      </c>
      <c r="BT16" s="611"/>
      <c r="BU16" s="611"/>
      <c r="BV16" s="611"/>
      <c r="BW16" s="611"/>
      <c r="BX16" s="611"/>
      <c r="BY16" s="611"/>
      <c r="BZ16" s="611"/>
      <c r="CA16" s="611"/>
      <c r="CB16" s="615"/>
      <c r="CD16" s="604" t="s">
        <v>265</v>
      </c>
      <c r="CE16" s="605"/>
      <c r="CF16" s="605"/>
      <c r="CG16" s="605"/>
      <c r="CH16" s="605"/>
      <c r="CI16" s="605"/>
      <c r="CJ16" s="605"/>
      <c r="CK16" s="605"/>
      <c r="CL16" s="605"/>
      <c r="CM16" s="605"/>
      <c r="CN16" s="605"/>
      <c r="CO16" s="605"/>
      <c r="CP16" s="605"/>
      <c r="CQ16" s="606"/>
      <c r="CR16" s="607">
        <v>76827</v>
      </c>
      <c r="CS16" s="608"/>
      <c r="CT16" s="608"/>
      <c r="CU16" s="608"/>
      <c r="CV16" s="608"/>
      <c r="CW16" s="608"/>
      <c r="CX16" s="608"/>
      <c r="CY16" s="609"/>
      <c r="CZ16" s="610">
        <v>0.2</v>
      </c>
      <c r="DA16" s="610"/>
      <c r="DB16" s="610"/>
      <c r="DC16" s="610"/>
      <c r="DD16" s="616" t="s">
        <v>129</v>
      </c>
      <c r="DE16" s="608"/>
      <c r="DF16" s="608"/>
      <c r="DG16" s="608"/>
      <c r="DH16" s="608"/>
      <c r="DI16" s="608"/>
      <c r="DJ16" s="608"/>
      <c r="DK16" s="608"/>
      <c r="DL16" s="608"/>
      <c r="DM16" s="608"/>
      <c r="DN16" s="608"/>
      <c r="DO16" s="608"/>
      <c r="DP16" s="609"/>
      <c r="DQ16" s="616">
        <v>20694</v>
      </c>
      <c r="DR16" s="608"/>
      <c r="DS16" s="608"/>
      <c r="DT16" s="608"/>
      <c r="DU16" s="608"/>
      <c r="DV16" s="608"/>
      <c r="DW16" s="608"/>
      <c r="DX16" s="608"/>
      <c r="DY16" s="608"/>
      <c r="DZ16" s="608"/>
      <c r="EA16" s="608"/>
      <c r="EB16" s="608"/>
      <c r="EC16" s="617"/>
    </row>
    <row r="17" spans="2:133" ht="11.25" customHeight="1" x14ac:dyDescent="0.2">
      <c r="B17" s="604" t="s">
        <v>266</v>
      </c>
      <c r="C17" s="605"/>
      <c r="D17" s="605"/>
      <c r="E17" s="605"/>
      <c r="F17" s="605"/>
      <c r="G17" s="605"/>
      <c r="H17" s="605"/>
      <c r="I17" s="605"/>
      <c r="J17" s="605"/>
      <c r="K17" s="605"/>
      <c r="L17" s="605"/>
      <c r="M17" s="605"/>
      <c r="N17" s="605"/>
      <c r="O17" s="605"/>
      <c r="P17" s="605"/>
      <c r="Q17" s="606"/>
      <c r="R17" s="607">
        <v>109663</v>
      </c>
      <c r="S17" s="608"/>
      <c r="T17" s="608"/>
      <c r="U17" s="608"/>
      <c r="V17" s="608"/>
      <c r="W17" s="608"/>
      <c r="X17" s="608"/>
      <c r="Y17" s="609"/>
      <c r="Z17" s="610">
        <v>0.3</v>
      </c>
      <c r="AA17" s="610"/>
      <c r="AB17" s="610"/>
      <c r="AC17" s="610"/>
      <c r="AD17" s="611">
        <v>109663</v>
      </c>
      <c r="AE17" s="611"/>
      <c r="AF17" s="611"/>
      <c r="AG17" s="611"/>
      <c r="AH17" s="611"/>
      <c r="AI17" s="611"/>
      <c r="AJ17" s="611"/>
      <c r="AK17" s="611"/>
      <c r="AL17" s="612">
        <v>0.7</v>
      </c>
      <c r="AM17" s="613"/>
      <c r="AN17" s="613"/>
      <c r="AO17" s="614"/>
      <c r="AP17" s="604" t="s">
        <v>267</v>
      </c>
      <c r="AQ17" s="605"/>
      <c r="AR17" s="605"/>
      <c r="AS17" s="605"/>
      <c r="AT17" s="605"/>
      <c r="AU17" s="605"/>
      <c r="AV17" s="605"/>
      <c r="AW17" s="605"/>
      <c r="AX17" s="605"/>
      <c r="AY17" s="605"/>
      <c r="AZ17" s="605"/>
      <c r="BA17" s="605"/>
      <c r="BB17" s="605"/>
      <c r="BC17" s="605"/>
      <c r="BD17" s="605"/>
      <c r="BE17" s="605"/>
      <c r="BF17" s="606"/>
      <c r="BG17" s="607" t="s">
        <v>129</v>
      </c>
      <c r="BH17" s="608"/>
      <c r="BI17" s="608"/>
      <c r="BJ17" s="608"/>
      <c r="BK17" s="608"/>
      <c r="BL17" s="608"/>
      <c r="BM17" s="608"/>
      <c r="BN17" s="609"/>
      <c r="BO17" s="610" t="s">
        <v>129</v>
      </c>
      <c r="BP17" s="610"/>
      <c r="BQ17" s="610"/>
      <c r="BR17" s="610"/>
      <c r="BS17" s="611" t="s">
        <v>129</v>
      </c>
      <c r="BT17" s="611"/>
      <c r="BU17" s="611"/>
      <c r="BV17" s="611"/>
      <c r="BW17" s="611"/>
      <c r="BX17" s="611"/>
      <c r="BY17" s="611"/>
      <c r="BZ17" s="611"/>
      <c r="CA17" s="611"/>
      <c r="CB17" s="615"/>
      <c r="CD17" s="604" t="s">
        <v>268</v>
      </c>
      <c r="CE17" s="605"/>
      <c r="CF17" s="605"/>
      <c r="CG17" s="605"/>
      <c r="CH17" s="605"/>
      <c r="CI17" s="605"/>
      <c r="CJ17" s="605"/>
      <c r="CK17" s="605"/>
      <c r="CL17" s="605"/>
      <c r="CM17" s="605"/>
      <c r="CN17" s="605"/>
      <c r="CO17" s="605"/>
      <c r="CP17" s="605"/>
      <c r="CQ17" s="606"/>
      <c r="CR17" s="607">
        <v>3020492</v>
      </c>
      <c r="CS17" s="608"/>
      <c r="CT17" s="608"/>
      <c r="CU17" s="608"/>
      <c r="CV17" s="608"/>
      <c r="CW17" s="608"/>
      <c r="CX17" s="608"/>
      <c r="CY17" s="609"/>
      <c r="CZ17" s="610">
        <v>9</v>
      </c>
      <c r="DA17" s="610"/>
      <c r="DB17" s="610"/>
      <c r="DC17" s="610"/>
      <c r="DD17" s="616" t="s">
        <v>129</v>
      </c>
      <c r="DE17" s="608"/>
      <c r="DF17" s="608"/>
      <c r="DG17" s="608"/>
      <c r="DH17" s="608"/>
      <c r="DI17" s="608"/>
      <c r="DJ17" s="608"/>
      <c r="DK17" s="608"/>
      <c r="DL17" s="608"/>
      <c r="DM17" s="608"/>
      <c r="DN17" s="608"/>
      <c r="DO17" s="608"/>
      <c r="DP17" s="609"/>
      <c r="DQ17" s="616">
        <v>2980139</v>
      </c>
      <c r="DR17" s="608"/>
      <c r="DS17" s="608"/>
      <c r="DT17" s="608"/>
      <c r="DU17" s="608"/>
      <c r="DV17" s="608"/>
      <c r="DW17" s="608"/>
      <c r="DX17" s="608"/>
      <c r="DY17" s="608"/>
      <c r="DZ17" s="608"/>
      <c r="EA17" s="608"/>
      <c r="EB17" s="608"/>
      <c r="EC17" s="617"/>
    </row>
    <row r="18" spans="2:133" ht="11.25" customHeight="1" x14ac:dyDescent="0.2">
      <c r="B18" s="604" t="s">
        <v>269</v>
      </c>
      <c r="C18" s="605"/>
      <c r="D18" s="605"/>
      <c r="E18" s="605"/>
      <c r="F18" s="605"/>
      <c r="G18" s="605"/>
      <c r="H18" s="605"/>
      <c r="I18" s="605"/>
      <c r="J18" s="605"/>
      <c r="K18" s="605"/>
      <c r="L18" s="605"/>
      <c r="M18" s="605"/>
      <c r="N18" s="605"/>
      <c r="O18" s="605"/>
      <c r="P18" s="605"/>
      <c r="Q18" s="606"/>
      <c r="R18" s="607">
        <v>161507</v>
      </c>
      <c r="S18" s="608"/>
      <c r="T18" s="608"/>
      <c r="U18" s="608"/>
      <c r="V18" s="608"/>
      <c r="W18" s="608"/>
      <c r="X18" s="608"/>
      <c r="Y18" s="609"/>
      <c r="Z18" s="610">
        <v>0.5</v>
      </c>
      <c r="AA18" s="610"/>
      <c r="AB18" s="610"/>
      <c r="AC18" s="610"/>
      <c r="AD18" s="611">
        <v>159266</v>
      </c>
      <c r="AE18" s="611"/>
      <c r="AF18" s="611"/>
      <c r="AG18" s="611"/>
      <c r="AH18" s="611"/>
      <c r="AI18" s="611"/>
      <c r="AJ18" s="611"/>
      <c r="AK18" s="611"/>
      <c r="AL18" s="612">
        <v>1</v>
      </c>
      <c r="AM18" s="613"/>
      <c r="AN18" s="613"/>
      <c r="AO18" s="614"/>
      <c r="AP18" s="604" t="s">
        <v>270</v>
      </c>
      <c r="AQ18" s="605"/>
      <c r="AR18" s="605"/>
      <c r="AS18" s="605"/>
      <c r="AT18" s="605"/>
      <c r="AU18" s="605"/>
      <c r="AV18" s="605"/>
      <c r="AW18" s="605"/>
      <c r="AX18" s="605"/>
      <c r="AY18" s="605"/>
      <c r="AZ18" s="605"/>
      <c r="BA18" s="605"/>
      <c r="BB18" s="605"/>
      <c r="BC18" s="605"/>
      <c r="BD18" s="605"/>
      <c r="BE18" s="605"/>
      <c r="BF18" s="606"/>
      <c r="BG18" s="607" t="s">
        <v>129</v>
      </c>
      <c r="BH18" s="608"/>
      <c r="BI18" s="608"/>
      <c r="BJ18" s="608"/>
      <c r="BK18" s="608"/>
      <c r="BL18" s="608"/>
      <c r="BM18" s="608"/>
      <c r="BN18" s="609"/>
      <c r="BO18" s="610" t="s">
        <v>129</v>
      </c>
      <c r="BP18" s="610"/>
      <c r="BQ18" s="610"/>
      <c r="BR18" s="610"/>
      <c r="BS18" s="611" t="s">
        <v>129</v>
      </c>
      <c r="BT18" s="611"/>
      <c r="BU18" s="611"/>
      <c r="BV18" s="611"/>
      <c r="BW18" s="611"/>
      <c r="BX18" s="611"/>
      <c r="BY18" s="611"/>
      <c r="BZ18" s="611"/>
      <c r="CA18" s="611"/>
      <c r="CB18" s="615"/>
      <c r="CD18" s="604" t="s">
        <v>271</v>
      </c>
      <c r="CE18" s="605"/>
      <c r="CF18" s="605"/>
      <c r="CG18" s="605"/>
      <c r="CH18" s="605"/>
      <c r="CI18" s="605"/>
      <c r="CJ18" s="605"/>
      <c r="CK18" s="605"/>
      <c r="CL18" s="605"/>
      <c r="CM18" s="605"/>
      <c r="CN18" s="605"/>
      <c r="CO18" s="605"/>
      <c r="CP18" s="605"/>
      <c r="CQ18" s="606"/>
      <c r="CR18" s="607" t="s">
        <v>129</v>
      </c>
      <c r="CS18" s="608"/>
      <c r="CT18" s="608"/>
      <c r="CU18" s="608"/>
      <c r="CV18" s="608"/>
      <c r="CW18" s="608"/>
      <c r="CX18" s="608"/>
      <c r="CY18" s="609"/>
      <c r="CZ18" s="610" t="s">
        <v>129</v>
      </c>
      <c r="DA18" s="610"/>
      <c r="DB18" s="610"/>
      <c r="DC18" s="610"/>
      <c r="DD18" s="616" t="s">
        <v>129</v>
      </c>
      <c r="DE18" s="608"/>
      <c r="DF18" s="608"/>
      <c r="DG18" s="608"/>
      <c r="DH18" s="608"/>
      <c r="DI18" s="608"/>
      <c r="DJ18" s="608"/>
      <c r="DK18" s="608"/>
      <c r="DL18" s="608"/>
      <c r="DM18" s="608"/>
      <c r="DN18" s="608"/>
      <c r="DO18" s="608"/>
      <c r="DP18" s="609"/>
      <c r="DQ18" s="616" t="s">
        <v>129</v>
      </c>
      <c r="DR18" s="608"/>
      <c r="DS18" s="608"/>
      <c r="DT18" s="608"/>
      <c r="DU18" s="608"/>
      <c r="DV18" s="608"/>
      <c r="DW18" s="608"/>
      <c r="DX18" s="608"/>
      <c r="DY18" s="608"/>
      <c r="DZ18" s="608"/>
      <c r="EA18" s="608"/>
      <c r="EB18" s="608"/>
      <c r="EC18" s="617"/>
    </row>
    <row r="19" spans="2:133" ht="11.25" customHeight="1" x14ac:dyDescent="0.2">
      <c r="B19" s="604" t="s">
        <v>272</v>
      </c>
      <c r="C19" s="605"/>
      <c r="D19" s="605"/>
      <c r="E19" s="605"/>
      <c r="F19" s="605"/>
      <c r="G19" s="605"/>
      <c r="H19" s="605"/>
      <c r="I19" s="605"/>
      <c r="J19" s="605"/>
      <c r="K19" s="605"/>
      <c r="L19" s="605"/>
      <c r="M19" s="605"/>
      <c r="N19" s="605"/>
      <c r="O19" s="605"/>
      <c r="P19" s="605"/>
      <c r="Q19" s="606"/>
      <c r="R19" s="607">
        <v>39427</v>
      </c>
      <c r="S19" s="608"/>
      <c r="T19" s="608"/>
      <c r="U19" s="608"/>
      <c r="V19" s="608"/>
      <c r="W19" s="608"/>
      <c r="X19" s="608"/>
      <c r="Y19" s="609"/>
      <c r="Z19" s="610">
        <v>0.1</v>
      </c>
      <c r="AA19" s="610"/>
      <c r="AB19" s="610"/>
      <c r="AC19" s="610"/>
      <c r="AD19" s="611">
        <v>39427</v>
      </c>
      <c r="AE19" s="611"/>
      <c r="AF19" s="611"/>
      <c r="AG19" s="611"/>
      <c r="AH19" s="611"/>
      <c r="AI19" s="611"/>
      <c r="AJ19" s="611"/>
      <c r="AK19" s="611"/>
      <c r="AL19" s="612">
        <v>0.2</v>
      </c>
      <c r="AM19" s="613"/>
      <c r="AN19" s="613"/>
      <c r="AO19" s="614"/>
      <c r="AP19" s="604" t="s">
        <v>273</v>
      </c>
      <c r="AQ19" s="605"/>
      <c r="AR19" s="605"/>
      <c r="AS19" s="605"/>
      <c r="AT19" s="605"/>
      <c r="AU19" s="605"/>
      <c r="AV19" s="605"/>
      <c r="AW19" s="605"/>
      <c r="AX19" s="605"/>
      <c r="AY19" s="605"/>
      <c r="AZ19" s="605"/>
      <c r="BA19" s="605"/>
      <c r="BB19" s="605"/>
      <c r="BC19" s="605"/>
      <c r="BD19" s="605"/>
      <c r="BE19" s="605"/>
      <c r="BF19" s="606"/>
      <c r="BG19" s="607">
        <v>139205</v>
      </c>
      <c r="BH19" s="608"/>
      <c r="BI19" s="608"/>
      <c r="BJ19" s="608"/>
      <c r="BK19" s="608"/>
      <c r="BL19" s="608"/>
      <c r="BM19" s="608"/>
      <c r="BN19" s="609"/>
      <c r="BO19" s="610">
        <v>2.2999999999999998</v>
      </c>
      <c r="BP19" s="610"/>
      <c r="BQ19" s="610"/>
      <c r="BR19" s="610"/>
      <c r="BS19" s="611" t="s">
        <v>129</v>
      </c>
      <c r="BT19" s="611"/>
      <c r="BU19" s="611"/>
      <c r="BV19" s="611"/>
      <c r="BW19" s="611"/>
      <c r="BX19" s="611"/>
      <c r="BY19" s="611"/>
      <c r="BZ19" s="611"/>
      <c r="CA19" s="611"/>
      <c r="CB19" s="615"/>
      <c r="CD19" s="604" t="s">
        <v>274</v>
      </c>
      <c r="CE19" s="605"/>
      <c r="CF19" s="605"/>
      <c r="CG19" s="605"/>
      <c r="CH19" s="605"/>
      <c r="CI19" s="605"/>
      <c r="CJ19" s="605"/>
      <c r="CK19" s="605"/>
      <c r="CL19" s="605"/>
      <c r="CM19" s="605"/>
      <c r="CN19" s="605"/>
      <c r="CO19" s="605"/>
      <c r="CP19" s="605"/>
      <c r="CQ19" s="606"/>
      <c r="CR19" s="607" t="s">
        <v>129</v>
      </c>
      <c r="CS19" s="608"/>
      <c r="CT19" s="608"/>
      <c r="CU19" s="608"/>
      <c r="CV19" s="608"/>
      <c r="CW19" s="608"/>
      <c r="CX19" s="608"/>
      <c r="CY19" s="609"/>
      <c r="CZ19" s="610" t="s">
        <v>129</v>
      </c>
      <c r="DA19" s="610"/>
      <c r="DB19" s="610"/>
      <c r="DC19" s="610"/>
      <c r="DD19" s="616" t="s">
        <v>129</v>
      </c>
      <c r="DE19" s="608"/>
      <c r="DF19" s="608"/>
      <c r="DG19" s="608"/>
      <c r="DH19" s="608"/>
      <c r="DI19" s="608"/>
      <c r="DJ19" s="608"/>
      <c r="DK19" s="608"/>
      <c r="DL19" s="608"/>
      <c r="DM19" s="608"/>
      <c r="DN19" s="608"/>
      <c r="DO19" s="608"/>
      <c r="DP19" s="609"/>
      <c r="DQ19" s="616" t="s">
        <v>129</v>
      </c>
      <c r="DR19" s="608"/>
      <c r="DS19" s="608"/>
      <c r="DT19" s="608"/>
      <c r="DU19" s="608"/>
      <c r="DV19" s="608"/>
      <c r="DW19" s="608"/>
      <c r="DX19" s="608"/>
      <c r="DY19" s="608"/>
      <c r="DZ19" s="608"/>
      <c r="EA19" s="608"/>
      <c r="EB19" s="608"/>
      <c r="EC19" s="617"/>
    </row>
    <row r="20" spans="2:133" ht="11.25" customHeight="1" x14ac:dyDescent="0.2">
      <c r="B20" s="604" t="s">
        <v>275</v>
      </c>
      <c r="C20" s="605"/>
      <c r="D20" s="605"/>
      <c r="E20" s="605"/>
      <c r="F20" s="605"/>
      <c r="G20" s="605"/>
      <c r="H20" s="605"/>
      <c r="I20" s="605"/>
      <c r="J20" s="605"/>
      <c r="K20" s="605"/>
      <c r="L20" s="605"/>
      <c r="M20" s="605"/>
      <c r="N20" s="605"/>
      <c r="O20" s="605"/>
      <c r="P20" s="605"/>
      <c r="Q20" s="606"/>
      <c r="R20" s="607">
        <v>6240</v>
      </c>
      <c r="S20" s="608"/>
      <c r="T20" s="608"/>
      <c r="U20" s="608"/>
      <c r="V20" s="608"/>
      <c r="W20" s="608"/>
      <c r="X20" s="608"/>
      <c r="Y20" s="609"/>
      <c r="Z20" s="610">
        <v>0</v>
      </c>
      <c r="AA20" s="610"/>
      <c r="AB20" s="610"/>
      <c r="AC20" s="610"/>
      <c r="AD20" s="611">
        <v>6240</v>
      </c>
      <c r="AE20" s="611"/>
      <c r="AF20" s="611"/>
      <c r="AG20" s="611"/>
      <c r="AH20" s="611"/>
      <c r="AI20" s="611"/>
      <c r="AJ20" s="611"/>
      <c r="AK20" s="611"/>
      <c r="AL20" s="612">
        <v>0</v>
      </c>
      <c r="AM20" s="613"/>
      <c r="AN20" s="613"/>
      <c r="AO20" s="614"/>
      <c r="AP20" s="604" t="s">
        <v>276</v>
      </c>
      <c r="AQ20" s="605"/>
      <c r="AR20" s="605"/>
      <c r="AS20" s="605"/>
      <c r="AT20" s="605"/>
      <c r="AU20" s="605"/>
      <c r="AV20" s="605"/>
      <c r="AW20" s="605"/>
      <c r="AX20" s="605"/>
      <c r="AY20" s="605"/>
      <c r="AZ20" s="605"/>
      <c r="BA20" s="605"/>
      <c r="BB20" s="605"/>
      <c r="BC20" s="605"/>
      <c r="BD20" s="605"/>
      <c r="BE20" s="605"/>
      <c r="BF20" s="606"/>
      <c r="BG20" s="607">
        <v>139205</v>
      </c>
      <c r="BH20" s="608"/>
      <c r="BI20" s="608"/>
      <c r="BJ20" s="608"/>
      <c r="BK20" s="608"/>
      <c r="BL20" s="608"/>
      <c r="BM20" s="608"/>
      <c r="BN20" s="609"/>
      <c r="BO20" s="610">
        <v>2.2999999999999998</v>
      </c>
      <c r="BP20" s="610"/>
      <c r="BQ20" s="610"/>
      <c r="BR20" s="610"/>
      <c r="BS20" s="611" t="s">
        <v>129</v>
      </c>
      <c r="BT20" s="611"/>
      <c r="BU20" s="611"/>
      <c r="BV20" s="611"/>
      <c r="BW20" s="611"/>
      <c r="BX20" s="611"/>
      <c r="BY20" s="611"/>
      <c r="BZ20" s="611"/>
      <c r="CA20" s="611"/>
      <c r="CB20" s="615"/>
      <c r="CD20" s="604" t="s">
        <v>277</v>
      </c>
      <c r="CE20" s="605"/>
      <c r="CF20" s="605"/>
      <c r="CG20" s="605"/>
      <c r="CH20" s="605"/>
      <c r="CI20" s="605"/>
      <c r="CJ20" s="605"/>
      <c r="CK20" s="605"/>
      <c r="CL20" s="605"/>
      <c r="CM20" s="605"/>
      <c r="CN20" s="605"/>
      <c r="CO20" s="605"/>
      <c r="CP20" s="605"/>
      <c r="CQ20" s="606"/>
      <c r="CR20" s="607">
        <v>33473651</v>
      </c>
      <c r="CS20" s="608"/>
      <c r="CT20" s="608"/>
      <c r="CU20" s="608"/>
      <c r="CV20" s="608"/>
      <c r="CW20" s="608"/>
      <c r="CX20" s="608"/>
      <c r="CY20" s="609"/>
      <c r="CZ20" s="610">
        <v>100</v>
      </c>
      <c r="DA20" s="610"/>
      <c r="DB20" s="610"/>
      <c r="DC20" s="610"/>
      <c r="DD20" s="616">
        <v>4083633</v>
      </c>
      <c r="DE20" s="608"/>
      <c r="DF20" s="608"/>
      <c r="DG20" s="608"/>
      <c r="DH20" s="608"/>
      <c r="DI20" s="608"/>
      <c r="DJ20" s="608"/>
      <c r="DK20" s="608"/>
      <c r="DL20" s="608"/>
      <c r="DM20" s="608"/>
      <c r="DN20" s="608"/>
      <c r="DO20" s="608"/>
      <c r="DP20" s="609"/>
      <c r="DQ20" s="616">
        <v>19982692</v>
      </c>
      <c r="DR20" s="608"/>
      <c r="DS20" s="608"/>
      <c r="DT20" s="608"/>
      <c r="DU20" s="608"/>
      <c r="DV20" s="608"/>
      <c r="DW20" s="608"/>
      <c r="DX20" s="608"/>
      <c r="DY20" s="608"/>
      <c r="DZ20" s="608"/>
      <c r="EA20" s="608"/>
      <c r="EB20" s="608"/>
      <c r="EC20" s="617"/>
    </row>
    <row r="21" spans="2:133" ht="11.25" customHeight="1" x14ac:dyDescent="0.2">
      <c r="B21" s="604" t="s">
        <v>278</v>
      </c>
      <c r="C21" s="605"/>
      <c r="D21" s="605"/>
      <c r="E21" s="605"/>
      <c r="F21" s="605"/>
      <c r="G21" s="605"/>
      <c r="H21" s="605"/>
      <c r="I21" s="605"/>
      <c r="J21" s="605"/>
      <c r="K21" s="605"/>
      <c r="L21" s="605"/>
      <c r="M21" s="605"/>
      <c r="N21" s="605"/>
      <c r="O21" s="605"/>
      <c r="P21" s="605"/>
      <c r="Q21" s="606"/>
      <c r="R21" s="607">
        <v>3091</v>
      </c>
      <c r="S21" s="608"/>
      <c r="T21" s="608"/>
      <c r="U21" s="608"/>
      <c r="V21" s="608"/>
      <c r="W21" s="608"/>
      <c r="X21" s="608"/>
      <c r="Y21" s="609"/>
      <c r="Z21" s="610">
        <v>0</v>
      </c>
      <c r="AA21" s="610"/>
      <c r="AB21" s="610"/>
      <c r="AC21" s="610"/>
      <c r="AD21" s="611">
        <v>3091</v>
      </c>
      <c r="AE21" s="611"/>
      <c r="AF21" s="611"/>
      <c r="AG21" s="611"/>
      <c r="AH21" s="611"/>
      <c r="AI21" s="611"/>
      <c r="AJ21" s="611"/>
      <c r="AK21" s="611"/>
      <c r="AL21" s="612">
        <v>0</v>
      </c>
      <c r="AM21" s="613"/>
      <c r="AN21" s="613"/>
      <c r="AO21" s="614"/>
      <c r="AP21" s="604" t="s">
        <v>279</v>
      </c>
      <c r="AQ21" s="620"/>
      <c r="AR21" s="620"/>
      <c r="AS21" s="620"/>
      <c r="AT21" s="620"/>
      <c r="AU21" s="620"/>
      <c r="AV21" s="620"/>
      <c r="AW21" s="620"/>
      <c r="AX21" s="620"/>
      <c r="AY21" s="620"/>
      <c r="AZ21" s="620"/>
      <c r="BA21" s="620"/>
      <c r="BB21" s="620"/>
      <c r="BC21" s="620"/>
      <c r="BD21" s="620"/>
      <c r="BE21" s="620"/>
      <c r="BF21" s="621"/>
      <c r="BG21" s="607" t="s">
        <v>129</v>
      </c>
      <c r="BH21" s="608"/>
      <c r="BI21" s="608"/>
      <c r="BJ21" s="608"/>
      <c r="BK21" s="608"/>
      <c r="BL21" s="608"/>
      <c r="BM21" s="608"/>
      <c r="BN21" s="609"/>
      <c r="BO21" s="610" t="s">
        <v>129</v>
      </c>
      <c r="BP21" s="610"/>
      <c r="BQ21" s="610"/>
      <c r="BR21" s="610"/>
      <c r="BS21" s="611" t="s">
        <v>129</v>
      </c>
      <c r="BT21" s="611"/>
      <c r="BU21" s="611"/>
      <c r="BV21" s="611"/>
      <c r="BW21" s="611"/>
      <c r="BX21" s="611"/>
      <c r="BY21" s="611"/>
      <c r="BZ21" s="611"/>
      <c r="CA21" s="611"/>
      <c r="CB21" s="615"/>
      <c r="CD21" s="628"/>
      <c r="CE21" s="629"/>
      <c r="CF21" s="629"/>
      <c r="CG21" s="629"/>
      <c r="CH21" s="629"/>
      <c r="CI21" s="629"/>
      <c r="CJ21" s="629"/>
      <c r="CK21" s="629"/>
      <c r="CL21" s="629"/>
      <c r="CM21" s="629"/>
      <c r="CN21" s="629"/>
      <c r="CO21" s="629"/>
      <c r="CP21" s="629"/>
      <c r="CQ21" s="630"/>
      <c r="CR21" s="631"/>
      <c r="CS21" s="623"/>
      <c r="CT21" s="623"/>
      <c r="CU21" s="623"/>
      <c r="CV21" s="623"/>
      <c r="CW21" s="623"/>
      <c r="CX21" s="623"/>
      <c r="CY21" s="632"/>
      <c r="CZ21" s="633"/>
      <c r="DA21" s="633"/>
      <c r="DB21" s="633"/>
      <c r="DC21" s="633"/>
      <c r="DD21" s="622"/>
      <c r="DE21" s="623"/>
      <c r="DF21" s="623"/>
      <c r="DG21" s="623"/>
      <c r="DH21" s="623"/>
      <c r="DI21" s="623"/>
      <c r="DJ21" s="623"/>
      <c r="DK21" s="623"/>
      <c r="DL21" s="623"/>
      <c r="DM21" s="623"/>
      <c r="DN21" s="623"/>
      <c r="DO21" s="623"/>
      <c r="DP21" s="632"/>
      <c r="DQ21" s="622"/>
      <c r="DR21" s="623"/>
      <c r="DS21" s="623"/>
      <c r="DT21" s="623"/>
      <c r="DU21" s="623"/>
      <c r="DV21" s="623"/>
      <c r="DW21" s="623"/>
      <c r="DX21" s="623"/>
      <c r="DY21" s="623"/>
      <c r="DZ21" s="623"/>
      <c r="EA21" s="623"/>
      <c r="EB21" s="623"/>
      <c r="EC21" s="624"/>
    </row>
    <row r="22" spans="2:133" ht="11.25" customHeight="1" x14ac:dyDescent="0.2">
      <c r="B22" s="625" t="s">
        <v>280</v>
      </c>
      <c r="C22" s="626"/>
      <c r="D22" s="626"/>
      <c r="E22" s="626"/>
      <c r="F22" s="626"/>
      <c r="G22" s="626"/>
      <c r="H22" s="626"/>
      <c r="I22" s="626"/>
      <c r="J22" s="626"/>
      <c r="K22" s="626"/>
      <c r="L22" s="626"/>
      <c r="M22" s="626"/>
      <c r="N22" s="626"/>
      <c r="O22" s="626"/>
      <c r="P22" s="626"/>
      <c r="Q22" s="627"/>
      <c r="R22" s="607">
        <v>112749</v>
      </c>
      <c r="S22" s="608"/>
      <c r="T22" s="608"/>
      <c r="U22" s="608"/>
      <c r="V22" s="608"/>
      <c r="W22" s="608"/>
      <c r="X22" s="608"/>
      <c r="Y22" s="609"/>
      <c r="Z22" s="610">
        <v>0.3</v>
      </c>
      <c r="AA22" s="610"/>
      <c r="AB22" s="610"/>
      <c r="AC22" s="610"/>
      <c r="AD22" s="611">
        <v>110508</v>
      </c>
      <c r="AE22" s="611"/>
      <c r="AF22" s="611"/>
      <c r="AG22" s="611"/>
      <c r="AH22" s="611"/>
      <c r="AI22" s="611"/>
      <c r="AJ22" s="611"/>
      <c r="AK22" s="611"/>
      <c r="AL22" s="612">
        <v>0.69999998807907104</v>
      </c>
      <c r="AM22" s="613"/>
      <c r="AN22" s="613"/>
      <c r="AO22" s="614"/>
      <c r="AP22" s="604" t="s">
        <v>281</v>
      </c>
      <c r="AQ22" s="620"/>
      <c r="AR22" s="620"/>
      <c r="AS22" s="620"/>
      <c r="AT22" s="620"/>
      <c r="AU22" s="620"/>
      <c r="AV22" s="620"/>
      <c r="AW22" s="620"/>
      <c r="AX22" s="620"/>
      <c r="AY22" s="620"/>
      <c r="AZ22" s="620"/>
      <c r="BA22" s="620"/>
      <c r="BB22" s="620"/>
      <c r="BC22" s="620"/>
      <c r="BD22" s="620"/>
      <c r="BE22" s="620"/>
      <c r="BF22" s="621"/>
      <c r="BG22" s="607" t="s">
        <v>129</v>
      </c>
      <c r="BH22" s="608"/>
      <c r="BI22" s="608"/>
      <c r="BJ22" s="608"/>
      <c r="BK22" s="608"/>
      <c r="BL22" s="608"/>
      <c r="BM22" s="608"/>
      <c r="BN22" s="609"/>
      <c r="BO22" s="610" t="s">
        <v>129</v>
      </c>
      <c r="BP22" s="610"/>
      <c r="BQ22" s="610"/>
      <c r="BR22" s="610"/>
      <c r="BS22" s="611" t="s">
        <v>129</v>
      </c>
      <c r="BT22" s="611"/>
      <c r="BU22" s="611"/>
      <c r="BV22" s="611"/>
      <c r="BW22" s="611"/>
      <c r="BX22" s="611"/>
      <c r="BY22" s="611"/>
      <c r="BZ22" s="611"/>
      <c r="CA22" s="611"/>
      <c r="CB22" s="615"/>
      <c r="CD22" s="589" t="s">
        <v>282</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283</v>
      </c>
      <c r="C23" s="605"/>
      <c r="D23" s="605"/>
      <c r="E23" s="605"/>
      <c r="F23" s="605"/>
      <c r="G23" s="605"/>
      <c r="H23" s="605"/>
      <c r="I23" s="605"/>
      <c r="J23" s="605"/>
      <c r="K23" s="605"/>
      <c r="L23" s="605"/>
      <c r="M23" s="605"/>
      <c r="N23" s="605"/>
      <c r="O23" s="605"/>
      <c r="P23" s="605"/>
      <c r="Q23" s="606"/>
      <c r="R23" s="607">
        <v>9646420</v>
      </c>
      <c r="S23" s="608"/>
      <c r="T23" s="608"/>
      <c r="U23" s="608"/>
      <c r="V23" s="608"/>
      <c r="W23" s="608"/>
      <c r="X23" s="608"/>
      <c r="Y23" s="609"/>
      <c r="Z23" s="610">
        <v>27.5</v>
      </c>
      <c r="AA23" s="610"/>
      <c r="AB23" s="610"/>
      <c r="AC23" s="610"/>
      <c r="AD23" s="611">
        <v>8726497</v>
      </c>
      <c r="AE23" s="611"/>
      <c r="AF23" s="611"/>
      <c r="AG23" s="611"/>
      <c r="AH23" s="611"/>
      <c r="AI23" s="611"/>
      <c r="AJ23" s="611"/>
      <c r="AK23" s="611"/>
      <c r="AL23" s="612">
        <v>52.3</v>
      </c>
      <c r="AM23" s="613"/>
      <c r="AN23" s="613"/>
      <c r="AO23" s="614"/>
      <c r="AP23" s="604" t="s">
        <v>284</v>
      </c>
      <c r="AQ23" s="620"/>
      <c r="AR23" s="620"/>
      <c r="AS23" s="620"/>
      <c r="AT23" s="620"/>
      <c r="AU23" s="620"/>
      <c r="AV23" s="620"/>
      <c r="AW23" s="620"/>
      <c r="AX23" s="620"/>
      <c r="AY23" s="620"/>
      <c r="AZ23" s="620"/>
      <c r="BA23" s="620"/>
      <c r="BB23" s="620"/>
      <c r="BC23" s="620"/>
      <c r="BD23" s="620"/>
      <c r="BE23" s="620"/>
      <c r="BF23" s="621"/>
      <c r="BG23" s="607">
        <v>139205</v>
      </c>
      <c r="BH23" s="608"/>
      <c r="BI23" s="608"/>
      <c r="BJ23" s="608"/>
      <c r="BK23" s="608"/>
      <c r="BL23" s="608"/>
      <c r="BM23" s="608"/>
      <c r="BN23" s="609"/>
      <c r="BO23" s="610">
        <v>2.2999999999999998</v>
      </c>
      <c r="BP23" s="610"/>
      <c r="BQ23" s="610"/>
      <c r="BR23" s="610"/>
      <c r="BS23" s="611" t="s">
        <v>129</v>
      </c>
      <c r="BT23" s="611"/>
      <c r="BU23" s="611"/>
      <c r="BV23" s="611"/>
      <c r="BW23" s="611"/>
      <c r="BX23" s="611"/>
      <c r="BY23" s="611"/>
      <c r="BZ23" s="611"/>
      <c r="CA23" s="611"/>
      <c r="CB23" s="615"/>
      <c r="CD23" s="589" t="s">
        <v>223</v>
      </c>
      <c r="CE23" s="590"/>
      <c r="CF23" s="590"/>
      <c r="CG23" s="590"/>
      <c r="CH23" s="590"/>
      <c r="CI23" s="590"/>
      <c r="CJ23" s="590"/>
      <c r="CK23" s="590"/>
      <c r="CL23" s="590"/>
      <c r="CM23" s="590"/>
      <c r="CN23" s="590"/>
      <c r="CO23" s="590"/>
      <c r="CP23" s="590"/>
      <c r="CQ23" s="591"/>
      <c r="CR23" s="589" t="s">
        <v>285</v>
      </c>
      <c r="CS23" s="590"/>
      <c r="CT23" s="590"/>
      <c r="CU23" s="590"/>
      <c r="CV23" s="590"/>
      <c r="CW23" s="590"/>
      <c r="CX23" s="590"/>
      <c r="CY23" s="591"/>
      <c r="CZ23" s="589" t="s">
        <v>286</v>
      </c>
      <c r="DA23" s="590"/>
      <c r="DB23" s="590"/>
      <c r="DC23" s="591"/>
      <c r="DD23" s="589" t="s">
        <v>287</v>
      </c>
      <c r="DE23" s="590"/>
      <c r="DF23" s="590"/>
      <c r="DG23" s="590"/>
      <c r="DH23" s="590"/>
      <c r="DI23" s="590"/>
      <c r="DJ23" s="590"/>
      <c r="DK23" s="591"/>
      <c r="DL23" s="634" t="s">
        <v>288</v>
      </c>
      <c r="DM23" s="635"/>
      <c r="DN23" s="635"/>
      <c r="DO23" s="635"/>
      <c r="DP23" s="635"/>
      <c r="DQ23" s="635"/>
      <c r="DR23" s="635"/>
      <c r="DS23" s="635"/>
      <c r="DT23" s="635"/>
      <c r="DU23" s="635"/>
      <c r="DV23" s="636"/>
      <c r="DW23" s="589" t="s">
        <v>289</v>
      </c>
      <c r="DX23" s="590"/>
      <c r="DY23" s="590"/>
      <c r="DZ23" s="590"/>
      <c r="EA23" s="590"/>
      <c r="EB23" s="590"/>
      <c r="EC23" s="591"/>
    </row>
    <row r="24" spans="2:133" ht="11.25" customHeight="1" x14ac:dyDescent="0.2">
      <c r="B24" s="604" t="s">
        <v>290</v>
      </c>
      <c r="C24" s="605"/>
      <c r="D24" s="605"/>
      <c r="E24" s="605"/>
      <c r="F24" s="605"/>
      <c r="G24" s="605"/>
      <c r="H24" s="605"/>
      <c r="I24" s="605"/>
      <c r="J24" s="605"/>
      <c r="K24" s="605"/>
      <c r="L24" s="605"/>
      <c r="M24" s="605"/>
      <c r="N24" s="605"/>
      <c r="O24" s="605"/>
      <c r="P24" s="605"/>
      <c r="Q24" s="606"/>
      <c r="R24" s="607">
        <v>8726497</v>
      </c>
      <c r="S24" s="608"/>
      <c r="T24" s="608"/>
      <c r="U24" s="608"/>
      <c r="V24" s="608"/>
      <c r="W24" s="608"/>
      <c r="X24" s="608"/>
      <c r="Y24" s="609"/>
      <c r="Z24" s="610">
        <v>24.9</v>
      </c>
      <c r="AA24" s="610"/>
      <c r="AB24" s="610"/>
      <c r="AC24" s="610"/>
      <c r="AD24" s="611">
        <v>8726497</v>
      </c>
      <c r="AE24" s="611"/>
      <c r="AF24" s="611"/>
      <c r="AG24" s="611"/>
      <c r="AH24" s="611"/>
      <c r="AI24" s="611"/>
      <c r="AJ24" s="611"/>
      <c r="AK24" s="611"/>
      <c r="AL24" s="612">
        <v>52.3</v>
      </c>
      <c r="AM24" s="613"/>
      <c r="AN24" s="613"/>
      <c r="AO24" s="614"/>
      <c r="AP24" s="604" t="s">
        <v>291</v>
      </c>
      <c r="AQ24" s="620"/>
      <c r="AR24" s="620"/>
      <c r="AS24" s="620"/>
      <c r="AT24" s="620"/>
      <c r="AU24" s="620"/>
      <c r="AV24" s="620"/>
      <c r="AW24" s="620"/>
      <c r="AX24" s="620"/>
      <c r="AY24" s="620"/>
      <c r="AZ24" s="620"/>
      <c r="BA24" s="620"/>
      <c r="BB24" s="620"/>
      <c r="BC24" s="620"/>
      <c r="BD24" s="620"/>
      <c r="BE24" s="620"/>
      <c r="BF24" s="621"/>
      <c r="BG24" s="607" t="s">
        <v>129</v>
      </c>
      <c r="BH24" s="608"/>
      <c r="BI24" s="608"/>
      <c r="BJ24" s="608"/>
      <c r="BK24" s="608"/>
      <c r="BL24" s="608"/>
      <c r="BM24" s="608"/>
      <c r="BN24" s="609"/>
      <c r="BO24" s="610" t="s">
        <v>129</v>
      </c>
      <c r="BP24" s="610"/>
      <c r="BQ24" s="610"/>
      <c r="BR24" s="610"/>
      <c r="BS24" s="611" t="s">
        <v>129</v>
      </c>
      <c r="BT24" s="611"/>
      <c r="BU24" s="611"/>
      <c r="BV24" s="611"/>
      <c r="BW24" s="611"/>
      <c r="BX24" s="611"/>
      <c r="BY24" s="611"/>
      <c r="BZ24" s="611"/>
      <c r="CA24" s="611"/>
      <c r="CB24" s="615"/>
      <c r="CD24" s="593" t="s">
        <v>292</v>
      </c>
      <c r="CE24" s="594"/>
      <c r="CF24" s="594"/>
      <c r="CG24" s="594"/>
      <c r="CH24" s="594"/>
      <c r="CI24" s="594"/>
      <c r="CJ24" s="594"/>
      <c r="CK24" s="594"/>
      <c r="CL24" s="594"/>
      <c r="CM24" s="594"/>
      <c r="CN24" s="594"/>
      <c r="CO24" s="594"/>
      <c r="CP24" s="594"/>
      <c r="CQ24" s="595"/>
      <c r="CR24" s="596">
        <v>17918503</v>
      </c>
      <c r="CS24" s="597"/>
      <c r="CT24" s="597"/>
      <c r="CU24" s="597"/>
      <c r="CV24" s="597"/>
      <c r="CW24" s="597"/>
      <c r="CX24" s="597"/>
      <c r="CY24" s="598"/>
      <c r="CZ24" s="601">
        <v>53.5</v>
      </c>
      <c r="DA24" s="602"/>
      <c r="DB24" s="602"/>
      <c r="DC24" s="618"/>
      <c r="DD24" s="637">
        <v>10703607</v>
      </c>
      <c r="DE24" s="597"/>
      <c r="DF24" s="597"/>
      <c r="DG24" s="597"/>
      <c r="DH24" s="597"/>
      <c r="DI24" s="597"/>
      <c r="DJ24" s="597"/>
      <c r="DK24" s="598"/>
      <c r="DL24" s="637">
        <v>10363748</v>
      </c>
      <c r="DM24" s="597"/>
      <c r="DN24" s="597"/>
      <c r="DO24" s="597"/>
      <c r="DP24" s="597"/>
      <c r="DQ24" s="597"/>
      <c r="DR24" s="597"/>
      <c r="DS24" s="597"/>
      <c r="DT24" s="597"/>
      <c r="DU24" s="597"/>
      <c r="DV24" s="598"/>
      <c r="DW24" s="601">
        <v>59.3</v>
      </c>
      <c r="DX24" s="602"/>
      <c r="DY24" s="602"/>
      <c r="DZ24" s="602"/>
      <c r="EA24" s="602"/>
      <c r="EB24" s="602"/>
      <c r="EC24" s="603"/>
    </row>
    <row r="25" spans="2:133" ht="11.25" customHeight="1" x14ac:dyDescent="0.2">
      <c r="B25" s="604" t="s">
        <v>293</v>
      </c>
      <c r="C25" s="605"/>
      <c r="D25" s="605"/>
      <c r="E25" s="605"/>
      <c r="F25" s="605"/>
      <c r="G25" s="605"/>
      <c r="H25" s="605"/>
      <c r="I25" s="605"/>
      <c r="J25" s="605"/>
      <c r="K25" s="605"/>
      <c r="L25" s="605"/>
      <c r="M25" s="605"/>
      <c r="N25" s="605"/>
      <c r="O25" s="605"/>
      <c r="P25" s="605"/>
      <c r="Q25" s="606"/>
      <c r="R25" s="607">
        <v>919923</v>
      </c>
      <c r="S25" s="608"/>
      <c r="T25" s="608"/>
      <c r="U25" s="608"/>
      <c r="V25" s="608"/>
      <c r="W25" s="608"/>
      <c r="X25" s="608"/>
      <c r="Y25" s="609"/>
      <c r="Z25" s="610">
        <v>2.6</v>
      </c>
      <c r="AA25" s="610"/>
      <c r="AB25" s="610"/>
      <c r="AC25" s="610"/>
      <c r="AD25" s="611" t="s">
        <v>129</v>
      </c>
      <c r="AE25" s="611"/>
      <c r="AF25" s="611"/>
      <c r="AG25" s="611"/>
      <c r="AH25" s="611"/>
      <c r="AI25" s="611"/>
      <c r="AJ25" s="611"/>
      <c r="AK25" s="611"/>
      <c r="AL25" s="612" t="s">
        <v>129</v>
      </c>
      <c r="AM25" s="613"/>
      <c r="AN25" s="613"/>
      <c r="AO25" s="614"/>
      <c r="AP25" s="604" t="s">
        <v>294</v>
      </c>
      <c r="AQ25" s="620"/>
      <c r="AR25" s="620"/>
      <c r="AS25" s="620"/>
      <c r="AT25" s="620"/>
      <c r="AU25" s="620"/>
      <c r="AV25" s="620"/>
      <c r="AW25" s="620"/>
      <c r="AX25" s="620"/>
      <c r="AY25" s="620"/>
      <c r="AZ25" s="620"/>
      <c r="BA25" s="620"/>
      <c r="BB25" s="620"/>
      <c r="BC25" s="620"/>
      <c r="BD25" s="620"/>
      <c r="BE25" s="620"/>
      <c r="BF25" s="621"/>
      <c r="BG25" s="607" t="s">
        <v>129</v>
      </c>
      <c r="BH25" s="608"/>
      <c r="BI25" s="608"/>
      <c r="BJ25" s="608"/>
      <c r="BK25" s="608"/>
      <c r="BL25" s="608"/>
      <c r="BM25" s="608"/>
      <c r="BN25" s="609"/>
      <c r="BO25" s="610" t="s">
        <v>129</v>
      </c>
      <c r="BP25" s="610"/>
      <c r="BQ25" s="610"/>
      <c r="BR25" s="610"/>
      <c r="BS25" s="611" t="s">
        <v>129</v>
      </c>
      <c r="BT25" s="611"/>
      <c r="BU25" s="611"/>
      <c r="BV25" s="611"/>
      <c r="BW25" s="611"/>
      <c r="BX25" s="611"/>
      <c r="BY25" s="611"/>
      <c r="BZ25" s="611"/>
      <c r="CA25" s="611"/>
      <c r="CB25" s="615"/>
      <c r="CD25" s="604" t="s">
        <v>295</v>
      </c>
      <c r="CE25" s="605"/>
      <c r="CF25" s="605"/>
      <c r="CG25" s="605"/>
      <c r="CH25" s="605"/>
      <c r="CI25" s="605"/>
      <c r="CJ25" s="605"/>
      <c r="CK25" s="605"/>
      <c r="CL25" s="605"/>
      <c r="CM25" s="605"/>
      <c r="CN25" s="605"/>
      <c r="CO25" s="605"/>
      <c r="CP25" s="605"/>
      <c r="CQ25" s="606"/>
      <c r="CR25" s="607">
        <v>5879169</v>
      </c>
      <c r="CS25" s="638"/>
      <c r="CT25" s="638"/>
      <c r="CU25" s="638"/>
      <c r="CV25" s="638"/>
      <c r="CW25" s="638"/>
      <c r="CX25" s="638"/>
      <c r="CY25" s="639"/>
      <c r="CZ25" s="612">
        <v>17.600000000000001</v>
      </c>
      <c r="DA25" s="640"/>
      <c r="DB25" s="640"/>
      <c r="DC25" s="642"/>
      <c r="DD25" s="616">
        <v>5476555</v>
      </c>
      <c r="DE25" s="638"/>
      <c r="DF25" s="638"/>
      <c r="DG25" s="638"/>
      <c r="DH25" s="638"/>
      <c r="DI25" s="638"/>
      <c r="DJ25" s="638"/>
      <c r="DK25" s="639"/>
      <c r="DL25" s="616">
        <v>5258760</v>
      </c>
      <c r="DM25" s="638"/>
      <c r="DN25" s="638"/>
      <c r="DO25" s="638"/>
      <c r="DP25" s="638"/>
      <c r="DQ25" s="638"/>
      <c r="DR25" s="638"/>
      <c r="DS25" s="638"/>
      <c r="DT25" s="638"/>
      <c r="DU25" s="638"/>
      <c r="DV25" s="639"/>
      <c r="DW25" s="612">
        <v>30.1</v>
      </c>
      <c r="DX25" s="640"/>
      <c r="DY25" s="640"/>
      <c r="DZ25" s="640"/>
      <c r="EA25" s="640"/>
      <c r="EB25" s="640"/>
      <c r="EC25" s="641"/>
    </row>
    <row r="26" spans="2:133" ht="11.25" customHeight="1" x14ac:dyDescent="0.2">
      <c r="B26" s="604" t="s">
        <v>296</v>
      </c>
      <c r="C26" s="605"/>
      <c r="D26" s="605"/>
      <c r="E26" s="605"/>
      <c r="F26" s="605"/>
      <c r="G26" s="605"/>
      <c r="H26" s="605"/>
      <c r="I26" s="605"/>
      <c r="J26" s="605"/>
      <c r="K26" s="605"/>
      <c r="L26" s="605"/>
      <c r="M26" s="605"/>
      <c r="N26" s="605"/>
      <c r="O26" s="605"/>
      <c r="P26" s="605"/>
      <c r="Q26" s="606"/>
      <c r="R26" s="607" t="s">
        <v>129</v>
      </c>
      <c r="S26" s="608"/>
      <c r="T26" s="608"/>
      <c r="U26" s="608"/>
      <c r="V26" s="608"/>
      <c r="W26" s="608"/>
      <c r="X26" s="608"/>
      <c r="Y26" s="609"/>
      <c r="Z26" s="610" t="s">
        <v>129</v>
      </c>
      <c r="AA26" s="610"/>
      <c r="AB26" s="610"/>
      <c r="AC26" s="610"/>
      <c r="AD26" s="611" t="s">
        <v>129</v>
      </c>
      <c r="AE26" s="611"/>
      <c r="AF26" s="611"/>
      <c r="AG26" s="611"/>
      <c r="AH26" s="611"/>
      <c r="AI26" s="611"/>
      <c r="AJ26" s="611"/>
      <c r="AK26" s="611"/>
      <c r="AL26" s="612" t="s">
        <v>129</v>
      </c>
      <c r="AM26" s="613"/>
      <c r="AN26" s="613"/>
      <c r="AO26" s="614"/>
      <c r="AP26" s="604" t="s">
        <v>297</v>
      </c>
      <c r="AQ26" s="620"/>
      <c r="AR26" s="620"/>
      <c r="AS26" s="620"/>
      <c r="AT26" s="620"/>
      <c r="AU26" s="620"/>
      <c r="AV26" s="620"/>
      <c r="AW26" s="620"/>
      <c r="AX26" s="620"/>
      <c r="AY26" s="620"/>
      <c r="AZ26" s="620"/>
      <c r="BA26" s="620"/>
      <c r="BB26" s="620"/>
      <c r="BC26" s="620"/>
      <c r="BD26" s="620"/>
      <c r="BE26" s="620"/>
      <c r="BF26" s="621"/>
      <c r="BG26" s="607" t="s">
        <v>129</v>
      </c>
      <c r="BH26" s="608"/>
      <c r="BI26" s="608"/>
      <c r="BJ26" s="608"/>
      <c r="BK26" s="608"/>
      <c r="BL26" s="608"/>
      <c r="BM26" s="608"/>
      <c r="BN26" s="609"/>
      <c r="BO26" s="610" t="s">
        <v>129</v>
      </c>
      <c r="BP26" s="610"/>
      <c r="BQ26" s="610"/>
      <c r="BR26" s="610"/>
      <c r="BS26" s="611" t="s">
        <v>129</v>
      </c>
      <c r="BT26" s="611"/>
      <c r="BU26" s="611"/>
      <c r="BV26" s="611"/>
      <c r="BW26" s="611"/>
      <c r="BX26" s="611"/>
      <c r="BY26" s="611"/>
      <c r="BZ26" s="611"/>
      <c r="CA26" s="611"/>
      <c r="CB26" s="615"/>
      <c r="CD26" s="604" t="s">
        <v>298</v>
      </c>
      <c r="CE26" s="605"/>
      <c r="CF26" s="605"/>
      <c r="CG26" s="605"/>
      <c r="CH26" s="605"/>
      <c r="CI26" s="605"/>
      <c r="CJ26" s="605"/>
      <c r="CK26" s="605"/>
      <c r="CL26" s="605"/>
      <c r="CM26" s="605"/>
      <c r="CN26" s="605"/>
      <c r="CO26" s="605"/>
      <c r="CP26" s="605"/>
      <c r="CQ26" s="606"/>
      <c r="CR26" s="607">
        <v>3573121</v>
      </c>
      <c r="CS26" s="608"/>
      <c r="CT26" s="608"/>
      <c r="CU26" s="608"/>
      <c r="CV26" s="608"/>
      <c r="CW26" s="608"/>
      <c r="CX26" s="608"/>
      <c r="CY26" s="609"/>
      <c r="CZ26" s="612">
        <v>10.7</v>
      </c>
      <c r="DA26" s="640"/>
      <c r="DB26" s="640"/>
      <c r="DC26" s="642"/>
      <c r="DD26" s="616">
        <v>3352302</v>
      </c>
      <c r="DE26" s="608"/>
      <c r="DF26" s="608"/>
      <c r="DG26" s="608"/>
      <c r="DH26" s="608"/>
      <c r="DI26" s="608"/>
      <c r="DJ26" s="608"/>
      <c r="DK26" s="609"/>
      <c r="DL26" s="616" t="s">
        <v>129</v>
      </c>
      <c r="DM26" s="608"/>
      <c r="DN26" s="608"/>
      <c r="DO26" s="608"/>
      <c r="DP26" s="608"/>
      <c r="DQ26" s="608"/>
      <c r="DR26" s="608"/>
      <c r="DS26" s="608"/>
      <c r="DT26" s="608"/>
      <c r="DU26" s="608"/>
      <c r="DV26" s="609"/>
      <c r="DW26" s="612" t="s">
        <v>129</v>
      </c>
      <c r="DX26" s="640"/>
      <c r="DY26" s="640"/>
      <c r="DZ26" s="640"/>
      <c r="EA26" s="640"/>
      <c r="EB26" s="640"/>
      <c r="EC26" s="641"/>
    </row>
    <row r="27" spans="2:133" ht="11.25" customHeight="1" x14ac:dyDescent="0.2">
      <c r="B27" s="604" t="s">
        <v>299</v>
      </c>
      <c r="C27" s="605"/>
      <c r="D27" s="605"/>
      <c r="E27" s="605"/>
      <c r="F27" s="605"/>
      <c r="G27" s="605"/>
      <c r="H27" s="605"/>
      <c r="I27" s="605"/>
      <c r="J27" s="605"/>
      <c r="K27" s="605"/>
      <c r="L27" s="605"/>
      <c r="M27" s="605"/>
      <c r="N27" s="605"/>
      <c r="O27" s="605"/>
      <c r="P27" s="605"/>
      <c r="Q27" s="606"/>
      <c r="R27" s="607">
        <v>17694889</v>
      </c>
      <c r="S27" s="608"/>
      <c r="T27" s="608"/>
      <c r="U27" s="608"/>
      <c r="V27" s="608"/>
      <c r="W27" s="608"/>
      <c r="X27" s="608"/>
      <c r="Y27" s="609"/>
      <c r="Z27" s="610">
        <v>50.4</v>
      </c>
      <c r="AA27" s="610"/>
      <c r="AB27" s="610"/>
      <c r="AC27" s="610"/>
      <c r="AD27" s="611">
        <v>16633520</v>
      </c>
      <c r="AE27" s="611"/>
      <c r="AF27" s="611"/>
      <c r="AG27" s="611"/>
      <c r="AH27" s="611"/>
      <c r="AI27" s="611"/>
      <c r="AJ27" s="611"/>
      <c r="AK27" s="611"/>
      <c r="AL27" s="612">
        <v>99.699996948242188</v>
      </c>
      <c r="AM27" s="613"/>
      <c r="AN27" s="613"/>
      <c r="AO27" s="614"/>
      <c r="AP27" s="604" t="s">
        <v>300</v>
      </c>
      <c r="AQ27" s="605"/>
      <c r="AR27" s="605"/>
      <c r="AS27" s="605"/>
      <c r="AT27" s="605"/>
      <c r="AU27" s="605"/>
      <c r="AV27" s="605"/>
      <c r="AW27" s="605"/>
      <c r="AX27" s="605"/>
      <c r="AY27" s="605"/>
      <c r="AZ27" s="605"/>
      <c r="BA27" s="605"/>
      <c r="BB27" s="605"/>
      <c r="BC27" s="605"/>
      <c r="BD27" s="605"/>
      <c r="BE27" s="605"/>
      <c r="BF27" s="606"/>
      <c r="BG27" s="607">
        <v>6082008</v>
      </c>
      <c r="BH27" s="608"/>
      <c r="BI27" s="608"/>
      <c r="BJ27" s="608"/>
      <c r="BK27" s="608"/>
      <c r="BL27" s="608"/>
      <c r="BM27" s="608"/>
      <c r="BN27" s="609"/>
      <c r="BO27" s="610">
        <v>100</v>
      </c>
      <c r="BP27" s="610"/>
      <c r="BQ27" s="610"/>
      <c r="BR27" s="610"/>
      <c r="BS27" s="611">
        <v>90152</v>
      </c>
      <c r="BT27" s="611"/>
      <c r="BU27" s="611"/>
      <c r="BV27" s="611"/>
      <c r="BW27" s="611"/>
      <c r="BX27" s="611"/>
      <c r="BY27" s="611"/>
      <c r="BZ27" s="611"/>
      <c r="CA27" s="611"/>
      <c r="CB27" s="615"/>
      <c r="CD27" s="604" t="s">
        <v>301</v>
      </c>
      <c r="CE27" s="605"/>
      <c r="CF27" s="605"/>
      <c r="CG27" s="605"/>
      <c r="CH27" s="605"/>
      <c r="CI27" s="605"/>
      <c r="CJ27" s="605"/>
      <c r="CK27" s="605"/>
      <c r="CL27" s="605"/>
      <c r="CM27" s="605"/>
      <c r="CN27" s="605"/>
      <c r="CO27" s="605"/>
      <c r="CP27" s="605"/>
      <c r="CQ27" s="606"/>
      <c r="CR27" s="607">
        <v>9018842</v>
      </c>
      <c r="CS27" s="638"/>
      <c r="CT27" s="638"/>
      <c r="CU27" s="638"/>
      <c r="CV27" s="638"/>
      <c r="CW27" s="638"/>
      <c r="CX27" s="638"/>
      <c r="CY27" s="639"/>
      <c r="CZ27" s="612">
        <v>26.9</v>
      </c>
      <c r="DA27" s="640"/>
      <c r="DB27" s="640"/>
      <c r="DC27" s="642"/>
      <c r="DD27" s="616">
        <v>2246913</v>
      </c>
      <c r="DE27" s="638"/>
      <c r="DF27" s="638"/>
      <c r="DG27" s="638"/>
      <c r="DH27" s="638"/>
      <c r="DI27" s="638"/>
      <c r="DJ27" s="638"/>
      <c r="DK27" s="639"/>
      <c r="DL27" s="616">
        <v>2124849</v>
      </c>
      <c r="DM27" s="638"/>
      <c r="DN27" s="638"/>
      <c r="DO27" s="638"/>
      <c r="DP27" s="638"/>
      <c r="DQ27" s="638"/>
      <c r="DR27" s="638"/>
      <c r="DS27" s="638"/>
      <c r="DT27" s="638"/>
      <c r="DU27" s="638"/>
      <c r="DV27" s="639"/>
      <c r="DW27" s="612">
        <v>12.1</v>
      </c>
      <c r="DX27" s="640"/>
      <c r="DY27" s="640"/>
      <c r="DZ27" s="640"/>
      <c r="EA27" s="640"/>
      <c r="EB27" s="640"/>
      <c r="EC27" s="641"/>
    </row>
    <row r="28" spans="2:133" ht="11.25" customHeight="1" x14ac:dyDescent="0.2">
      <c r="B28" s="604" t="s">
        <v>302</v>
      </c>
      <c r="C28" s="605"/>
      <c r="D28" s="605"/>
      <c r="E28" s="605"/>
      <c r="F28" s="605"/>
      <c r="G28" s="605"/>
      <c r="H28" s="605"/>
      <c r="I28" s="605"/>
      <c r="J28" s="605"/>
      <c r="K28" s="605"/>
      <c r="L28" s="605"/>
      <c r="M28" s="605"/>
      <c r="N28" s="605"/>
      <c r="O28" s="605"/>
      <c r="P28" s="605"/>
      <c r="Q28" s="606"/>
      <c r="R28" s="607">
        <v>7087</v>
      </c>
      <c r="S28" s="608"/>
      <c r="T28" s="608"/>
      <c r="U28" s="608"/>
      <c r="V28" s="608"/>
      <c r="W28" s="608"/>
      <c r="X28" s="608"/>
      <c r="Y28" s="609"/>
      <c r="Z28" s="610">
        <v>0</v>
      </c>
      <c r="AA28" s="610"/>
      <c r="AB28" s="610"/>
      <c r="AC28" s="610"/>
      <c r="AD28" s="611">
        <v>7087</v>
      </c>
      <c r="AE28" s="611"/>
      <c r="AF28" s="611"/>
      <c r="AG28" s="611"/>
      <c r="AH28" s="611"/>
      <c r="AI28" s="611"/>
      <c r="AJ28" s="611"/>
      <c r="AK28" s="611"/>
      <c r="AL28" s="612">
        <v>0</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303</v>
      </c>
      <c r="CE28" s="605"/>
      <c r="CF28" s="605"/>
      <c r="CG28" s="605"/>
      <c r="CH28" s="605"/>
      <c r="CI28" s="605"/>
      <c r="CJ28" s="605"/>
      <c r="CK28" s="605"/>
      <c r="CL28" s="605"/>
      <c r="CM28" s="605"/>
      <c r="CN28" s="605"/>
      <c r="CO28" s="605"/>
      <c r="CP28" s="605"/>
      <c r="CQ28" s="606"/>
      <c r="CR28" s="607">
        <v>3020492</v>
      </c>
      <c r="CS28" s="608"/>
      <c r="CT28" s="608"/>
      <c r="CU28" s="608"/>
      <c r="CV28" s="608"/>
      <c r="CW28" s="608"/>
      <c r="CX28" s="608"/>
      <c r="CY28" s="609"/>
      <c r="CZ28" s="612">
        <v>9</v>
      </c>
      <c r="DA28" s="640"/>
      <c r="DB28" s="640"/>
      <c r="DC28" s="642"/>
      <c r="DD28" s="616">
        <v>2980139</v>
      </c>
      <c r="DE28" s="608"/>
      <c r="DF28" s="608"/>
      <c r="DG28" s="608"/>
      <c r="DH28" s="608"/>
      <c r="DI28" s="608"/>
      <c r="DJ28" s="608"/>
      <c r="DK28" s="609"/>
      <c r="DL28" s="616">
        <v>2980139</v>
      </c>
      <c r="DM28" s="608"/>
      <c r="DN28" s="608"/>
      <c r="DO28" s="608"/>
      <c r="DP28" s="608"/>
      <c r="DQ28" s="608"/>
      <c r="DR28" s="608"/>
      <c r="DS28" s="608"/>
      <c r="DT28" s="608"/>
      <c r="DU28" s="608"/>
      <c r="DV28" s="609"/>
      <c r="DW28" s="612">
        <v>17</v>
      </c>
      <c r="DX28" s="640"/>
      <c r="DY28" s="640"/>
      <c r="DZ28" s="640"/>
      <c r="EA28" s="640"/>
      <c r="EB28" s="640"/>
      <c r="EC28" s="641"/>
    </row>
    <row r="29" spans="2:133" ht="11.25" customHeight="1" x14ac:dyDescent="0.2">
      <c r="B29" s="604" t="s">
        <v>304</v>
      </c>
      <c r="C29" s="605"/>
      <c r="D29" s="605"/>
      <c r="E29" s="605"/>
      <c r="F29" s="605"/>
      <c r="G29" s="605"/>
      <c r="H29" s="605"/>
      <c r="I29" s="605"/>
      <c r="J29" s="605"/>
      <c r="K29" s="605"/>
      <c r="L29" s="605"/>
      <c r="M29" s="605"/>
      <c r="N29" s="605"/>
      <c r="O29" s="605"/>
      <c r="P29" s="605"/>
      <c r="Q29" s="606"/>
      <c r="R29" s="607">
        <v>164034</v>
      </c>
      <c r="S29" s="608"/>
      <c r="T29" s="608"/>
      <c r="U29" s="608"/>
      <c r="V29" s="608"/>
      <c r="W29" s="608"/>
      <c r="X29" s="608"/>
      <c r="Y29" s="609"/>
      <c r="Z29" s="610">
        <v>0.5</v>
      </c>
      <c r="AA29" s="610"/>
      <c r="AB29" s="610"/>
      <c r="AC29" s="610"/>
      <c r="AD29" s="611" t="s">
        <v>129</v>
      </c>
      <c r="AE29" s="611"/>
      <c r="AF29" s="611"/>
      <c r="AG29" s="611"/>
      <c r="AH29" s="611"/>
      <c r="AI29" s="611"/>
      <c r="AJ29" s="611"/>
      <c r="AK29" s="611"/>
      <c r="AL29" s="612" t="s">
        <v>129</v>
      </c>
      <c r="AM29" s="613"/>
      <c r="AN29" s="613"/>
      <c r="AO29" s="614"/>
      <c r="AP29" s="628"/>
      <c r="AQ29" s="629"/>
      <c r="AR29" s="629"/>
      <c r="AS29" s="629"/>
      <c r="AT29" s="629"/>
      <c r="AU29" s="629"/>
      <c r="AV29" s="629"/>
      <c r="AW29" s="629"/>
      <c r="AX29" s="629"/>
      <c r="AY29" s="629"/>
      <c r="AZ29" s="629"/>
      <c r="BA29" s="629"/>
      <c r="BB29" s="629"/>
      <c r="BC29" s="629"/>
      <c r="BD29" s="629"/>
      <c r="BE29" s="629"/>
      <c r="BF29" s="630"/>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305</v>
      </c>
      <c r="CE29" s="646"/>
      <c r="CF29" s="604" t="s">
        <v>70</v>
      </c>
      <c r="CG29" s="605"/>
      <c r="CH29" s="605"/>
      <c r="CI29" s="605"/>
      <c r="CJ29" s="605"/>
      <c r="CK29" s="605"/>
      <c r="CL29" s="605"/>
      <c r="CM29" s="605"/>
      <c r="CN29" s="605"/>
      <c r="CO29" s="605"/>
      <c r="CP29" s="605"/>
      <c r="CQ29" s="606"/>
      <c r="CR29" s="607">
        <v>3020492</v>
      </c>
      <c r="CS29" s="638"/>
      <c r="CT29" s="638"/>
      <c r="CU29" s="638"/>
      <c r="CV29" s="638"/>
      <c r="CW29" s="638"/>
      <c r="CX29" s="638"/>
      <c r="CY29" s="639"/>
      <c r="CZ29" s="612">
        <v>9</v>
      </c>
      <c r="DA29" s="640"/>
      <c r="DB29" s="640"/>
      <c r="DC29" s="642"/>
      <c r="DD29" s="616">
        <v>2980139</v>
      </c>
      <c r="DE29" s="638"/>
      <c r="DF29" s="638"/>
      <c r="DG29" s="638"/>
      <c r="DH29" s="638"/>
      <c r="DI29" s="638"/>
      <c r="DJ29" s="638"/>
      <c r="DK29" s="639"/>
      <c r="DL29" s="616">
        <v>2980139</v>
      </c>
      <c r="DM29" s="638"/>
      <c r="DN29" s="638"/>
      <c r="DO29" s="638"/>
      <c r="DP29" s="638"/>
      <c r="DQ29" s="638"/>
      <c r="DR29" s="638"/>
      <c r="DS29" s="638"/>
      <c r="DT29" s="638"/>
      <c r="DU29" s="638"/>
      <c r="DV29" s="639"/>
      <c r="DW29" s="612">
        <v>17</v>
      </c>
      <c r="DX29" s="640"/>
      <c r="DY29" s="640"/>
      <c r="DZ29" s="640"/>
      <c r="EA29" s="640"/>
      <c r="EB29" s="640"/>
      <c r="EC29" s="641"/>
    </row>
    <row r="30" spans="2:133" ht="11.25" customHeight="1" x14ac:dyDescent="0.2">
      <c r="B30" s="604" t="s">
        <v>306</v>
      </c>
      <c r="C30" s="605"/>
      <c r="D30" s="605"/>
      <c r="E30" s="605"/>
      <c r="F30" s="605"/>
      <c r="G30" s="605"/>
      <c r="H30" s="605"/>
      <c r="I30" s="605"/>
      <c r="J30" s="605"/>
      <c r="K30" s="605"/>
      <c r="L30" s="605"/>
      <c r="M30" s="605"/>
      <c r="N30" s="605"/>
      <c r="O30" s="605"/>
      <c r="P30" s="605"/>
      <c r="Q30" s="606"/>
      <c r="R30" s="607">
        <v>398508</v>
      </c>
      <c r="S30" s="608"/>
      <c r="T30" s="608"/>
      <c r="U30" s="608"/>
      <c r="V30" s="608"/>
      <c r="W30" s="608"/>
      <c r="X30" s="608"/>
      <c r="Y30" s="609"/>
      <c r="Z30" s="610">
        <v>1.1000000000000001</v>
      </c>
      <c r="AA30" s="610"/>
      <c r="AB30" s="610"/>
      <c r="AC30" s="610"/>
      <c r="AD30" s="611">
        <v>39619</v>
      </c>
      <c r="AE30" s="611"/>
      <c r="AF30" s="611"/>
      <c r="AG30" s="611"/>
      <c r="AH30" s="611"/>
      <c r="AI30" s="611"/>
      <c r="AJ30" s="611"/>
      <c r="AK30" s="611"/>
      <c r="AL30" s="612">
        <v>0.2</v>
      </c>
      <c r="AM30" s="613"/>
      <c r="AN30" s="613"/>
      <c r="AO30" s="614"/>
      <c r="AP30" s="589" t="s">
        <v>223</v>
      </c>
      <c r="AQ30" s="590"/>
      <c r="AR30" s="590"/>
      <c r="AS30" s="590"/>
      <c r="AT30" s="590"/>
      <c r="AU30" s="590"/>
      <c r="AV30" s="590"/>
      <c r="AW30" s="590"/>
      <c r="AX30" s="590"/>
      <c r="AY30" s="590"/>
      <c r="AZ30" s="590"/>
      <c r="BA30" s="590"/>
      <c r="BB30" s="590"/>
      <c r="BC30" s="590"/>
      <c r="BD30" s="590"/>
      <c r="BE30" s="590"/>
      <c r="BF30" s="591"/>
      <c r="BG30" s="589" t="s">
        <v>307</v>
      </c>
      <c r="BH30" s="643"/>
      <c r="BI30" s="643"/>
      <c r="BJ30" s="643"/>
      <c r="BK30" s="643"/>
      <c r="BL30" s="643"/>
      <c r="BM30" s="643"/>
      <c r="BN30" s="643"/>
      <c r="BO30" s="643"/>
      <c r="BP30" s="643"/>
      <c r="BQ30" s="644"/>
      <c r="BR30" s="589" t="s">
        <v>308</v>
      </c>
      <c r="BS30" s="643"/>
      <c r="BT30" s="643"/>
      <c r="BU30" s="643"/>
      <c r="BV30" s="643"/>
      <c r="BW30" s="643"/>
      <c r="BX30" s="643"/>
      <c r="BY30" s="643"/>
      <c r="BZ30" s="643"/>
      <c r="CA30" s="643"/>
      <c r="CB30" s="644"/>
      <c r="CD30" s="647"/>
      <c r="CE30" s="648"/>
      <c r="CF30" s="604" t="s">
        <v>309</v>
      </c>
      <c r="CG30" s="605"/>
      <c r="CH30" s="605"/>
      <c r="CI30" s="605"/>
      <c r="CJ30" s="605"/>
      <c r="CK30" s="605"/>
      <c r="CL30" s="605"/>
      <c r="CM30" s="605"/>
      <c r="CN30" s="605"/>
      <c r="CO30" s="605"/>
      <c r="CP30" s="605"/>
      <c r="CQ30" s="606"/>
      <c r="CR30" s="607">
        <v>2930878</v>
      </c>
      <c r="CS30" s="608"/>
      <c r="CT30" s="608"/>
      <c r="CU30" s="608"/>
      <c r="CV30" s="608"/>
      <c r="CW30" s="608"/>
      <c r="CX30" s="608"/>
      <c r="CY30" s="609"/>
      <c r="CZ30" s="612">
        <v>8.8000000000000007</v>
      </c>
      <c r="DA30" s="640"/>
      <c r="DB30" s="640"/>
      <c r="DC30" s="642"/>
      <c r="DD30" s="616">
        <v>2894014</v>
      </c>
      <c r="DE30" s="608"/>
      <c r="DF30" s="608"/>
      <c r="DG30" s="608"/>
      <c r="DH30" s="608"/>
      <c r="DI30" s="608"/>
      <c r="DJ30" s="608"/>
      <c r="DK30" s="609"/>
      <c r="DL30" s="616">
        <v>2894014</v>
      </c>
      <c r="DM30" s="608"/>
      <c r="DN30" s="608"/>
      <c r="DO30" s="608"/>
      <c r="DP30" s="608"/>
      <c r="DQ30" s="608"/>
      <c r="DR30" s="608"/>
      <c r="DS30" s="608"/>
      <c r="DT30" s="608"/>
      <c r="DU30" s="608"/>
      <c r="DV30" s="609"/>
      <c r="DW30" s="612">
        <v>16.5</v>
      </c>
      <c r="DX30" s="640"/>
      <c r="DY30" s="640"/>
      <c r="DZ30" s="640"/>
      <c r="EA30" s="640"/>
      <c r="EB30" s="640"/>
      <c r="EC30" s="641"/>
    </row>
    <row r="31" spans="2:133" ht="11.25" customHeight="1" x14ac:dyDescent="0.2">
      <c r="B31" s="604" t="s">
        <v>310</v>
      </c>
      <c r="C31" s="605"/>
      <c r="D31" s="605"/>
      <c r="E31" s="605"/>
      <c r="F31" s="605"/>
      <c r="G31" s="605"/>
      <c r="H31" s="605"/>
      <c r="I31" s="605"/>
      <c r="J31" s="605"/>
      <c r="K31" s="605"/>
      <c r="L31" s="605"/>
      <c r="M31" s="605"/>
      <c r="N31" s="605"/>
      <c r="O31" s="605"/>
      <c r="P31" s="605"/>
      <c r="Q31" s="606"/>
      <c r="R31" s="607">
        <v>207166</v>
      </c>
      <c r="S31" s="608"/>
      <c r="T31" s="608"/>
      <c r="U31" s="608"/>
      <c r="V31" s="608"/>
      <c r="W31" s="608"/>
      <c r="X31" s="608"/>
      <c r="Y31" s="609"/>
      <c r="Z31" s="610">
        <v>0.6</v>
      </c>
      <c r="AA31" s="610"/>
      <c r="AB31" s="610"/>
      <c r="AC31" s="610"/>
      <c r="AD31" s="611" t="s">
        <v>129</v>
      </c>
      <c r="AE31" s="611"/>
      <c r="AF31" s="611"/>
      <c r="AG31" s="611"/>
      <c r="AH31" s="611"/>
      <c r="AI31" s="611"/>
      <c r="AJ31" s="611"/>
      <c r="AK31" s="611"/>
      <c r="AL31" s="612" t="s">
        <v>129</v>
      </c>
      <c r="AM31" s="613"/>
      <c r="AN31" s="613"/>
      <c r="AO31" s="614"/>
      <c r="AP31" s="651" t="s">
        <v>311</v>
      </c>
      <c r="AQ31" s="652"/>
      <c r="AR31" s="652"/>
      <c r="AS31" s="652"/>
      <c r="AT31" s="657" t="s">
        <v>312</v>
      </c>
      <c r="AU31" s="343"/>
      <c r="AV31" s="343"/>
      <c r="AW31" s="343"/>
      <c r="AX31" s="593" t="s">
        <v>187</v>
      </c>
      <c r="AY31" s="594"/>
      <c r="AZ31" s="594"/>
      <c r="BA31" s="594"/>
      <c r="BB31" s="594"/>
      <c r="BC31" s="594"/>
      <c r="BD31" s="594"/>
      <c r="BE31" s="594"/>
      <c r="BF31" s="595"/>
      <c r="BG31" s="660">
        <v>99.6</v>
      </c>
      <c r="BH31" s="661"/>
      <c r="BI31" s="661"/>
      <c r="BJ31" s="661"/>
      <c r="BK31" s="661"/>
      <c r="BL31" s="661"/>
      <c r="BM31" s="602">
        <v>98</v>
      </c>
      <c r="BN31" s="661"/>
      <c r="BO31" s="661"/>
      <c r="BP31" s="661"/>
      <c r="BQ31" s="662"/>
      <c r="BR31" s="660">
        <v>98.3</v>
      </c>
      <c r="BS31" s="661"/>
      <c r="BT31" s="661"/>
      <c r="BU31" s="661"/>
      <c r="BV31" s="661"/>
      <c r="BW31" s="661"/>
      <c r="BX31" s="602">
        <v>96.5</v>
      </c>
      <c r="BY31" s="661"/>
      <c r="BZ31" s="661"/>
      <c r="CA31" s="661"/>
      <c r="CB31" s="662"/>
      <c r="CD31" s="647"/>
      <c r="CE31" s="648"/>
      <c r="CF31" s="604" t="s">
        <v>313</v>
      </c>
      <c r="CG31" s="605"/>
      <c r="CH31" s="605"/>
      <c r="CI31" s="605"/>
      <c r="CJ31" s="605"/>
      <c r="CK31" s="605"/>
      <c r="CL31" s="605"/>
      <c r="CM31" s="605"/>
      <c r="CN31" s="605"/>
      <c r="CO31" s="605"/>
      <c r="CP31" s="605"/>
      <c r="CQ31" s="606"/>
      <c r="CR31" s="607">
        <v>89614</v>
      </c>
      <c r="CS31" s="638"/>
      <c r="CT31" s="638"/>
      <c r="CU31" s="638"/>
      <c r="CV31" s="638"/>
      <c r="CW31" s="638"/>
      <c r="CX31" s="638"/>
      <c r="CY31" s="639"/>
      <c r="CZ31" s="612">
        <v>0.3</v>
      </c>
      <c r="DA31" s="640"/>
      <c r="DB31" s="640"/>
      <c r="DC31" s="642"/>
      <c r="DD31" s="616">
        <v>86125</v>
      </c>
      <c r="DE31" s="638"/>
      <c r="DF31" s="638"/>
      <c r="DG31" s="638"/>
      <c r="DH31" s="638"/>
      <c r="DI31" s="638"/>
      <c r="DJ31" s="638"/>
      <c r="DK31" s="639"/>
      <c r="DL31" s="616">
        <v>86125</v>
      </c>
      <c r="DM31" s="638"/>
      <c r="DN31" s="638"/>
      <c r="DO31" s="638"/>
      <c r="DP31" s="638"/>
      <c r="DQ31" s="638"/>
      <c r="DR31" s="638"/>
      <c r="DS31" s="638"/>
      <c r="DT31" s="638"/>
      <c r="DU31" s="638"/>
      <c r="DV31" s="639"/>
      <c r="DW31" s="612">
        <v>0.5</v>
      </c>
      <c r="DX31" s="640"/>
      <c r="DY31" s="640"/>
      <c r="DZ31" s="640"/>
      <c r="EA31" s="640"/>
      <c r="EB31" s="640"/>
      <c r="EC31" s="641"/>
    </row>
    <row r="32" spans="2:133" ht="11.25" customHeight="1" x14ac:dyDescent="0.2">
      <c r="B32" s="604" t="s">
        <v>314</v>
      </c>
      <c r="C32" s="605"/>
      <c r="D32" s="605"/>
      <c r="E32" s="605"/>
      <c r="F32" s="605"/>
      <c r="G32" s="605"/>
      <c r="H32" s="605"/>
      <c r="I32" s="605"/>
      <c r="J32" s="605"/>
      <c r="K32" s="605"/>
      <c r="L32" s="605"/>
      <c r="M32" s="605"/>
      <c r="N32" s="605"/>
      <c r="O32" s="605"/>
      <c r="P32" s="605"/>
      <c r="Q32" s="606"/>
      <c r="R32" s="607">
        <v>7917553</v>
      </c>
      <c r="S32" s="608"/>
      <c r="T32" s="608"/>
      <c r="U32" s="608"/>
      <c r="V32" s="608"/>
      <c r="W32" s="608"/>
      <c r="X32" s="608"/>
      <c r="Y32" s="609"/>
      <c r="Z32" s="610">
        <v>22.6</v>
      </c>
      <c r="AA32" s="610"/>
      <c r="AB32" s="610"/>
      <c r="AC32" s="610"/>
      <c r="AD32" s="611" t="s">
        <v>129</v>
      </c>
      <c r="AE32" s="611"/>
      <c r="AF32" s="611"/>
      <c r="AG32" s="611"/>
      <c r="AH32" s="611"/>
      <c r="AI32" s="611"/>
      <c r="AJ32" s="611"/>
      <c r="AK32" s="611"/>
      <c r="AL32" s="612" t="s">
        <v>129</v>
      </c>
      <c r="AM32" s="613"/>
      <c r="AN32" s="613"/>
      <c r="AO32" s="614"/>
      <c r="AP32" s="653"/>
      <c r="AQ32" s="654"/>
      <c r="AR32" s="654"/>
      <c r="AS32" s="654"/>
      <c r="AT32" s="658"/>
      <c r="AU32" s="342" t="s">
        <v>315</v>
      </c>
      <c r="AX32" s="604" t="s">
        <v>316</v>
      </c>
      <c r="AY32" s="605"/>
      <c r="AZ32" s="605"/>
      <c r="BA32" s="605"/>
      <c r="BB32" s="605"/>
      <c r="BC32" s="605"/>
      <c r="BD32" s="605"/>
      <c r="BE32" s="605"/>
      <c r="BF32" s="606"/>
      <c r="BG32" s="663">
        <v>99.6</v>
      </c>
      <c r="BH32" s="638"/>
      <c r="BI32" s="638"/>
      <c r="BJ32" s="638"/>
      <c r="BK32" s="638"/>
      <c r="BL32" s="638"/>
      <c r="BM32" s="613">
        <v>98.5</v>
      </c>
      <c r="BN32" s="638"/>
      <c r="BO32" s="638"/>
      <c r="BP32" s="638"/>
      <c r="BQ32" s="664"/>
      <c r="BR32" s="663">
        <v>99.5</v>
      </c>
      <c r="BS32" s="638"/>
      <c r="BT32" s="638"/>
      <c r="BU32" s="638"/>
      <c r="BV32" s="638"/>
      <c r="BW32" s="638"/>
      <c r="BX32" s="613">
        <v>98.2</v>
      </c>
      <c r="BY32" s="638"/>
      <c r="BZ32" s="638"/>
      <c r="CA32" s="638"/>
      <c r="CB32" s="664"/>
      <c r="CD32" s="649"/>
      <c r="CE32" s="650"/>
      <c r="CF32" s="604" t="s">
        <v>317</v>
      </c>
      <c r="CG32" s="605"/>
      <c r="CH32" s="605"/>
      <c r="CI32" s="605"/>
      <c r="CJ32" s="605"/>
      <c r="CK32" s="605"/>
      <c r="CL32" s="605"/>
      <c r="CM32" s="605"/>
      <c r="CN32" s="605"/>
      <c r="CO32" s="605"/>
      <c r="CP32" s="605"/>
      <c r="CQ32" s="606"/>
      <c r="CR32" s="607" t="s">
        <v>129</v>
      </c>
      <c r="CS32" s="608"/>
      <c r="CT32" s="608"/>
      <c r="CU32" s="608"/>
      <c r="CV32" s="608"/>
      <c r="CW32" s="608"/>
      <c r="CX32" s="608"/>
      <c r="CY32" s="609"/>
      <c r="CZ32" s="612" t="s">
        <v>129</v>
      </c>
      <c r="DA32" s="640"/>
      <c r="DB32" s="640"/>
      <c r="DC32" s="642"/>
      <c r="DD32" s="616" t="s">
        <v>129</v>
      </c>
      <c r="DE32" s="608"/>
      <c r="DF32" s="608"/>
      <c r="DG32" s="608"/>
      <c r="DH32" s="608"/>
      <c r="DI32" s="608"/>
      <c r="DJ32" s="608"/>
      <c r="DK32" s="609"/>
      <c r="DL32" s="616" t="s">
        <v>129</v>
      </c>
      <c r="DM32" s="608"/>
      <c r="DN32" s="608"/>
      <c r="DO32" s="608"/>
      <c r="DP32" s="608"/>
      <c r="DQ32" s="608"/>
      <c r="DR32" s="608"/>
      <c r="DS32" s="608"/>
      <c r="DT32" s="608"/>
      <c r="DU32" s="608"/>
      <c r="DV32" s="609"/>
      <c r="DW32" s="612" t="s">
        <v>129</v>
      </c>
      <c r="DX32" s="640"/>
      <c r="DY32" s="640"/>
      <c r="DZ32" s="640"/>
      <c r="EA32" s="640"/>
      <c r="EB32" s="640"/>
      <c r="EC32" s="641"/>
    </row>
    <row r="33" spans="2:133" ht="11.25" customHeight="1" x14ac:dyDescent="0.2">
      <c r="B33" s="625" t="s">
        <v>318</v>
      </c>
      <c r="C33" s="626"/>
      <c r="D33" s="626"/>
      <c r="E33" s="626"/>
      <c r="F33" s="626"/>
      <c r="G33" s="626"/>
      <c r="H33" s="626"/>
      <c r="I33" s="626"/>
      <c r="J33" s="626"/>
      <c r="K33" s="626"/>
      <c r="L33" s="626"/>
      <c r="M33" s="626"/>
      <c r="N33" s="626"/>
      <c r="O33" s="626"/>
      <c r="P33" s="626"/>
      <c r="Q33" s="627"/>
      <c r="R33" s="607" t="s">
        <v>129</v>
      </c>
      <c r="S33" s="608"/>
      <c r="T33" s="608"/>
      <c r="U33" s="608"/>
      <c r="V33" s="608"/>
      <c r="W33" s="608"/>
      <c r="X33" s="608"/>
      <c r="Y33" s="609"/>
      <c r="Z33" s="610" t="s">
        <v>129</v>
      </c>
      <c r="AA33" s="610"/>
      <c r="AB33" s="610"/>
      <c r="AC33" s="610"/>
      <c r="AD33" s="611" t="s">
        <v>129</v>
      </c>
      <c r="AE33" s="611"/>
      <c r="AF33" s="611"/>
      <c r="AG33" s="611"/>
      <c r="AH33" s="611"/>
      <c r="AI33" s="611"/>
      <c r="AJ33" s="611"/>
      <c r="AK33" s="611"/>
      <c r="AL33" s="612" t="s">
        <v>129</v>
      </c>
      <c r="AM33" s="613"/>
      <c r="AN33" s="613"/>
      <c r="AO33" s="614"/>
      <c r="AP33" s="655"/>
      <c r="AQ33" s="656"/>
      <c r="AR33" s="656"/>
      <c r="AS33" s="656"/>
      <c r="AT33" s="659"/>
      <c r="AU33" s="341"/>
      <c r="AV33" s="341"/>
      <c r="AW33" s="341"/>
      <c r="AX33" s="628" t="s">
        <v>319</v>
      </c>
      <c r="AY33" s="629"/>
      <c r="AZ33" s="629"/>
      <c r="BA33" s="629"/>
      <c r="BB33" s="629"/>
      <c r="BC33" s="629"/>
      <c r="BD33" s="629"/>
      <c r="BE33" s="629"/>
      <c r="BF33" s="630"/>
      <c r="BG33" s="665">
        <v>99.5</v>
      </c>
      <c r="BH33" s="666"/>
      <c r="BI33" s="666"/>
      <c r="BJ33" s="666"/>
      <c r="BK33" s="666"/>
      <c r="BL33" s="666"/>
      <c r="BM33" s="667">
        <v>97.4</v>
      </c>
      <c r="BN33" s="666"/>
      <c r="BO33" s="666"/>
      <c r="BP33" s="666"/>
      <c r="BQ33" s="668"/>
      <c r="BR33" s="665">
        <v>97</v>
      </c>
      <c r="BS33" s="666"/>
      <c r="BT33" s="666"/>
      <c r="BU33" s="666"/>
      <c r="BV33" s="666"/>
      <c r="BW33" s="666"/>
      <c r="BX33" s="667">
        <v>94.5</v>
      </c>
      <c r="BY33" s="666"/>
      <c r="BZ33" s="666"/>
      <c r="CA33" s="666"/>
      <c r="CB33" s="668"/>
      <c r="CD33" s="604" t="s">
        <v>320</v>
      </c>
      <c r="CE33" s="605"/>
      <c r="CF33" s="605"/>
      <c r="CG33" s="605"/>
      <c r="CH33" s="605"/>
      <c r="CI33" s="605"/>
      <c r="CJ33" s="605"/>
      <c r="CK33" s="605"/>
      <c r="CL33" s="605"/>
      <c r="CM33" s="605"/>
      <c r="CN33" s="605"/>
      <c r="CO33" s="605"/>
      <c r="CP33" s="605"/>
      <c r="CQ33" s="606"/>
      <c r="CR33" s="607">
        <v>11394688</v>
      </c>
      <c r="CS33" s="638"/>
      <c r="CT33" s="638"/>
      <c r="CU33" s="638"/>
      <c r="CV33" s="638"/>
      <c r="CW33" s="638"/>
      <c r="CX33" s="638"/>
      <c r="CY33" s="639"/>
      <c r="CZ33" s="612">
        <v>34</v>
      </c>
      <c r="DA33" s="640"/>
      <c r="DB33" s="640"/>
      <c r="DC33" s="642"/>
      <c r="DD33" s="616">
        <v>8247155</v>
      </c>
      <c r="DE33" s="638"/>
      <c r="DF33" s="638"/>
      <c r="DG33" s="638"/>
      <c r="DH33" s="638"/>
      <c r="DI33" s="638"/>
      <c r="DJ33" s="638"/>
      <c r="DK33" s="639"/>
      <c r="DL33" s="616">
        <v>5631861</v>
      </c>
      <c r="DM33" s="638"/>
      <c r="DN33" s="638"/>
      <c r="DO33" s="638"/>
      <c r="DP33" s="638"/>
      <c r="DQ33" s="638"/>
      <c r="DR33" s="638"/>
      <c r="DS33" s="638"/>
      <c r="DT33" s="638"/>
      <c r="DU33" s="638"/>
      <c r="DV33" s="639"/>
      <c r="DW33" s="612">
        <v>32.200000000000003</v>
      </c>
      <c r="DX33" s="640"/>
      <c r="DY33" s="640"/>
      <c r="DZ33" s="640"/>
      <c r="EA33" s="640"/>
      <c r="EB33" s="640"/>
      <c r="EC33" s="641"/>
    </row>
    <row r="34" spans="2:133" ht="11.25" customHeight="1" x14ac:dyDescent="0.2">
      <c r="B34" s="604" t="s">
        <v>321</v>
      </c>
      <c r="C34" s="605"/>
      <c r="D34" s="605"/>
      <c r="E34" s="605"/>
      <c r="F34" s="605"/>
      <c r="G34" s="605"/>
      <c r="H34" s="605"/>
      <c r="I34" s="605"/>
      <c r="J34" s="605"/>
      <c r="K34" s="605"/>
      <c r="L34" s="605"/>
      <c r="M34" s="605"/>
      <c r="N34" s="605"/>
      <c r="O34" s="605"/>
      <c r="P34" s="605"/>
      <c r="Q34" s="606"/>
      <c r="R34" s="607">
        <v>3087548</v>
      </c>
      <c r="S34" s="608"/>
      <c r="T34" s="608"/>
      <c r="U34" s="608"/>
      <c r="V34" s="608"/>
      <c r="W34" s="608"/>
      <c r="X34" s="608"/>
      <c r="Y34" s="609"/>
      <c r="Z34" s="610">
        <v>8.8000000000000007</v>
      </c>
      <c r="AA34" s="610"/>
      <c r="AB34" s="610"/>
      <c r="AC34" s="610"/>
      <c r="AD34" s="611" t="s">
        <v>129</v>
      </c>
      <c r="AE34" s="611"/>
      <c r="AF34" s="611"/>
      <c r="AG34" s="611"/>
      <c r="AH34" s="611"/>
      <c r="AI34" s="611"/>
      <c r="AJ34" s="611"/>
      <c r="AK34" s="611"/>
      <c r="AL34" s="612" t="s">
        <v>129</v>
      </c>
      <c r="AM34" s="613"/>
      <c r="AN34" s="613"/>
      <c r="AO34" s="614"/>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04" t="s">
        <v>322</v>
      </c>
      <c r="CE34" s="605"/>
      <c r="CF34" s="605"/>
      <c r="CG34" s="605"/>
      <c r="CH34" s="605"/>
      <c r="CI34" s="605"/>
      <c r="CJ34" s="605"/>
      <c r="CK34" s="605"/>
      <c r="CL34" s="605"/>
      <c r="CM34" s="605"/>
      <c r="CN34" s="605"/>
      <c r="CO34" s="605"/>
      <c r="CP34" s="605"/>
      <c r="CQ34" s="606"/>
      <c r="CR34" s="607">
        <v>4060265</v>
      </c>
      <c r="CS34" s="608"/>
      <c r="CT34" s="608"/>
      <c r="CU34" s="608"/>
      <c r="CV34" s="608"/>
      <c r="CW34" s="608"/>
      <c r="CX34" s="608"/>
      <c r="CY34" s="609"/>
      <c r="CZ34" s="612">
        <v>12.1</v>
      </c>
      <c r="DA34" s="640"/>
      <c r="DB34" s="640"/>
      <c r="DC34" s="642"/>
      <c r="DD34" s="616">
        <v>2926244</v>
      </c>
      <c r="DE34" s="608"/>
      <c r="DF34" s="608"/>
      <c r="DG34" s="608"/>
      <c r="DH34" s="608"/>
      <c r="DI34" s="608"/>
      <c r="DJ34" s="608"/>
      <c r="DK34" s="609"/>
      <c r="DL34" s="616">
        <v>2280300</v>
      </c>
      <c r="DM34" s="608"/>
      <c r="DN34" s="608"/>
      <c r="DO34" s="608"/>
      <c r="DP34" s="608"/>
      <c r="DQ34" s="608"/>
      <c r="DR34" s="608"/>
      <c r="DS34" s="608"/>
      <c r="DT34" s="608"/>
      <c r="DU34" s="608"/>
      <c r="DV34" s="609"/>
      <c r="DW34" s="612">
        <v>13</v>
      </c>
      <c r="DX34" s="640"/>
      <c r="DY34" s="640"/>
      <c r="DZ34" s="640"/>
      <c r="EA34" s="640"/>
      <c r="EB34" s="640"/>
      <c r="EC34" s="641"/>
    </row>
    <row r="35" spans="2:133" ht="11.25" customHeight="1" x14ac:dyDescent="0.2">
      <c r="B35" s="604" t="s">
        <v>323</v>
      </c>
      <c r="C35" s="605"/>
      <c r="D35" s="605"/>
      <c r="E35" s="605"/>
      <c r="F35" s="605"/>
      <c r="G35" s="605"/>
      <c r="H35" s="605"/>
      <c r="I35" s="605"/>
      <c r="J35" s="605"/>
      <c r="K35" s="605"/>
      <c r="L35" s="605"/>
      <c r="M35" s="605"/>
      <c r="N35" s="605"/>
      <c r="O35" s="605"/>
      <c r="P35" s="605"/>
      <c r="Q35" s="606"/>
      <c r="R35" s="607">
        <v>189022</v>
      </c>
      <c r="S35" s="608"/>
      <c r="T35" s="608"/>
      <c r="U35" s="608"/>
      <c r="V35" s="608"/>
      <c r="W35" s="608"/>
      <c r="X35" s="608"/>
      <c r="Y35" s="609"/>
      <c r="Z35" s="610">
        <v>0.5</v>
      </c>
      <c r="AA35" s="610"/>
      <c r="AB35" s="610"/>
      <c r="AC35" s="610"/>
      <c r="AD35" s="611" t="s">
        <v>129</v>
      </c>
      <c r="AE35" s="611"/>
      <c r="AF35" s="611"/>
      <c r="AG35" s="611"/>
      <c r="AH35" s="611"/>
      <c r="AI35" s="611"/>
      <c r="AJ35" s="611"/>
      <c r="AK35" s="611"/>
      <c r="AL35" s="612" t="s">
        <v>129</v>
      </c>
      <c r="AM35" s="613"/>
      <c r="AN35" s="613"/>
      <c r="AO35" s="614"/>
      <c r="AP35" s="209"/>
      <c r="AQ35" s="589" t="s">
        <v>324</v>
      </c>
      <c r="AR35" s="590"/>
      <c r="AS35" s="590"/>
      <c r="AT35" s="590"/>
      <c r="AU35" s="590"/>
      <c r="AV35" s="590"/>
      <c r="AW35" s="590"/>
      <c r="AX35" s="590"/>
      <c r="AY35" s="590"/>
      <c r="AZ35" s="590"/>
      <c r="BA35" s="590"/>
      <c r="BB35" s="590"/>
      <c r="BC35" s="590"/>
      <c r="BD35" s="590"/>
      <c r="BE35" s="590"/>
      <c r="BF35" s="591"/>
      <c r="BG35" s="589" t="s">
        <v>325</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326</v>
      </c>
      <c r="CE35" s="605"/>
      <c r="CF35" s="605"/>
      <c r="CG35" s="605"/>
      <c r="CH35" s="605"/>
      <c r="CI35" s="605"/>
      <c r="CJ35" s="605"/>
      <c r="CK35" s="605"/>
      <c r="CL35" s="605"/>
      <c r="CM35" s="605"/>
      <c r="CN35" s="605"/>
      <c r="CO35" s="605"/>
      <c r="CP35" s="605"/>
      <c r="CQ35" s="606"/>
      <c r="CR35" s="607">
        <v>338829</v>
      </c>
      <c r="CS35" s="638"/>
      <c r="CT35" s="638"/>
      <c r="CU35" s="638"/>
      <c r="CV35" s="638"/>
      <c r="CW35" s="638"/>
      <c r="CX35" s="638"/>
      <c r="CY35" s="639"/>
      <c r="CZ35" s="612">
        <v>1</v>
      </c>
      <c r="DA35" s="640"/>
      <c r="DB35" s="640"/>
      <c r="DC35" s="642"/>
      <c r="DD35" s="616">
        <v>218228</v>
      </c>
      <c r="DE35" s="638"/>
      <c r="DF35" s="638"/>
      <c r="DG35" s="638"/>
      <c r="DH35" s="638"/>
      <c r="DI35" s="638"/>
      <c r="DJ35" s="638"/>
      <c r="DK35" s="639"/>
      <c r="DL35" s="616">
        <v>218228</v>
      </c>
      <c r="DM35" s="638"/>
      <c r="DN35" s="638"/>
      <c r="DO35" s="638"/>
      <c r="DP35" s="638"/>
      <c r="DQ35" s="638"/>
      <c r="DR35" s="638"/>
      <c r="DS35" s="638"/>
      <c r="DT35" s="638"/>
      <c r="DU35" s="638"/>
      <c r="DV35" s="639"/>
      <c r="DW35" s="612">
        <v>1.2</v>
      </c>
      <c r="DX35" s="640"/>
      <c r="DY35" s="640"/>
      <c r="DZ35" s="640"/>
      <c r="EA35" s="640"/>
      <c r="EB35" s="640"/>
      <c r="EC35" s="641"/>
    </row>
    <row r="36" spans="2:133" ht="11.25" customHeight="1" x14ac:dyDescent="0.2">
      <c r="B36" s="604" t="s">
        <v>327</v>
      </c>
      <c r="C36" s="605"/>
      <c r="D36" s="605"/>
      <c r="E36" s="605"/>
      <c r="F36" s="605"/>
      <c r="G36" s="605"/>
      <c r="H36" s="605"/>
      <c r="I36" s="605"/>
      <c r="J36" s="605"/>
      <c r="K36" s="605"/>
      <c r="L36" s="605"/>
      <c r="M36" s="605"/>
      <c r="N36" s="605"/>
      <c r="O36" s="605"/>
      <c r="P36" s="605"/>
      <c r="Q36" s="606"/>
      <c r="R36" s="607">
        <v>481889</v>
      </c>
      <c r="S36" s="608"/>
      <c r="T36" s="608"/>
      <c r="U36" s="608"/>
      <c r="V36" s="608"/>
      <c r="W36" s="608"/>
      <c r="X36" s="608"/>
      <c r="Y36" s="609"/>
      <c r="Z36" s="610">
        <v>1.4</v>
      </c>
      <c r="AA36" s="610"/>
      <c r="AB36" s="610"/>
      <c r="AC36" s="610"/>
      <c r="AD36" s="611" t="s">
        <v>129</v>
      </c>
      <c r="AE36" s="611"/>
      <c r="AF36" s="611"/>
      <c r="AG36" s="611"/>
      <c r="AH36" s="611"/>
      <c r="AI36" s="611"/>
      <c r="AJ36" s="611"/>
      <c r="AK36" s="611"/>
      <c r="AL36" s="612" t="s">
        <v>129</v>
      </c>
      <c r="AM36" s="613"/>
      <c r="AN36" s="613"/>
      <c r="AO36" s="614"/>
      <c r="AP36" s="209"/>
      <c r="AQ36" s="669" t="s">
        <v>328</v>
      </c>
      <c r="AR36" s="670"/>
      <c r="AS36" s="670"/>
      <c r="AT36" s="670"/>
      <c r="AU36" s="670"/>
      <c r="AV36" s="670"/>
      <c r="AW36" s="670"/>
      <c r="AX36" s="670"/>
      <c r="AY36" s="671"/>
      <c r="AZ36" s="596">
        <v>3766984</v>
      </c>
      <c r="BA36" s="597"/>
      <c r="BB36" s="597"/>
      <c r="BC36" s="597"/>
      <c r="BD36" s="597"/>
      <c r="BE36" s="597"/>
      <c r="BF36" s="672"/>
      <c r="BG36" s="593" t="s">
        <v>329</v>
      </c>
      <c r="BH36" s="594"/>
      <c r="BI36" s="594"/>
      <c r="BJ36" s="594"/>
      <c r="BK36" s="594"/>
      <c r="BL36" s="594"/>
      <c r="BM36" s="594"/>
      <c r="BN36" s="594"/>
      <c r="BO36" s="594"/>
      <c r="BP36" s="594"/>
      <c r="BQ36" s="594"/>
      <c r="BR36" s="594"/>
      <c r="BS36" s="594"/>
      <c r="BT36" s="594"/>
      <c r="BU36" s="595"/>
      <c r="BV36" s="596">
        <v>302518</v>
      </c>
      <c r="BW36" s="597"/>
      <c r="BX36" s="597"/>
      <c r="BY36" s="597"/>
      <c r="BZ36" s="597"/>
      <c r="CA36" s="597"/>
      <c r="CB36" s="672"/>
      <c r="CD36" s="604" t="s">
        <v>330</v>
      </c>
      <c r="CE36" s="605"/>
      <c r="CF36" s="605"/>
      <c r="CG36" s="605"/>
      <c r="CH36" s="605"/>
      <c r="CI36" s="605"/>
      <c r="CJ36" s="605"/>
      <c r="CK36" s="605"/>
      <c r="CL36" s="605"/>
      <c r="CM36" s="605"/>
      <c r="CN36" s="605"/>
      <c r="CO36" s="605"/>
      <c r="CP36" s="605"/>
      <c r="CQ36" s="606"/>
      <c r="CR36" s="607">
        <v>3352005</v>
      </c>
      <c r="CS36" s="608"/>
      <c r="CT36" s="608"/>
      <c r="CU36" s="608"/>
      <c r="CV36" s="608"/>
      <c r="CW36" s="608"/>
      <c r="CX36" s="608"/>
      <c r="CY36" s="609"/>
      <c r="CZ36" s="612">
        <v>10</v>
      </c>
      <c r="DA36" s="640"/>
      <c r="DB36" s="640"/>
      <c r="DC36" s="642"/>
      <c r="DD36" s="616">
        <v>2399479</v>
      </c>
      <c r="DE36" s="608"/>
      <c r="DF36" s="608"/>
      <c r="DG36" s="608"/>
      <c r="DH36" s="608"/>
      <c r="DI36" s="608"/>
      <c r="DJ36" s="608"/>
      <c r="DK36" s="609"/>
      <c r="DL36" s="616">
        <v>873520</v>
      </c>
      <c r="DM36" s="608"/>
      <c r="DN36" s="608"/>
      <c r="DO36" s="608"/>
      <c r="DP36" s="608"/>
      <c r="DQ36" s="608"/>
      <c r="DR36" s="608"/>
      <c r="DS36" s="608"/>
      <c r="DT36" s="608"/>
      <c r="DU36" s="608"/>
      <c r="DV36" s="609"/>
      <c r="DW36" s="612">
        <v>5</v>
      </c>
      <c r="DX36" s="640"/>
      <c r="DY36" s="640"/>
      <c r="DZ36" s="640"/>
      <c r="EA36" s="640"/>
      <c r="EB36" s="640"/>
      <c r="EC36" s="641"/>
    </row>
    <row r="37" spans="2:133" ht="11.25" customHeight="1" x14ac:dyDescent="0.2">
      <c r="B37" s="604" t="s">
        <v>331</v>
      </c>
      <c r="C37" s="605"/>
      <c r="D37" s="605"/>
      <c r="E37" s="605"/>
      <c r="F37" s="605"/>
      <c r="G37" s="605"/>
      <c r="H37" s="605"/>
      <c r="I37" s="605"/>
      <c r="J37" s="605"/>
      <c r="K37" s="605"/>
      <c r="L37" s="605"/>
      <c r="M37" s="605"/>
      <c r="N37" s="605"/>
      <c r="O37" s="605"/>
      <c r="P37" s="605"/>
      <c r="Q37" s="606"/>
      <c r="R37" s="607">
        <v>1590615</v>
      </c>
      <c r="S37" s="608"/>
      <c r="T37" s="608"/>
      <c r="U37" s="608"/>
      <c r="V37" s="608"/>
      <c r="W37" s="608"/>
      <c r="X37" s="608"/>
      <c r="Y37" s="609"/>
      <c r="Z37" s="610">
        <v>4.5</v>
      </c>
      <c r="AA37" s="610"/>
      <c r="AB37" s="610"/>
      <c r="AC37" s="610"/>
      <c r="AD37" s="611" t="s">
        <v>129</v>
      </c>
      <c r="AE37" s="611"/>
      <c r="AF37" s="611"/>
      <c r="AG37" s="611"/>
      <c r="AH37" s="611"/>
      <c r="AI37" s="611"/>
      <c r="AJ37" s="611"/>
      <c r="AK37" s="611"/>
      <c r="AL37" s="612" t="s">
        <v>129</v>
      </c>
      <c r="AM37" s="613"/>
      <c r="AN37" s="613"/>
      <c r="AO37" s="614"/>
      <c r="AQ37" s="673" t="s">
        <v>332</v>
      </c>
      <c r="AR37" s="674"/>
      <c r="AS37" s="674"/>
      <c r="AT37" s="674"/>
      <c r="AU37" s="674"/>
      <c r="AV37" s="674"/>
      <c r="AW37" s="674"/>
      <c r="AX37" s="674"/>
      <c r="AY37" s="675"/>
      <c r="AZ37" s="607">
        <v>711688</v>
      </c>
      <c r="BA37" s="608"/>
      <c r="BB37" s="608"/>
      <c r="BC37" s="608"/>
      <c r="BD37" s="638"/>
      <c r="BE37" s="638"/>
      <c r="BF37" s="664"/>
      <c r="BG37" s="604" t="s">
        <v>333</v>
      </c>
      <c r="BH37" s="605"/>
      <c r="BI37" s="605"/>
      <c r="BJ37" s="605"/>
      <c r="BK37" s="605"/>
      <c r="BL37" s="605"/>
      <c r="BM37" s="605"/>
      <c r="BN37" s="605"/>
      <c r="BO37" s="605"/>
      <c r="BP37" s="605"/>
      <c r="BQ37" s="605"/>
      <c r="BR37" s="605"/>
      <c r="BS37" s="605"/>
      <c r="BT37" s="605"/>
      <c r="BU37" s="606"/>
      <c r="BV37" s="607">
        <v>189930</v>
      </c>
      <c r="BW37" s="608"/>
      <c r="BX37" s="608"/>
      <c r="BY37" s="608"/>
      <c r="BZ37" s="608"/>
      <c r="CA37" s="608"/>
      <c r="CB37" s="617"/>
      <c r="CD37" s="604" t="s">
        <v>334</v>
      </c>
      <c r="CE37" s="605"/>
      <c r="CF37" s="605"/>
      <c r="CG37" s="605"/>
      <c r="CH37" s="605"/>
      <c r="CI37" s="605"/>
      <c r="CJ37" s="605"/>
      <c r="CK37" s="605"/>
      <c r="CL37" s="605"/>
      <c r="CM37" s="605"/>
      <c r="CN37" s="605"/>
      <c r="CO37" s="605"/>
      <c r="CP37" s="605"/>
      <c r="CQ37" s="606"/>
      <c r="CR37" s="607">
        <v>86807</v>
      </c>
      <c r="CS37" s="638"/>
      <c r="CT37" s="638"/>
      <c r="CU37" s="638"/>
      <c r="CV37" s="638"/>
      <c r="CW37" s="638"/>
      <c r="CX37" s="638"/>
      <c r="CY37" s="639"/>
      <c r="CZ37" s="612">
        <v>0.3</v>
      </c>
      <c r="DA37" s="640"/>
      <c r="DB37" s="640"/>
      <c r="DC37" s="642"/>
      <c r="DD37" s="616">
        <v>58907</v>
      </c>
      <c r="DE37" s="638"/>
      <c r="DF37" s="638"/>
      <c r="DG37" s="638"/>
      <c r="DH37" s="638"/>
      <c r="DI37" s="638"/>
      <c r="DJ37" s="638"/>
      <c r="DK37" s="639"/>
      <c r="DL37" s="616">
        <v>49711</v>
      </c>
      <c r="DM37" s="638"/>
      <c r="DN37" s="638"/>
      <c r="DO37" s="638"/>
      <c r="DP37" s="638"/>
      <c r="DQ37" s="638"/>
      <c r="DR37" s="638"/>
      <c r="DS37" s="638"/>
      <c r="DT37" s="638"/>
      <c r="DU37" s="638"/>
      <c r="DV37" s="639"/>
      <c r="DW37" s="612">
        <v>0.3</v>
      </c>
      <c r="DX37" s="640"/>
      <c r="DY37" s="640"/>
      <c r="DZ37" s="640"/>
      <c r="EA37" s="640"/>
      <c r="EB37" s="640"/>
      <c r="EC37" s="641"/>
    </row>
    <row r="38" spans="2:133" ht="11.25" customHeight="1" x14ac:dyDescent="0.2">
      <c r="B38" s="604" t="s">
        <v>335</v>
      </c>
      <c r="C38" s="605"/>
      <c r="D38" s="605"/>
      <c r="E38" s="605"/>
      <c r="F38" s="605"/>
      <c r="G38" s="605"/>
      <c r="H38" s="605"/>
      <c r="I38" s="605"/>
      <c r="J38" s="605"/>
      <c r="K38" s="605"/>
      <c r="L38" s="605"/>
      <c r="M38" s="605"/>
      <c r="N38" s="605"/>
      <c r="O38" s="605"/>
      <c r="P38" s="605"/>
      <c r="Q38" s="606"/>
      <c r="R38" s="607">
        <v>510115</v>
      </c>
      <c r="S38" s="608"/>
      <c r="T38" s="608"/>
      <c r="U38" s="608"/>
      <c r="V38" s="608"/>
      <c r="W38" s="608"/>
      <c r="X38" s="608"/>
      <c r="Y38" s="609"/>
      <c r="Z38" s="610">
        <v>1.5</v>
      </c>
      <c r="AA38" s="610"/>
      <c r="AB38" s="610"/>
      <c r="AC38" s="610"/>
      <c r="AD38" s="611" t="s">
        <v>129</v>
      </c>
      <c r="AE38" s="611"/>
      <c r="AF38" s="611"/>
      <c r="AG38" s="611"/>
      <c r="AH38" s="611"/>
      <c r="AI38" s="611"/>
      <c r="AJ38" s="611"/>
      <c r="AK38" s="611"/>
      <c r="AL38" s="612" t="s">
        <v>129</v>
      </c>
      <c r="AM38" s="613"/>
      <c r="AN38" s="613"/>
      <c r="AO38" s="614"/>
      <c r="AQ38" s="673" t="s">
        <v>336</v>
      </c>
      <c r="AR38" s="674"/>
      <c r="AS38" s="674"/>
      <c r="AT38" s="674"/>
      <c r="AU38" s="674"/>
      <c r="AV38" s="674"/>
      <c r="AW38" s="674"/>
      <c r="AX38" s="674"/>
      <c r="AY38" s="675"/>
      <c r="AZ38" s="607">
        <v>156617</v>
      </c>
      <c r="BA38" s="608"/>
      <c r="BB38" s="608"/>
      <c r="BC38" s="608"/>
      <c r="BD38" s="638"/>
      <c r="BE38" s="638"/>
      <c r="BF38" s="664"/>
      <c r="BG38" s="604" t="s">
        <v>337</v>
      </c>
      <c r="BH38" s="605"/>
      <c r="BI38" s="605"/>
      <c r="BJ38" s="605"/>
      <c r="BK38" s="605"/>
      <c r="BL38" s="605"/>
      <c r="BM38" s="605"/>
      <c r="BN38" s="605"/>
      <c r="BO38" s="605"/>
      <c r="BP38" s="605"/>
      <c r="BQ38" s="605"/>
      <c r="BR38" s="605"/>
      <c r="BS38" s="605"/>
      <c r="BT38" s="605"/>
      <c r="BU38" s="606"/>
      <c r="BV38" s="607">
        <v>7669</v>
      </c>
      <c r="BW38" s="608"/>
      <c r="BX38" s="608"/>
      <c r="BY38" s="608"/>
      <c r="BZ38" s="608"/>
      <c r="CA38" s="608"/>
      <c r="CB38" s="617"/>
      <c r="CD38" s="604" t="s">
        <v>338</v>
      </c>
      <c r="CE38" s="605"/>
      <c r="CF38" s="605"/>
      <c r="CG38" s="605"/>
      <c r="CH38" s="605"/>
      <c r="CI38" s="605"/>
      <c r="CJ38" s="605"/>
      <c r="CK38" s="605"/>
      <c r="CL38" s="605"/>
      <c r="CM38" s="605"/>
      <c r="CN38" s="605"/>
      <c r="CO38" s="605"/>
      <c r="CP38" s="605"/>
      <c r="CQ38" s="606"/>
      <c r="CR38" s="607">
        <v>2898679</v>
      </c>
      <c r="CS38" s="608"/>
      <c r="CT38" s="608"/>
      <c r="CU38" s="608"/>
      <c r="CV38" s="608"/>
      <c r="CW38" s="608"/>
      <c r="CX38" s="608"/>
      <c r="CY38" s="609"/>
      <c r="CZ38" s="612">
        <v>8.6999999999999993</v>
      </c>
      <c r="DA38" s="640"/>
      <c r="DB38" s="640"/>
      <c r="DC38" s="642"/>
      <c r="DD38" s="616">
        <v>2389206</v>
      </c>
      <c r="DE38" s="608"/>
      <c r="DF38" s="608"/>
      <c r="DG38" s="608"/>
      <c r="DH38" s="608"/>
      <c r="DI38" s="608"/>
      <c r="DJ38" s="608"/>
      <c r="DK38" s="609"/>
      <c r="DL38" s="616">
        <v>2259813</v>
      </c>
      <c r="DM38" s="608"/>
      <c r="DN38" s="608"/>
      <c r="DO38" s="608"/>
      <c r="DP38" s="608"/>
      <c r="DQ38" s="608"/>
      <c r="DR38" s="608"/>
      <c r="DS38" s="608"/>
      <c r="DT38" s="608"/>
      <c r="DU38" s="608"/>
      <c r="DV38" s="609"/>
      <c r="DW38" s="612">
        <v>12.9</v>
      </c>
      <c r="DX38" s="640"/>
      <c r="DY38" s="640"/>
      <c r="DZ38" s="640"/>
      <c r="EA38" s="640"/>
      <c r="EB38" s="640"/>
      <c r="EC38" s="641"/>
    </row>
    <row r="39" spans="2:133" ht="11.25" customHeight="1" x14ac:dyDescent="0.2">
      <c r="B39" s="604" t="s">
        <v>339</v>
      </c>
      <c r="C39" s="605"/>
      <c r="D39" s="605"/>
      <c r="E39" s="605"/>
      <c r="F39" s="605"/>
      <c r="G39" s="605"/>
      <c r="H39" s="605"/>
      <c r="I39" s="605"/>
      <c r="J39" s="605"/>
      <c r="K39" s="605"/>
      <c r="L39" s="605"/>
      <c r="M39" s="605"/>
      <c r="N39" s="605"/>
      <c r="O39" s="605"/>
      <c r="P39" s="605"/>
      <c r="Q39" s="606"/>
      <c r="R39" s="607">
        <v>339745</v>
      </c>
      <c r="S39" s="608"/>
      <c r="T39" s="608"/>
      <c r="U39" s="608"/>
      <c r="V39" s="608"/>
      <c r="W39" s="608"/>
      <c r="X39" s="608"/>
      <c r="Y39" s="609"/>
      <c r="Z39" s="610">
        <v>1</v>
      </c>
      <c r="AA39" s="610"/>
      <c r="AB39" s="610"/>
      <c r="AC39" s="610"/>
      <c r="AD39" s="611">
        <v>205</v>
      </c>
      <c r="AE39" s="611"/>
      <c r="AF39" s="611"/>
      <c r="AG39" s="611"/>
      <c r="AH39" s="611"/>
      <c r="AI39" s="611"/>
      <c r="AJ39" s="611"/>
      <c r="AK39" s="611"/>
      <c r="AL39" s="612">
        <v>0</v>
      </c>
      <c r="AM39" s="613"/>
      <c r="AN39" s="613"/>
      <c r="AO39" s="614"/>
      <c r="AQ39" s="673" t="s">
        <v>340</v>
      </c>
      <c r="AR39" s="674"/>
      <c r="AS39" s="674"/>
      <c r="AT39" s="674"/>
      <c r="AU39" s="674"/>
      <c r="AV39" s="674"/>
      <c r="AW39" s="674"/>
      <c r="AX39" s="674"/>
      <c r="AY39" s="675"/>
      <c r="AZ39" s="607">
        <v>19107</v>
      </c>
      <c r="BA39" s="608"/>
      <c r="BB39" s="608"/>
      <c r="BC39" s="608"/>
      <c r="BD39" s="638"/>
      <c r="BE39" s="638"/>
      <c r="BF39" s="664"/>
      <c r="BG39" s="604" t="s">
        <v>341</v>
      </c>
      <c r="BH39" s="605"/>
      <c r="BI39" s="605"/>
      <c r="BJ39" s="605"/>
      <c r="BK39" s="605"/>
      <c r="BL39" s="605"/>
      <c r="BM39" s="605"/>
      <c r="BN39" s="605"/>
      <c r="BO39" s="605"/>
      <c r="BP39" s="605"/>
      <c r="BQ39" s="605"/>
      <c r="BR39" s="605"/>
      <c r="BS39" s="605"/>
      <c r="BT39" s="605"/>
      <c r="BU39" s="606"/>
      <c r="BV39" s="607">
        <v>11446</v>
      </c>
      <c r="BW39" s="608"/>
      <c r="BX39" s="608"/>
      <c r="BY39" s="608"/>
      <c r="BZ39" s="608"/>
      <c r="CA39" s="608"/>
      <c r="CB39" s="617"/>
      <c r="CD39" s="604" t="s">
        <v>342</v>
      </c>
      <c r="CE39" s="605"/>
      <c r="CF39" s="605"/>
      <c r="CG39" s="605"/>
      <c r="CH39" s="605"/>
      <c r="CI39" s="605"/>
      <c r="CJ39" s="605"/>
      <c r="CK39" s="605"/>
      <c r="CL39" s="605"/>
      <c r="CM39" s="605"/>
      <c r="CN39" s="605"/>
      <c r="CO39" s="605"/>
      <c r="CP39" s="605"/>
      <c r="CQ39" s="606"/>
      <c r="CR39" s="607">
        <v>714660</v>
      </c>
      <c r="CS39" s="638"/>
      <c r="CT39" s="638"/>
      <c r="CU39" s="638"/>
      <c r="CV39" s="638"/>
      <c r="CW39" s="638"/>
      <c r="CX39" s="638"/>
      <c r="CY39" s="639"/>
      <c r="CZ39" s="612">
        <v>2.1</v>
      </c>
      <c r="DA39" s="640"/>
      <c r="DB39" s="640"/>
      <c r="DC39" s="642"/>
      <c r="DD39" s="616">
        <v>313998</v>
      </c>
      <c r="DE39" s="638"/>
      <c r="DF39" s="638"/>
      <c r="DG39" s="638"/>
      <c r="DH39" s="638"/>
      <c r="DI39" s="638"/>
      <c r="DJ39" s="638"/>
      <c r="DK39" s="639"/>
      <c r="DL39" s="616" t="s">
        <v>129</v>
      </c>
      <c r="DM39" s="638"/>
      <c r="DN39" s="638"/>
      <c r="DO39" s="638"/>
      <c r="DP39" s="638"/>
      <c r="DQ39" s="638"/>
      <c r="DR39" s="638"/>
      <c r="DS39" s="638"/>
      <c r="DT39" s="638"/>
      <c r="DU39" s="638"/>
      <c r="DV39" s="639"/>
      <c r="DW39" s="612" t="s">
        <v>129</v>
      </c>
      <c r="DX39" s="640"/>
      <c r="DY39" s="640"/>
      <c r="DZ39" s="640"/>
      <c r="EA39" s="640"/>
      <c r="EB39" s="640"/>
      <c r="EC39" s="641"/>
    </row>
    <row r="40" spans="2:133" ht="11.25" customHeight="1" x14ac:dyDescent="0.2">
      <c r="B40" s="604" t="s">
        <v>343</v>
      </c>
      <c r="C40" s="605"/>
      <c r="D40" s="605"/>
      <c r="E40" s="605"/>
      <c r="F40" s="605"/>
      <c r="G40" s="605"/>
      <c r="H40" s="605"/>
      <c r="I40" s="605"/>
      <c r="J40" s="605"/>
      <c r="K40" s="605"/>
      <c r="L40" s="605"/>
      <c r="M40" s="605"/>
      <c r="N40" s="605"/>
      <c r="O40" s="605"/>
      <c r="P40" s="605"/>
      <c r="Q40" s="606"/>
      <c r="R40" s="607">
        <v>2507393</v>
      </c>
      <c r="S40" s="608"/>
      <c r="T40" s="608"/>
      <c r="U40" s="608"/>
      <c r="V40" s="608"/>
      <c r="W40" s="608"/>
      <c r="X40" s="608"/>
      <c r="Y40" s="609"/>
      <c r="Z40" s="610">
        <v>7.1</v>
      </c>
      <c r="AA40" s="610"/>
      <c r="AB40" s="610"/>
      <c r="AC40" s="610"/>
      <c r="AD40" s="611" t="s">
        <v>129</v>
      </c>
      <c r="AE40" s="611"/>
      <c r="AF40" s="611"/>
      <c r="AG40" s="611"/>
      <c r="AH40" s="611"/>
      <c r="AI40" s="611"/>
      <c r="AJ40" s="611"/>
      <c r="AK40" s="611"/>
      <c r="AL40" s="612" t="s">
        <v>129</v>
      </c>
      <c r="AM40" s="613"/>
      <c r="AN40" s="613"/>
      <c r="AO40" s="614"/>
      <c r="AQ40" s="673" t="s">
        <v>344</v>
      </c>
      <c r="AR40" s="674"/>
      <c r="AS40" s="674"/>
      <c r="AT40" s="674"/>
      <c r="AU40" s="674"/>
      <c r="AV40" s="674"/>
      <c r="AW40" s="674"/>
      <c r="AX40" s="674"/>
      <c r="AY40" s="675"/>
      <c r="AZ40" s="607" t="s">
        <v>129</v>
      </c>
      <c r="BA40" s="608"/>
      <c r="BB40" s="608"/>
      <c r="BC40" s="608"/>
      <c r="BD40" s="638"/>
      <c r="BE40" s="638"/>
      <c r="BF40" s="664"/>
      <c r="BG40" s="653" t="s">
        <v>345</v>
      </c>
      <c r="BH40" s="654"/>
      <c r="BI40" s="654"/>
      <c r="BJ40" s="654"/>
      <c r="BK40" s="654"/>
      <c r="BL40" s="345"/>
      <c r="BM40" s="605" t="s">
        <v>346</v>
      </c>
      <c r="BN40" s="605"/>
      <c r="BO40" s="605"/>
      <c r="BP40" s="605"/>
      <c r="BQ40" s="605"/>
      <c r="BR40" s="605"/>
      <c r="BS40" s="605"/>
      <c r="BT40" s="605"/>
      <c r="BU40" s="606"/>
      <c r="BV40" s="607">
        <v>81</v>
      </c>
      <c r="BW40" s="608"/>
      <c r="BX40" s="608"/>
      <c r="BY40" s="608"/>
      <c r="BZ40" s="608"/>
      <c r="CA40" s="608"/>
      <c r="CB40" s="617"/>
      <c r="CD40" s="604" t="s">
        <v>347</v>
      </c>
      <c r="CE40" s="605"/>
      <c r="CF40" s="605"/>
      <c r="CG40" s="605"/>
      <c r="CH40" s="605"/>
      <c r="CI40" s="605"/>
      <c r="CJ40" s="605"/>
      <c r="CK40" s="605"/>
      <c r="CL40" s="605"/>
      <c r="CM40" s="605"/>
      <c r="CN40" s="605"/>
      <c r="CO40" s="605"/>
      <c r="CP40" s="605"/>
      <c r="CQ40" s="606"/>
      <c r="CR40" s="607">
        <v>30250</v>
      </c>
      <c r="CS40" s="608"/>
      <c r="CT40" s="608"/>
      <c r="CU40" s="608"/>
      <c r="CV40" s="608"/>
      <c r="CW40" s="608"/>
      <c r="CX40" s="608"/>
      <c r="CY40" s="609"/>
      <c r="CZ40" s="612">
        <v>0.1</v>
      </c>
      <c r="DA40" s="640"/>
      <c r="DB40" s="640"/>
      <c r="DC40" s="642"/>
      <c r="DD40" s="616" t="s">
        <v>129</v>
      </c>
      <c r="DE40" s="608"/>
      <c r="DF40" s="608"/>
      <c r="DG40" s="608"/>
      <c r="DH40" s="608"/>
      <c r="DI40" s="608"/>
      <c r="DJ40" s="608"/>
      <c r="DK40" s="609"/>
      <c r="DL40" s="616" t="s">
        <v>129</v>
      </c>
      <c r="DM40" s="608"/>
      <c r="DN40" s="608"/>
      <c r="DO40" s="608"/>
      <c r="DP40" s="608"/>
      <c r="DQ40" s="608"/>
      <c r="DR40" s="608"/>
      <c r="DS40" s="608"/>
      <c r="DT40" s="608"/>
      <c r="DU40" s="608"/>
      <c r="DV40" s="609"/>
      <c r="DW40" s="612" t="s">
        <v>129</v>
      </c>
      <c r="DX40" s="640"/>
      <c r="DY40" s="640"/>
      <c r="DZ40" s="640"/>
      <c r="EA40" s="640"/>
      <c r="EB40" s="640"/>
      <c r="EC40" s="641"/>
    </row>
    <row r="41" spans="2:133" ht="11.25" customHeight="1" x14ac:dyDescent="0.2">
      <c r="B41" s="604" t="s">
        <v>348</v>
      </c>
      <c r="C41" s="605"/>
      <c r="D41" s="605"/>
      <c r="E41" s="605"/>
      <c r="F41" s="605"/>
      <c r="G41" s="605"/>
      <c r="H41" s="605"/>
      <c r="I41" s="605"/>
      <c r="J41" s="605"/>
      <c r="K41" s="605"/>
      <c r="L41" s="605"/>
      <c r="M41" s="605"/>
      <c r="N41" s="605"/>
      <c r="O41" s="605"/>
      <c r="P41" s="605"/>
      <c r="Q41" s="606"/>
      <c r="R41" s="607" t="s">
        <v>129</v>
      </c>
      <c r="S41" s="608"/>
      <c r="T41" s="608"/>
      <c r="U41" s="608"/>
      <c r="V41" s="608"/>
      <c r="W41" s="608"/>
      <c r="X41" s="608"/>
      <c r="Y41" s="609"/>
      <c r="Z41" s="610" t="s">
        <v>129</v>
      </c>
      <c r="AA41" s="610"/>
      <c r="AB41" s="610"/>
      <c r="AC41" s="610"/>
      <c r="AD41" s="611" t="s">
        <v>129</v>
      </c>
      <c r="AE41" s="611"/>
      <c r="AF41" s="611"/>
      <c r="AG41" s="611"/>
      <c r="AH41" s="611"/>
      <c r="AI41" s="611"/>
      <c r="AJ41" s="611"/>
      <c r="AK41" s="611"/>
      <c r="AL41" s="612" t="s">
        <v>129</v>
      </c>
      <c r="AM41" s="613"/>
      <c r="AN41" s="613"/>
      <c r="AO41" s="614"/>
      <c r="AQ41" s="673" t="s">
        <v>349</v>
      </c>
      <c r="AR41" s="674"/>
      <c r="AS41" s="674"/>
      <c r="AT41" s="674"/>
      <c r="AU41" s="674"/>
      <c r="AV41" s="674"/>
      <c r="AW41" s="674"/>
      <c r="AX41" s="674"/>
      <c r="AY41" s="675"/>
      <c r="AZ41" s="607">
        <v>577112</v>
      </c>
      <c r="BA41" s="608"/>
      <c r="BB41" s="608"/>
      <c r="BC41" s="608"/>
      <c r="BD41" s="638"/>
      <c r="BE41" s="638"/>
      <c r="BF41" s="664"/>
      <c r="BG41" s="653"/>
      <c r="BH41" s="654"/>
      <c r="BI41" s="654"/>
      <c r="BJ41" s="654"/>
      <c r="BK41" s="654"/>
      <c r="BL41" s="345"/>
      <c r="BM41" s="605" t="s">
        <v>350</v>
      </c>
      <c r="BN41" s="605"/>
      <c r="BO41" s="605"/>
      <c r="BP41" s="605"/>
      <c r="BQ41" s="605"/>
      <c r="BR41" s="605"/>
      <c r="BS41" s="605"/>
      <c r="BT41" s="605"/>
      <c r="BU41" s="606"/>
      <c r="BV41" s="607" t="s">
        <v>129</v>
      </c>
      <c r="BW41" s="608"/>
      <c r="BX41" s="608"/>
      <c r="BY41" s="608"/>
      <c r="BZ41" s="608"/>
      <c r="CA41" s="608"/>
      <c r="CB41" s="617"/>
      <c r="CD41" s="604" t="s">
        <v>351</v>
      </c>
      <c r="CE41" s="605"/>
      <c r="CF41" s="605"/>
      <c r="CG41" s="605"/>
      <c r="CH41" s="605"/>
      <c r="CI41" s="605"/>
      <c r="CJ41" s="605"/>
      <c r="CK41" s="605"/>
      <c r="CL41" s="605"/>
      <c r="CM41" s="605"/>
      <c r="CN41" s="605"/>
      <c r="CO41" s="605"/>
      <c r="CP41" s="605"/>
      <c r="CQ41" s="606"/>
      <c r="CR41" s="607" t="s">
        <v>129</v>
      </c>
      <c r="CS41" s="638"/>
      <c r="CT41" s="638"/>
      <c r="CU41" s="638"/>
      <c r="CV41" s="638"/>
      <c r="CW41" s="638"/>
      <c r="CX41" s="638"/>
      <c r="CY41" s="639"/>
      <c r="CZ41" s="612" t="s">
        <v>129</v>
      </c>
      <c r="DA41" s="640"/>
      <c r="DB41" s="640"/>
      <c r="DC41" s="642"/>
      <c r="DD41" s="616" t="s">
        <v>129</v>
      </c>
      <c r="DE41" s="638"/>
      <c r="DF41" s="638"/>
      <c r="DG41" s="638"/>
      <c r="DH41" s="638"/>
      <c r="DI41" s="638"/>
      <c r="DJ41" s="638"/>
      <c r="DK41" s="639"/>
      <c r="DL41" s="682"/>
      <c r="DM41" s="683"/>
      <c r="DN41" s="683"/>
      <c r="DO41" s="683"/>
      <c r="DP41" s="683"/>
      <c r="DQ41" s="683"/>
      <c r="DR41" s="683"/>
      <c r="DS41" s="683"/>
      <c r="DT41" s="683"/>
      <c r="DU41" s="683"/>
      <c r="DV41" s="684"/>
      <c r="DW41" s="676"/>
      <c r="DX41" s="677"/>
      <c r="DY41" s="677"/>
      <c r="DZ41" s="677"/>
      <c r="EA41" s="677"/>
      <c r="EB41" s="677"/>
      <c r="EC41" s="678"/>
    </row>
    <row r="42" spans="2:133" ht="11.25" customHeight="1" x14ac:dyDescent="0.2">
      <c r="B42" s="604" t="s">
        <v>352</v>
      </c>
      <c r="C42" s="605"/>
      <c r="D42" s="605"/>
      <c r="E42" s="605"/>
      <c r="F42" s="605"/>
      <c r="G42" s="605"/>
      <c r="H42" s="605"/>
      <c r="I42" s="605"/>
      <c r="J42" s="605"/>
      <c r="K42" s="605"/>
      <c r="L42" s="605"/>
      <c r="M42" s="605"/>
      <c r="N42" s="605"/>
      <c r="O42" s="605"/>
      <c r="P42" s="605"/>
      <c r="Q42" s="606"/>
      <c r="R42" s="607" t="s">
        <v>129</v>
      </c>
      <c r="S42" s="608"/>
      <c r="T42" s="608"/>
      <c r="U42" s="608"/>
      <c r="V42" s="608"/>
      <c r="W42" s="608"/>
      <c r="X42" s="608"/>
      <c r="Y42" s="609"/>
      <c r="Z42" s="610" t="s">
        <v>129</v>
      </c>
      <c r="AA42" s="610"/>
      <c r="AB42" s="610"/>
      <c r="AC42" s="610"/>
      <c r="AD42" s="611" t="s">
        <v>129</v>
      </c>
      <c r="AE42" s="611"/>
      <c r="AF42" s="611"/>
      <c r="AG42" s="611"/>
      <c r="AH42" s="611"/>
      <c r="AI42" s="611"/>
      <c r="AJ42" s="611"/>
      <c r="AK42" s="611"/>
      <c r="AL42" s="612" t="s">
        <v>129</v>
      </c>
      <c r="AM42" s="613"/>
      <c r="AN42" s="613"/>
      <c r="AO42" s="614"/>
      <c r="AQ42" s="679" t="s">
        <v>353</v>
      </c>
      <c r="AR42" s="680"/>
      <c r="AS42" s="680"/>
      <c r="AT42" s="680"/>
      <c r="AU42" s="680"/>
      <c r="AV42" s="680"/>
      <c r="AW42" s="680"/>
      <c r="AX42" s="680"/>
      <c r="AY42" s="681"/>
      <c r="AZ42" s="685">
        <v>2302460</v>
      </c>
      <c r="BA42" s="686"/>
      <c r="BB42" s="686"/>
      <c r="BC42" s="686"/>
      <c r="BD42" s="666"/>
      <c r="BE42" s="666"/>
      <c r="BF42" s="668"/>
      <c r="BG42" s="655"/>
      <c r="BH42" s="656"/>
      <c r="BI42" s="656"/>
      <c r="BJ42" s="656"/>
      <c r="BK42" s="656"/>
      <c r="BL42" s="346"/>
      <c r="BM42" s="629" t="s">
        <v>354</v>
      </c>
      <c r="BN42" s="629"/>
      <c r="BO42" s="629"/>
      <c r="BP42" s="629"/>
      <c r="BQ42" s="629"/>
      <c r="BR42" s="629"/>
      <c r="BS42" s="629"/>
      <c r="BT42" s="629"/>
      <c r="BU42" s="630"/>
      <c r="BV42" s="685">
        <v>425</v>
      </c>
      <c r="BW42" s="686"/>
      <c r="BX42" s="686"/>
      <c r="BY42" s="686"/>
      <c r="BZ42" s="686"/>
      <c r="CA42" s="686"/>
      <c r="CB42" s="692"/>
      <c r="CD42" s="604" t="s">
        <v>355</v>
      </c>
      <c r="CE42" s="605"/>
      <c r="CF42" s="605"/>
      <c r="CG42" s="605"/>
      <c r="CH42" s="605"/>
      <c r="CI42" s="605"/>
      <c r="CJ42" s="605"/>
      <c r="CK42" s="605"/>
      <c r="CL42" s="605"/>
      <c r="CM42" s="605"/>
      <c r="CN42" s="605"/>
      <c r="CO42" s="605"/>
      <c r="CP42" s="605"/>
      <c r="CQ42" s="606"/>
      <c r="CR42" s="607">
        <v>4160460</v>
      </c>
      <c r="CS42" s="638"/>
      <c r="CT42" s="638"/>
      <c r="CU42" s="638"/>
      <c r="CV42" s="638"/>
      <c r="CW42" s="638"/>
      <c r="CX42" s="638"/>
      <c r="CY42" s="639"/>
      <c r="CZ42" s="612">
        <v>12.4</v>
      </c>
      <c r="DA42" s="640"/>
      <c r="DB42" s="640"/>
      <c r="DC42" s="642"/>
      <c r="DD42" s="616">
        <v>1031930</v>
      </c>
      <c r="DE42" s="638"/>
      <c r="DF42" s="638"/>
      <c r="DG42" s="638"/>
      <c r="DH42" s="638"/>
      <c r="DI42" s="638"/>
      <c r="DJ42" s="638"/>
      <c r="DK42" s="639"/>
      <c r="DL42" s="682"/>
      <c r="DM42" s="683"/>
      <c r="DN42" s="683"/>
      <c r="DO42" s="683"/>
      <c r="DP42" s="683"/>
      <c r="DQ42" s="683"/>
      <c r="DR42" s="683"/>
      <c r="DS42" s="683"/>
      <c r="DT42" s="683"/>
      <c r="DU42" s="683"/>
      <c r="DV42" s="684"/>
      <c r="DW42" s="676"/>
      <c r="DX42" s="677"/>
      <c r="DY42" s="677"/>
      <c r="DZ42" s="677"/>
      <c r="EA42" s="677"/>
      <c r="EB42" s="677"/>
      <c r="EC42" s="678"/>
    </row>
    <row r="43" spans="2:133" ht="11.25" customHeight="1" x14ac:dyDescent="0.2">
      <c r="B43" s="604" t="s">
        <v>356</v>
      </c>
      <c r="C43" s="605"/>
      <c r="D43" s="605"/>
      <c r="E43" s="605"/>
      <c r="F43" s="605"/>
      <c r="G43" s="605"/>
      <c r="H43" s="605"/>
      <c r="I43" s="605"/>
      <c r="J43" s="605"/>
      <c r="K43" s="605"/>
      <c r="L43" s="605"/>
      <c r="M43" s="605"/>
      <c r="N43" s="605"/>
      <c r="O43" s="605"/>
      <c r="P43" s="605"/>
      <c r="Q43" s="606"/>
      <c r="R43" s="607">
        <v>810993</v>
      </c>
      <c r="S43" s="608"/>
      <c r="T43" s="608"/>
      <c r="U43" s="608"/>
      <c r="V43" s="608"/>
      <c r="W43" s="608"/>
      <c r="X43" s="608"/>
      <c r="Y43" s="609"/>
      <c r="Z43" s="610">
        <v>2.2999999999999998</v>
      </c>
      <c r="AA43" s="610"/>
      <c r="AB43" s="610"/>
      <c r="AC43" s="610"/>
      <c r="AD43" s="611" t="s">
        <v>129</v>
      </c>
      <c r="AE43" s="611"/>
      <c r="AF43" s="611"/>
      <c r="AG43" s="611"/>
      <c r="AH43" s="611"/>
      <c r="AI43" s="611"/>
      <c r="AJ43" s="611"/>
      <c r="AK43" s="611"/>
      <c r="AL43" s="612" t="s">
        <v>129</v>
      </c>
      <c r="AM43" s="613"/>
      <c r="AN43" s="613"/>
      <c r="AO43" s="614"/>
      <c r="CD43" s="604" t="s">
        <v>357</v>
      </c>
      <c r="CE43" s="605"/>
      <c r="CF43" s="605"/>
      <c r="CG43" s="605"/>
      <c r="CH43" s="605"/>
      <c r="CI43" s="605"/>
      <c r="CJ43" s="605"/>
      <c r="CK43" s="605"/>
      <c r="CL43" s="605"/>
      <c r="CM43" s="605"/>
      <c r="CN43" s="605"/>
      <c r="CO43" s="605"/>
      <c r="CP43" s="605"/>
      <c r="CQ43" s="606"/>
      <c r="CR43" s="607">
        <v>70100</v>
      </c>
      <c r="CS43" s="638"/>
      <c r="CT43" s="638"/>
      <c r="CU43" s="638"/>
      <c r="CV43" s="638"/>
      <c r="CW43" s="638"/>
      <c r="CX43" s="638"/>
      <c r="CY43" s="639"/>
      <c r="CZ43" s="612">
        <v>0.2</v>
      </c>
      <c r="DA43" s="640"/>
      <c r="DB43" s="640"/>
      <c r="DC43" s="642"/>
      <c r="DD43" s="616">
        <v>70100</v>
      </c>
      <c r="DE43" s="638"/>
      <c r="DF43" s="638"/>
      <c r="DG43" s="638"/>
      <c r="DH43" s="638"/>
      <c r="DI43" s="638"/>
      <c r="DJ43" s="638"/>
      <c r="DK43" s="639"/>
      <c r="DL43" s="682"/>
      <c r="DM43" s="683"/>
      <c r="DN43" s="683"/>
      <c r="DO43" s="683"/>
      <c r="DP43" s="683"/>
      <c r="DQ43" s="683"/>
      <c r="DR43" s="683"/>
      <c r="DS43" s="683"/>
      <c r="DT43" s="683"/>
      <c r="DU43" s="683"/>
      <c r="DV43" s="684"/>
      <c r="DW43" s="676"/>
      <c r="DX43" s="677"/>
      <c r="DY43" s="677"/>
      <c r="DZ43" s="677"/>
      <c r="EA43" s="677"/>
      <c r="EB43" s="677"/>
      <c r="EC43" s="678"/>
    </row>
    <row r="44" spans="2:133" ht="11.25" customHeight="1" x14ac:dyDescent="0.2">
      <c r="B44" s="628" t="s">
        <v>358</v>
      </c>
      <c r="C44" s="629"/>
      <c r="D44" s="629"/>
      <c r="E44" s="629"/>
      <c r="F44" s="629"/>
      <c r="G44" s="629"/>
      <c r="H44" s="629"/>
      <c r="I44" s="629"/>
      <c r="J44" s="629"/>
      <c r="K44" s="629"/>
      <c r="L44" s="629"/>
      <c r="M44" s="629"/>
      <c r="N44" s="629"/>
      <c r="O44" s="629"/>
      <c r="P44" s="629"/>
      <c r="Q44" s="630"/>
      <c r="R44" s="685">
        <v>35095564</v>
      </c>
      <c r="S44" s="686"/>
      <c r="T44" s="686"/>
      <c r="U44" s="686"/>
      <c r="V44" s="686"/>
      <c r="W44" s="686"/>
      <c r="X44" s="686"/>
      <c r="Y44" s="687"/>
      <c r="Z44" s="688">
        <v>100</v>
      </c>
      <c r="AA44" s="688"/>
      <c r="AB44" s="688"/>
      <c r="AC44" s="688"/>
      <c r="AD44" s="689">
        <v>16680431</v>
      </c>
      <c r="AE44" s="689"/>
      <c r="AF44" s="689"/>
      <c r="AG44" s="689"/>
      <c r="AH44" s="689"/>
      <c r="AI44" s="689"/>
      <c r="AJ44" s="689"/>
      <c r="AK44" s="689"/>
      <c r="AL44" s="690">
        <v>100</v>
      </c>
      <c r="AM44" s="667"/>
      <c r="AN44" s="667"/>
      <c r="AO44" s="691"/>
      <c r="CD44" s="645" t="s">
        <v>305</v>
      </c>
      <c r="CE44" s="646"/>
      <c r="CF44" s="604" t="s">
        <v>359</v>
      </c>
      <c r="CG44" s="605"/>
      <c r="CH44" s="605"/>
      <c r="CI44" s="605"/>
      <c r="CJ44" s="605"/>
      <c r="CK44" s="605"/>
      <c r="CL44" s="605"/>
      <c r="CM44" s="605"/>
      <c r="CN44" s="605"/>
      <c r="CO44" s="605"/>
      <c r="CP44" s="605"/>
      <c r="CQ44" s="606"/>
      <c r="CR44" s="607">
        <v>4083633</v>
      </c>
      <c r="CS44" s="608"/>
      <c r="CT44" s="608"/>
      <c r="CU44" s="608"/>
      <c r="CV44" s="608"/>
      <c r="CW44" s="608"/>
      <c r="CX44" s="608"/>
      <c r="CY44" s="609"/>
      <c r="CZ44" s="612">
        <v>12.2</v>
      </c>
      <c r="DA44" s="613"/>
      <c r="DB44" s="613"/>
      <c r="DC44" s="619"/>
      <c r="DD44" s="616">
        <v>1011236</v>
      </c>
      <c r="DE44" s="608"/>
      <c r="DF44" s="608"/>
      <c r="DG44" s="608"/>
      <c r="DH44" s="608"/>
      <c r="DI44" s="608"/>
      <c r="DJ44" s="608"/>
      <c r="DK44" s="609"/>
      <c r="DL44" s="682"/>
      <c r="DM44" s="683"/>
      <c r="DN44" s="683"/>
      <c r="DO44" s="683"/>
      <c r="DP44" s="683"/>
      <c r="DQ44" s="683"/>
      <c r="DR44" s="683"/>
      <c r="DS44" s="683"/>
      <c r="DT44" s="683"/>
      <c r="DU44" s="683"/>
      <c r="DV44" s="684"/>
      <c r="DW44" s="676"/>
      <c r="DX44" s="677"/>
      <c r="DY44" s="677"/>
      <c r="DZ44" s="677"/>
      <c r="EA44" s="677"/>
      <c r="EB44" s="677"/>
      <c r="EC44" s="678"/>
    </row>
    <row r="45" spans="2:133" ht="11.25" customHeight="1" x14ac:dyDescent="0.2">
      <c r="CD45" s="647"/>
      <c r="CE45" s="648"/>
      <c r="CF45" s="604" t="s">
        <v>360</v>
      </c>
      <c r="CG45" s="605"/>
      <c r="CH45" s="605"/>
      <c r="CI45" s="605"/>
      <c r="CJ45" s="605"/>
      <c r="CK45" s="605"/>
      <c r="CL45" s="605"/>
      <c r="CM45" s="605"/>
      <c r="CN45" s="605"/>
      <c r="CO45" s="605"/>
      <c r="CP45" s="605"/>
      <c r="CQ45" s="606"/>
      <c r="CR45" s="607">
        <v>1948609</v>
      </c>
      <c r="CS45" s="638"/>
      <c r="CT45" s="638"/>
      <c r="CU45" s="638"/>
      <c r="CV45" s="638"/>
      <c r="CW45" s="638"/>
      <c r="CX45" s="638"/>
      <c r="CY45" s="639"/>
      <c r="CZ45" s="612">
        <v>5.8</v>
      </c>
      <c r="DA45" s="640"/>
      <c r="DB45" s="640"/>
      <c r="DC45" s="642"/>
      <c r="DD45" s="616">
        <v>164659</v>
      </c>
      <c r="DE45" s="638"/>
      <c r="DF45" s="638"/>
      <c r="DG45" s="638"/>
      <c r="DH45" s="638"/>
      <c r="DI45" s="638"/>
      <c r="DJ45" s="638"/>
      <c r="DK45" s="639"/>
      <c r="DL45" s="682"/>
      <c r="DM45" s="683"/>
      <c r="DN45" s="683"/>
      <c r="DO45" s="683"/>
      <c r="DP45" s="683"/>
      <c r="DQ45" s="683"/>
      <c r="DR45" s="683"/>
      <c r="DS45" s="683"/>
      <c r="DT45" s="683"/>
      <c r="DU45" s="683"/>
      <c r="DV45" s="684"/>
      <c r="DW45" s="676"/>
      <c r="DX45" s="677"/>
      <c r="DY45" s="677"/>
      <c r="DZ45" s="677"/>
      <c r="EA45" s="677"/>
      <c r="EB45" s="677"/>
      <c r="EC45" s="678"/>
    </row>
    <row r="46" spans="2:133" ht="11.25" customHeight="1" x14ac:dyDescent="0.2">
      <c r="B46" s="342" t="s">
        <v>361</v>
      </c>
      <c r="CD46" s="647"/>
      <c r="CE46" s="648"/>
      <c r="CF46" s="604" t="s">
        <v>362</v>
      </c>
      <c r="CG46" s="605"/>
      <c r="CH46" s="605"/>
      <c r="CI46" s="605"/>
      <c r="CJ46" s="605"/>
      <c r="CK46" s="605"/>
      <c r="CL46" s="605"/>
      <c r="CM46" s="605"/>
      <c r="CN46" s="605"/>
      <c r="CO46" s="605"/>
      <c r="CP46" s="605"/>
      <c r="CQ46" s="606"/>
      <c r="CR46" s="607">
        <v>1695495</v>
      </c>
      <c r="CS46" s="608"/>
      <c r="CT46" s="608"/>
      <c r="CU46" s="608"/>
      <c r="CV46" s="608"/>
      <c r="CW46" s="608"/>
      <c r="CX46" s="608"/>
      <c r="CY46" s="609"/>
      <c r="CZ46" s="612">
        <v>5.0999999999999996</v>
      </c>
      <c r="DA46" s="613"/>
      <c r="DB46" s="613"/>
      <c r="DC46" s="619"/>
      <c r="DD46" s="616">
        <v>664672</v>
      </c>
      <c r="DE46" s="608"/>
      <c r="DF46" s="608"/>
      <c r="DG46" s="608"/>
      <c r="DH46" s="608"/>
      <c r="DI46" s="608"/>
      <c r="DJ46" s="608"/>
      <c r="DK46" s="609"/>
      <c r="DL46" s="682"/>
      <c r="DM46" s="683"/>
      <c r="DN46" s="683"/>
      <c r="DO46" s="683"/>
      <c r="DP46" s="683"/>
      <c r="DQ46" s="683"/>
      <c r="DR46" s="683"/>
      <c r="DS46" s="683"/>
      <c r="DT46" s="683"/>
      <c r="DU46" s="683"/>
      <c r="DV46" s="684"/>
      <c r="DW46" s="676"/>
      <c r="DX46" s="677"/>
      <c r="DY46" s="677"/>
      <c r="DZ46" s="677"/>
      <c r="EA46" s="677"/>
      <c r="EB46" s="677"/>
      <c r="EC46" s="678"/>
    </row>
    <row r="47" spans="2:133" ht="11.25" customHeight="1" x14ac:dyDescent="0.2">
      <c r="B47" s="703" t="s">
        <v>363</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364</v>
      </c>
      <c r="CG47" s="605"/>
      <c r="CH47" s="605"/>
      <c r="CI47" s="605"/>
      <c r="CJ47" s="605"/>
      <c r="CK47" s="605"/>
      <c r="CL47" s="605"/>
      <c r="CM47" s="605"/>
      <c r="CN47" s="605"/>
      <c r="CO47" s="605"/>
      <c r="CP47" s="605"/>
      <c r="CQ47" s="606"/>
      <c r="CR47" s="607">
        <v>76827</v>
      </c>
      <c r="CS47" s="638"/>
      <c r="CT47" s="638"/>
      <c r="CU47" s="638"/>
      <c r="CV47" s="638"/>
      <c r="CW47" s="638"/>
      <c r="CX47" s="638"/>
      <c r="CY47" s="639"/>
      <c r="CZ47" s="612">
        <v>0.2</v>
      </c>
      <c r="DA47" s="640"/>
      <c r="DB47" s="640"/>
      <c r="DC47" s="642"/>
      <c r="DD47" s="616">
        <v>20694</v>
      </c>
      <c r="DE47" s="638"/>
      <c r="DF47" s="638"/>
      <c r="DG47" s="638"/>
      <c r="DH47" s="638"/>
      <c r="DI47" s="638"/>
      <c r="DJ47" s="638"/>
      <c r="DK47" s="639"/>
      <c r="DL47" s="682"/>
      <c r="DM47" s="683"/>
      <c r="DN47" s="683"/>
      <c r="DO47" s="683"/>
      <c r="DP47" s="683"/>
      <c r="DQ47" s="683"/>
      <c r="DR47" s="683"/>
      <c r="DS47" s="683"/>
      <c r="DT47" s="683"/>
      <c r="DU47" s="683"/>
      <c r="DV47" s="684"/>
      <c r="DW47" s="676"/>
      <c r="DX47" s="677"/>
      <c r="DY47" s="677"/>
      <c r="DZ47" s="677"/>
      <c r="EA47" s="677"/>
      <c r="EB47" s="677"/>
      <c r="EC47" s="678"/>
    </row>
    <row r="48" spans="2:133" ht="10.8" x14ac:dyDescent="0.2">
      <c r="B48" s="703" t="s">
        <v>365</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366</v>
      </c>
      <c r="CG48" s="605"/>
      <c r="CH48" s="605"/>
      <c r="CI48" s="605"/>
      <c r="CJ48" s="605"/>
      <c r="CK48" s="605"/>
      <c r="CL48" s="605"/>
      <c r="CM48" s="605"/>
      <c r="CN48" s="605"/>
      <c r="CO48" s="605"/>
      <c r="CP48" s="605"/>
      <c r="CQ48" s="606"/>
      <c r="CR48" s="607" t="s">
        <v>129</v>
      </c>
      <c r="CS48" s="608"/>
      <c r="CT48" s="608"/>
      <c r="CU48" s="608"/>
      <c r="CV48" s="608"/>
      <c r="CW48" s="608"/>
      <c r="CX48" s="608"/>
      <c r="CY48" s="609"/>
      <c r="CZ48" s="612" t="s">
        <v>129</v>
      </c>
      <c r="DA48" s="613"/>
      <c r="DB48" s="613"/>
      <c r="DC48" s="619"/>
      <c r="DD48" s="616" t="s">
        <v>129</v>
      </c>
      <c r="DE48" s="608"/>
      <c r="DF48" s="608"/>
      <c r="DG48" s="608"/>
      <c r="DH48" s="608"/>
      <c r="DI48" s="608"/>
      <c r="DJ48" s="608"/>
      <c r="DK48" s="609"/>
      <c r="DL48" s="682"/>
      <c r="DM48" s="683"/>
      <c r="DN48" s="683"/>
      <c r="DO48" s="683"/>
      <c r="DP48" s="683"/>
      <c r="DQ48" s="683"/>
      <c r="DR48" s="683"/>
      <c r="DS48" s="683"/>
      <c r="DT48" s="683"/>
      <c r="DU48" s="683"/>
      <c r="DV48" s="684"/>
      <c r="DW48" s="676"/>
      <c r="DX48" s="677"/>
      <c r="DY48" s="677"/>
      <c r="DZ48" s="677"/>
      <c r="EA48" s="677"/>
      <c r="EB48" s="677"/>
      <c r="EC48" s="678"/>
    </row>
    <row r="49" spans="2:133" ht="11.25" customHeight="1" x14ac:dyDescent="0.2">
      <c r="B49" s="347"/>
      <c r="CD49" s="628" t="s">
        <v>367</v>
      </c>
      <c r="CE49" s="629"/>
      <c r="CF49" s="629"/>
      <c r="CG49" s="629"/>
      <c r="CH49" s="629"/>
      <c r="CI49" s="629"/>
      <c r="CJ49" s="629"/>
      <c r="CK49" s="629"/>
      <c r="CL49" s="629"/>
      <c r="CM49" s="629"/>
      <c r="CN49" s="629"/>
      <c r="CO49" s="629"/>
      <c r="CP49" s="629"/>
      <c r="CQ49" s="630"/>
      <c r="CR49" s="685">
        <v>33473651</v>
      </c>
      <c r="CS49" s="666"/>
      <c r="CT49" s="666"/>
      <c r="CU49" s="666"/>
      <c r="CV49" s="666"/>
      <c r="CW49" s="666"/>
      <c r="CX49" s="666"/>
      <c r="CY49" s="693"/>
      <c r="CZ49" s="690">
        <v>100</v>
      </c>
      <c r="DA49" s="694"/>
      <c r="DB49" s="694"/>
      <c r="DC49" s="695"/>
      <c r="DD49" s="696">
        <v>19982692</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0.8" hidden="1" x14ac:dyDescent="0.2">
      <c r="B50" s="347"/>
    </row>
  </sheetData>
  <sheetProtection algorithmName="SHA-512" hashValue="GdlRSbPBluEwShXBmJyUTBhdygxZctBUWs545RyaUs2BerewmVQJOBKGtYc/POz/uo5avI7pxzbm6j8BfNu1Jg==" saltValue="QMFdG8jZYr9NV79cmAxC+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workbookViewId="0"/>
  </sheetViews>
  <sheetFormatPr defaultColWidth="0" defaultRowHeight="13.2" zeroHeight="1" x14ac:dyDescent="0.2"/>
  <cols>
    <col min="1" max="130" width="2.77734375" style="215" customWidth="1"/>
    <col min="131" max="131" width="1.6640625" style="215" customWidth="1"/>
    <col min="132" max="16384" width="9" style="215" hidden="1"/>
  </cols>
  <sheetData>
    <row r="1" spans="1:131" ht="11.25" customHeight="1" thickBot="1" x14ac:dyDescent="0.25">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5">
      <c r="A2" s="704" t="s">
        <v>368</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05" t="s">
        <v>369</v>
      </c>
      <c r="DK2" s="706"/>
      <c r="DL2" s="706"/>
      <c r="DM2" s="706"/>
      <c r="DN2" s="706"/>
      <c r="DO2" s="707"/>
      <c r="DP2" s="212"/>
      <c r="DQ2" s="705" t="s">
        <v>370</v>
      </c>
      <c r="DR2" s="706"/>
      <c r="DS2" s="706"/>
      <c r="DT2" s="706"/>
      <c r="DU2" s="706"/>
      <c r="DV2" s="706"/>
      <c r="DW2" s="706"/>
      <c r="DX2" s="706"/>
      <c r="DY2" s="706"/>
      <c r="DZ2" s="707"/>
      <c r="EA2" s="214"/>
    </row>
    <row r="3" spans="1:131" ht="11.25" customHeight="1" x14ac:dyDescent="0.2">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5">
      <c r="A4" s="708" t="s">
        <v>371</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6"/>
      <c r="BA4" s="216"/>
      <c r="BB4" s="216"/>
      <c r="BC4" s="216"/>
      <c r="BD4" s="216"/>
      <c r="BE4" s="217"/>
      <c r="BF4" s="217"/>
      <c r="BG4" s="217"/>
      <c r="BH4" s="217"/>
      <c r="BI4" s="217"/>
      <c r="BJ4" s="217"/>
      <c r="BK4" s="217"/>
      <c r="BL4" s="217"/>
      <c r="BM4" s="217"/>
      <c r="BN4" s="217"/>
      <c r="BO4" s="217"/>
      <c r="BP4" s="217"/>
      <c r="BQ4" s="709" t="s">
        <v>372</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19"/>
    </row>
    <row r="5" spans="1:131" s="220" customFormat="1" ht="26.25" customHeight="1" x14ac:dyDescent="0.2">
      <c r="A5" s="710" t="s">
        <v>373</v>
      </c>
      <c r="B5" s="711"/>
      <c r="C5" s="711"/>
      <c r="D5" s="711"/>
      <c r="E5" s="711"/>
      <c r="F5" s="711"/>
      <c r="G5" s="711"/>
      <c r="H5" s="711"/>
      <c r="I5" s="711"/>
      <c r="J5" s="711"/>
      <c r="K5" s="711"/>
      <c r="L5" s="711"/>
      <c r="M5" s="711"/>
      <c r="N5" s="711"/>
      <c r="O5" s="711"/>
      <c r="P5" s="712"/>
      <c r="Q5" s="716" t="s">
        <v>374</v>
      </c>
      <c r="R5" s="717"/>
      <c r="S5" s="717"/>
      <c r="T5" s="717"/>
      <c r="U5" s="718"/>
      <c r="V5" s="716" t="s">
        <v>375</v>
      </c>
      <c r="W5" s="717"/>
      <c r="X5" s="717"/>
      <c r="Y5" s="717"/>
      <c r="Z5" s="718"/>
      <c r="AA5" s="716" t="s">
        <v>376</v>
      </c>
      <c r="AB5" s="717"/>
      <c r="AC5" s="717"/>
      <c r="AD5" s="717"/>
      <c r="AE5" s="717"/>
      <c r="AF5" s="722" t="s">
        <v>377</v>
      </c>
      <c r="AG5" s="717"/>
      <c r="AH5" s="717"/>
      <c r="AI5" s="717"/>
      <c r="AJ5" s="723"/>
      <c r="AK5" s="717" t="s">
        <v>378</v>
      </c>
      <c r="AL5" s="717"/>
      <c r="AM5" s="717"/>
      <c r="AN5" s="717"/>
      <c r="AO5" s="718"/>
      <c r="AP5" s="716" t="s">
        <v>379</v>
      </c>
      <c r="AQ5" s="717"/>
      <c r="AR5" s="717"/>
      <c r="AS5" s="717"/>
      <c r="AT5" s="718"/>
      <c r="AU5" s="716" t="s">
        <v>380</v>
      </c>
      <c r="AV5" s="717"/>
      <c r="AW5" s="717"/>
      <c r="AX5" s="717"/>
      <c r="AY5" s="723"/>
      <c r="AZ5" s="216"/>
      <c r="BA5" s="216"/>
      <c r="BB5" s="216"/>
      <c r="BC5" s="216"/>
      <c r="BD5" s="216"/>
      <c r="BE5" s="217"/>
      <c r="BF5" s="217"/>
      <c r="BG5" s="217"/>
      <c r="BH5" s="217"/>
      <c r="BI5" s="217"/>
      <c r="BJ5" s="217"/>
      <c r="BK5" s="217"/>
      <c r="BL5" s="217"/>
      <c r="BM5" s="217"/>
      <c r="BN5" s="217"/>
      <c r="BO5" s="217"/>
      <c r="BP5" s="217"/>
      <c r="BQ5" s="710" t="s">
        <v>381</v>
      </c>
      <c r="BR5" s="711"/>
      <c r="BS5" s="711"/>
      <c r="BT5" s="711"/>
      <c r="BU5" s="711"/>
      <c r="BV5" s="711"/>
      <c r="BW5" s="711"/>
      <c r="BX5" s="711"/>
      <c r="BY5" s="711"/>
      <c r="BZ5" s="711"/>
      <c r="CA5" s="711"/>
      <c r="CB5" s="711"/>
      <c r="CC5" s="711"/>
      <c r="CD5" s="711"/>
      <c r="CE5" s="711"/>
      <c r="CF5" s="711"/>
      <c r="CG5" s="712"/>
      <c r="CH5" s="716" t="s">
        <v>382</v>
      </c>
      <c r="CI5" s="717"/>
      <c r="CJ5" s="717"/>
      <c r="CK5" s="717"/>
      <c r="CL5" s="718"/>
      <c r="CM5" s="716" t="s">
        <v>383</v>
      </c>
      <c r="CN5" s="717"/>
      <c r="CO5" s="717"/>
      <c r="CP5" s="717"/>
      <c r="CQ5" s="718"/>
      <c r="CR5" s="716" t="s">
        <v>384</v>
      </c>
      <c r="CS5" s="717"/>
      <c r="CT5" s="717"/>
      <c r="CU5" s="717"/>
      <c r="CV5" s="718"/>
      <c r="CW5" s="716" t="s">
        <v>385</v>
      </c>
      <c r="CX5" s="717"/>
      <c r="CY5" s="717"/>
      <c r="CZ5" s="717"/>
      <c r="DA5" s="718"/>
      <c r="DB5" s="716" t="s">
        <v>386</v>
      </c>
      <c r="DC5" s="717"/>
      <c r="DD5" s="717"/>
      <c r="DE5" s="717"/>
      <c r="DF5" s="718"/>
      <c r="DG5" s="746" t="s">
        <v>387</v>
      </c>
      <c r="DH5" s="747"/>
      <c r="DI5" s="747"/>
      <c r="DJ5" s="747"/>
      <c r="DK5" s="748"/>
      <c r="DL5" s="746" t="s">
        <v>388</v>
      </c>
      <c r="DM5" s="747"/>
      <c r="DN5" s="747"/>
      <c r="DO5" s="747"/>
      <c r="DP5" s="748"/>
      <c r="DQ5" s="716" t="s">
        <v>389</v>
      </c>
      <c r="DR5" s="717"/>
      <c r="DS5" s="717"/>
      <c r="DT5" s="717"/>
      <c r="DU5" s="718"/>
      <c r="DV5" s="716" t="s">
        <v>380</v>
      </c>
      <c r="DW5" s="717"/>
      <c r="DX5" s="717"/>
      <c r="DY5" s="717"/>
      <c r="DZ5" s="723"/>
      <c r="EA5" s="219"/>
    </row>
    <row r="6" spans="1:131" s="220"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6"/>
      <c r="BA6" s="216"/>
      <c r="BB6" s="216"/>
      <c r="BC6" s="216"/>
      <c r="BD6" s="216"/>
      <c r="BE6" s="217"/>
      <c r="BF6" s="217"/>
      <c r="BG6" s="217"/>
      <c r="BH6" s="217"/>
      <c r="BI6" s="217"/>
      <c r="BJ6" s="217"/>
      <c r="BK6" s="217"/>
      <c r="BL6" s="217"/>
      <c r="BM6" s="217"/>
      <c r="BN6" s="217"/>
      <c r="BO6" s="217"/>
      <c r="BP6" s="217"/>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19"/>
    </row>
    <row r="7" spans="1:131" s="220" customFormat="1" ht="26.25" customHeight="1" thickTop="1" x14ac:dyDescent="0.2">
      <c r="A7" s="221">
        <v>1</v>
      </c>
      <c r="B7" s="732" t="s">
        <v>390</v>
      </c>
      <c r="C7" s="733"/>
      <c r="D7" s="733"/>
      <c r="E7" s="733"/>
      <c r="F7" s="733"/>
      <c r="G7" s="733"/>
      <c r="H7" s="733"/>
      <c r="I7" s="733"/>
      <c r="J7" s="733"/>
      <c r="K7" s="733"/>
      <c r="L7" s="733"/>
      <c r="M7" s="733"/>
      <c r="N7" s="733"/>
      <c r="O7" s="733"/>
      <c r="P7" s="734"/>
      <c r="Q7" s="735">
        <v>35103</v>
      </c>
      <c r="R7" s="736"/>
      <c r="S7" s="736"/>
      <c r="T7" s="736"/>
      <c r="U7" s="736"/>
      <c r="V7" s="736">
        <v>33481</v>
      </c>
      <c r="W7" s="736"/>
      <c r="X7" s="736"/>
      <c r="Y7" s="736"/>
      <c r="Z7" s="736"/>
      <c r="AA7" s="736">
        <v>1622</v>
      </c>
      <c r="AB7" s="736"/>
      <c r="AC7" s="736"/>
      <c r="AD7" s="736"/>
      <c r="AE7" s="737"/>
      <c r="AF7" s="738">
        <v>1385</v>
      </c>
      <c r="AG7" s="739"/>
      <c r="AH7" s="739"/>
      <c r="AI7" s="739"/>
      <c r="AJ7" s="740"/>
      <c r="AK7" s="741">
        <v>1591</v>
      </c>
      <c r="AL7" s="742"/>
      <c r="AM7" s="742"/>
      <c r="AN7" s="742"/>
      <c r="AO7" s="742"/>
      <c r="AP7" s="742">
        <v>29102</v>
      </c>
      <c r="AQ7" s="742"/>
      <c r="AR7" s="742"/>
      <c r="AS7" s="742"/>
      <c r="AT7" s="742"/>
      <c r="AU7" s="743" t="s">
        <v>610</v>
      </c>
      <c r="AV7" s="743"/>
      <c r="AW7" s="743"/>
      <c r="AX7" s="743"/>
      <c r="AY7" s="744"/>
      <c r="AZ7" s="216"/>
      <c r="BA7" s="216"/>
      <c r="BB7" s="216"/>
      <c r="BC7" s="216"/>
      <c r="BD7" s="216"/>
      <c r="BE7" s="217"/>
      <c r="BF7" s="217"/>
      <c r="BG7" s="217"/>
      <c r="BH7" s="217"/>
      <c r="BI7" s="217"/>
      <c r="BJ7" s="217"/>
      <c r="BK7" s="217"/>
      <c r="BL7" s="217"/>
      <c r="BM7" s="217"/>
      <c r="BN7" s="217"/>
      <c r="BO7" s="217"/>
      <c r="BP7" s="217"/>
      <c r="BQ7" s="221">
        <v>1</v>
      </c>
      <c r="BR7" s="222"/>
      <c r="BS7" s="729" t="s">
        <v>599</v>
      </c>
      <c r="BT7" s="730"/>
      <c r="BU7" s="730"/>
      <c r="BV7" s="730"/>
      <c r="BW7" s="730"/>
      <c r="BX7" s="730"/>
      <c r="BY7" s="730"/>
      <c r="BZ7" s="730"/>
      <c r="CA7" s="730"/>
      <c r="CB7" s="730"/>
      <c r="CC7" s="730"/>
      <c r="CD7" s="730"/>
      <c r="CE7" s="730"/>
      <c r="CF7" s="730"/>
      <c r="CG7" s="745"/>
      <c r="CH7" s="726">
        <v>-1</v>
      </c>
      <c r="CI7" s="727"/>
      <c r="CJ7" s="727"/>
      <c r="CK7" s="727"/>
      <c r="CL7" s="728"/>
      <c r="CM7" s="726">
        <v>-319</v>
      </c>
      <c r="CN7" s="727"/>
      <c r="CO7" s="727"/>
      <c r="CP7" s="727"/>
      <c r="CQ7" s="728"/>
      <c r="CR7" s="726">
        <v>4</v>
      </c>
      <c r="CS7" s="727"/>
      <c r="CT7" s="727"/>
      <c r="CU7" s="727"/>
      <c r="CV7" s="728"/>
      <c r="CW7" s="726" t="s">
        <v>613</v>
      </c>
      <c r="CX7" s="727"/>
      <c r="CY7" s="727"/>
      <c r="CZ7" s="727"/>
      <c r="DA7" s="728"/>
      <c r="DB7" s="726" t="s">
        <v>613</v>
      </c>
      <c r="DC7" s="727"/>
      <c r="DD7" s="727"/>
      <c r="DE7" s="727"/>
      <c r="DF7" s="728"/>
      <c r="DG7" s="726">
        <v>778</v>
      </c>
      <c r="DH7" s="727"/>
      <c r="DI7" s="727"/>
      <c r="DJ7" s="727"/>
      <c r="DK7" s="728"/>
      <c r="DL7" s="726" t="s">
        <v>613</v>
      </c>
      <c r="DM7" s="727"/>
      <c r="DN7" s="727"/>
      <c r="DO7" s="727"/>
      <c r="DP7" s="728"/>
      <c r="DQ7" s="726" t="s">
        <v>613</v>
      </c>
      <c r="DR7" s="727"/>
      <c r="DS7" s="727"/>
      <c r="DT7" s="727"/>
      <c r="DU7" s="728"/>
      <c r="DV7" s="729"/>
      <c r="DW7" s="730"/>
      <c r="DX7" s="730"/>
      <c r="DY7" s="730"/>
      <c r="DZ7" s="731"/>
      <c r="EA7" s="219"/>
    </row>
    <row r="8" spans="1:131" s="220" customFormat="1" ht="26.25" customHeight="1" x14ac:dyDescent="0.2">
      <c r="A8" s="223">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6"/>
      <c r="BA8" s="216"/>
      <c r="BB8" s="216"/>
      <c r="BC8" s="216"/>
      <c r="BD8" s="216"/>
      <c r="BE8" s="217"/>
      <c r="BF8" s="217"/>
      <c r="BG8" s="217"/>
      <c r="BH8" s="217"/>
      <c r="BI8" s="217"/>
      <c r="BJ8" s="217"/>
      <c r="BK8" s="217"/>
      <c r="BL8" s="217"/>
      <c r="BM8" s="217"/>
      <c r="BN8" s="217"/>
      <c r="BO8" s="217"/>
      <c r="BP8" s="217"/>
      <c r="BQ8" s="223">
        <v>2</v>
      </c>
      <c r="BR8" s="224"/>
      <c r="BS8" s="756" t="s">
        <v>600</v>
      </c>
      <c r="BT8" s="757"/>
      <c r="BU8" s="757"/>
      <c r="BV8" s="757"/>
      <c r="BW8" s="757"/>
      <c r="BX8" s="757"/>
      <c r="BY8" s="757"/>
      <c r="BZ8" s="757"/>
      <c r="CA8" s="757"/>
      <c r="CB8" s="757"/>
      <c r="CC8" s="757"/>
      <c r="CD8" s="757"/>
      <c r="CE8" s="757"/>
      <c r="CF8" s="757"/>
      <c r="CG8" s="758"/>
      <c r="CH8" s="759">
        <v>2</v>
      </c>
      <c r="CI8" s="760"/>
      <c r="CJ8" s="760"/>
      <c r="CK8" s="760"/>
      <c r="CL8" s="761"/>
      <c r="CM8" s="759">
        <v>18</v>
      </c>
      <c r="CN8" s="760"/>
      <c r="CO8" s="760"/>
      <c r="CP8" s="760"/>
      <c r="CQ8" s="761"/>
      <c r="CR8" s="759">
        <v>30</v>
      </c>
      <c r="CS8" s="760"/>
      <c r="CT8" s="760"/>
      <c r="CU8" s="760"/>
      <c r="CV8" s="761"/>
      <c r="CW8" s="759">
        <v>17</v>
      </c>
      <c r="CX8" s="760"/>
      <c r="CY8" s="760"/>
      <c r="CZ8" s="760"/>
      <c r="DA8" s="761"/>
      <c r="DB8" s="759" t="s">
        <v>611</v>
      </c>
      <c r="DC8" s="760"/>
      <c r="DD8" s="760"/>
      <c r="DE8" s="760"/>
      <c r="DF8" s="761"/>
      <c r="DG8" s="759" t="s">
        <v>611</v>
      </c>
      <c r="DH8" s="760"/>
      <c r="DI8" s="760"/>
      <c r="DJ8" s="760"/>
      <c r="DK8" s="761"/>
      <c r="DL8" s="759" t="s">
        <v>611</v>
      </c>
      <c r="DM8" s="760"/>
      <c r="DN8" s="760"/>
      <c r="DO8" s="760"/>
      <c r="DP8" s="761"/>
      <c r="DQ8" s="759" t="s">
        <v>611</v>
      </c>
      <c r="DR8" s="760"/>
      <c r="DS8" s="760"/>
      <c r="DT8" s="760"/>
      <c r="DU8" s="761"/>
      <c r="DV8" s="756"/>
      <c r="DW8" s="757"/>
      <c r="DX8" s="757"/>
      <c r="DY8" s="757"/>
      <c r="DZ8" s="762"/>
      <c r="EA8" s="219"/>
    </row>
    <row r="9" spans="1:131" s="220" customFormat="1" ht="26.25" customHeight="1" x14ac:dyDescent="0.2">
      <c r="A9" s="223">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6"/>
      <c r="BA9" s="216"/>
      <c r="BB9" s="216"/>
      <c r="BC9" s="216"/>
      <c r="BD9" s="216"/>
      <c r="BE9" s="217"/>
      <c r="BF9" s="217"/>
      <c r="BG9" s="217"/>
      <c r="BH9" s="217"/>
      <c r="BI9" s="217"/>
      <c r="BJ9" s="217"/>
      <c r="BK9" s="217"/>
      <c r="BL9" s="217"/>
      <c r="BM9" s="217"/>
      <c r="BN9" s="217"/>
      <c r="BO9" s="217"/>
      <c r="BP9" s="217"/>
      <c r="BQ9" s="223">
        <v>3</v>
      </c>
      <c r="BR9" s="224"/>
      <c r="BS9" s="756" t="s">
        <v>601</v>
      </c>
      <c r="BT9" s="757"/>
      <c r="BU9" s="757"/>
      <c r="BV9" s="757"/>
      <c r="BW9" s="757"/>
      <c r="BX9" s="757"/>
      <c r="BY9" s="757"/>
      <c r="BZ9" s="757"/>
      <c r="CA9" s="757"/>
      <c r="CB9" s="757"/>
      <c r="CC9" s="757"/>
      <c r="CD9" s="757"/>
      <c r="CE9" s="757"/>
      <c r="CF9" s="757"/>
      <c r="CG9" s="758"/>
      <c r="CH9" s="759">
        <v>-14</v>
      </c>
      <c r="CI9" s="760"/>
      <c r="CJ9" s="760"/>
      <c r="CK9" s="760"/>
      <c r="CL9" s="761"/>
      <c r="CM9" s="759">
        <v>-45</v>
      </c>
      <c r="CN9" s="760"/>
      <c r="CO9" s="760"/>
      <c r="CP9" s="760"/>
      <c r="CQ9" s="761"/>
      <c r="CR9" s="759">
        <v>5</v>
      </c>
      <c r="CS9" s="760"/>
      <c r="CT9" s="760"/>
      <c r="CU9" s="760"/>
      <c r="CV9" s="761"/>
      <c r="CW9" s="759" t="s">
        <v>611</v>
      </c>
      <c r="CX9" s="760"/>
      <c r="CY9" s="760"/>
      <c r="CZ9" s="760"/>
      <c r="DA9" s="761"/>
      <c r="DB9" s="759" t="s">
        <v>611</v>
      </c>
      <c r="DC9" s="760"/>
      <c r="DD9" s="760"/>
      <c r="DE9" s="760"/>
      <c r="DF9" s="761"/>
      <c r="DG9" s="759" t="s">
        <v>611</v>
      </c>
      <c r="DH9" s="760"/>
      <c r="DI9" s="760"/>
      <c r="DJ9" s="760"/>
      <c r="DK9" s="761"/>
      <c r="DL9" s="759" t="s">
        <v>611</v>
      </c>
      <c r="DM9" s="760"/>
      <c r="DN9" s="760"/>
      <c r="DO9" s="760"/>
      <c r="DP9" s="761"/>
      <c r="DQ9" s="759" t="s">
        <v>611</v>
      </c>
      <c r="DR9" s="760"/>
      <c r="DS9" s="760"/>
      <c r="DT9" s="760"/>
      <c r="DU9" s="761"/>
      <c r="DV9" s="756"/>
      <c r="DW9" s="757"/>
      <c r="DX9" s="757"/>
      <c r="DY9" s="757"/>
      <c r="DZ9" s="762"/>
      <c r="EA9" s="219"/>
    </row>
    <row r="10" spans="1:131" s="220" customFormat="1" ht="26.25" customHeight="1" x14ac:dyDescent="0.2">
      <c r="A10" s="223">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6"/>
      <c r="BA10" s="216"/>
      <c r="BB10" s="216"/>
      <c r="BC10" s="216"/>
      <c r="BD10" s="216"/>
      <c r="BE10" s="217"/>
      <c r="BF10" s="217"/>
      <c r="BG10" s="217"/>
      <c r="BH10" s="217"/>
      <c r="BI10" s="217"/>
      <c r="BJ10" s="217"/>
      <c r="BK10" s="217"/>
      <c r="BL10" s="217"/>
      <c r="BM10" s="217"/>
      <c r="BN10" s="217"/>
      <c r="BO10" s="217"/>
      <c r="BP10" s="217"/>
      <c r="BQ10" s="223">
        <v>4</v>
      </c>
      <c r="BR10" s="224"/>
      <c r="BS10" s="756" t="s">
        <v>602</v>
      </c>
      <c r="BT10" s="757"/>
      <c r="BU10" s="757"/>
      <c r="BV10" s="757"/>
      <c r="BW10" s="757"/>
      <c r="BX10" s="757"/>
      <c r="BY10" s="757"/>
      <c r="BZ10" s="757"/>
      <c r="CA10" s="757"/>
      <c r="CB10" s="757"/>
      <c r="CC10" s="757"/>
      <c r="CD10" s="757"/>
      <c r="CE10" s="757"/>
      <c r="CF10" s="757"/>
      <c r="CG10" s="758"/>
      <c r="CH10" s="759">
        <v>2</v>
      </c>
      <c r="CI10" s="760"/>
      <c r="CJ10" s="760"/>
      <c r="CK10" s="760"/>
      <c r="CL10" s="761"/>
      <c r="CM10" s="759">
        <v>156</v>
      </c>
      <c r="CN10" s="760"/>
      <c r="CO10" s="760"/>
      <c r="CP10" s="760"/>
      <c r="CQ10" s="761"/>
      <c r="CR10" s="759">
        <v>5</v>
      </c>
      <c r="CS10" s="760"/>
      <c r="CT10" s="760"/>
      <c r="CU10" s="760"/>
      <c r="CV10" s="761"/>
      <c r="CW10" s="759" t="s">
        <v>611</v>
      </c>
      <c r="CX10" s="760"/>
      <c r="CY10" s="760"/>
      <c r="CZ10" s="760"/>
      <c r="DA10" s="761"/>
      <c r="DB10" s="759" t="s">
        <v>611</v>
      </c>
      <c r="DC10" s="760"/>
      <c r="DD10" s="760"/>
      <c r="DE10" s="760"/>
      <c r="DF10" s="761"/>
      <c r="DG10" s="759" t="s">
        <v>611</v>
      </c>
      <c r="DH10" s="760"/>
      <c r="DI10" s="760"/>
      <c r="DJ10" s="760"/>
      <c r="DK10" s="761"/>
      <c r="DL10" s="759" t="s">
        <v>611</v>
      </c>
      <c r="DM10" s="760"/>
      <c r="DN10" s="760"/>
      <c r="DO10" s="760"/>
      <c r="DP10" s="761"/>
      <c r="DQ10" s="759" t="s">
        <v>611</v>
      </c>
      <c r="DR10" s="760"/>
      <c r="DS10" s="760"/>
      <c r="DT10" s="760"/>
      <c r="DU10" s="761"/>
      <c r="DV10" s="756"/>
      <c r="DW10" s="757"/>
      <c r="DX10" s="757"/>
      <c r="DY10" s="757"/>
      <c r="DZ10" s="762"/>
      <c r="EA10" s="219"/>
    </row>
    <row r="11" spans="1:131" s="220" customFormat="1" ht="26.25" customHeight="1" x14ac:dyDescent="0.2">
      <c r="A11" s="223">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6"/>
      <c r="BA11" s="216"/>
      <c r="BB11" s="216"/>
      <c r="BC11" s="216"/>
      <c r="BD11" s="216"/>
      <c r="BE11" s="217"/>
      <c r="BF11" s="217"/>
      <c r="BG11" s="217"/>
      <c r="BH11" s="217"/>
      <c r="BI11" s="217"/>
      <c r="BJ11" s="217"/>
      <c r="BK11" s="217"/>
      <c r="BL11" s="217"/>
      <c r="BM11" s="217"/>
      <c r="BN11" s="217"/>
      <c r="BO11" s="217"/>
      <c r="BP11" s="217"/>
      <c r="BQ11" s="223">
        <v>5</v>
      </c>
      <c r="BR11" s="224"/>
      <c r="BS11" s="756" t="s">
        <v>603</v>
      </c>
      <c r="BT11" s="757"/>
      <c r="BU11" s="757"/>
      <c r="BV11" s="757"/>
      <c r="BW11" s="757"/>
      <c r="BX11" s="757"/>
      <c r="BY11" s="757"/>
      <c r="BZ11" s="757"/>
      <c r="CA11" s="757"/>
      <c r="CB11" s="757"/>
      <c r="CC11" s="757"/>
      <c r="CD11" s="757"/>
      <c r="CE11" s="757"/>
      <c r="CF11" s="757"/>
      <c r="CG11" s="758"/>
      <c r="CH11" s="759">
        <v>-47</v>
      </c>
      <c r="CI11" s="760"/>
      <c r="CJ11" s="760"/>
      <c r="CK11" s="760"/>
      <c r="CL11" s="761"/>
      <c r="CM11" s="759">
        <v>-157</v>
      </c>
      <c r="CN11" s="760"/>
      <c r="CO11" s="760"/>
      <c r="CP11" s="760"/>
      <c r="CQ11" s="761"/>
      <c r="CR11" s="759">
        <v>30</v>
      </c>
      <c r="CS11" s="760"/>
      <c r="CT11" s="760"/>
      <c r="CU11" s="760"/>
      <c r="CV11" s="761"/>
      <c r="CW11" s="759" t="s">
        <v>611</v>
      </c>
      <c r="CX11" s="760"/>
      <c r="CY11" s="760"/>
      <c r="CZ11" s="760"/>
      <c r="DA11" s="761"/>
      <c r="DB11" s="759" t="s">
        <v>611</v>
      </c>
      <c r="DC11" s="760"/>
      <c r="DD11" s="760"/>
      <c r="DE11" s="760"/>
      <c r="DF11" s="761"/>
      <c r="DG11" s="759" t="s">
        <v>611</v>
      </c>
      <c r="DH11" s="760"/>
      <c r="DI11" s="760"/>
      <c r="DJ11" s="760"/>
      <c r="DK11" s="761"/>
      <c r="DL11" s="759" t="s">
        <v>611</v>
      </c>
      <c r="DM11" s="760"/>
      <c r="DN11" s="760"/>
      <c r="DO11" s="760"/>
      <c r="DP11" s="761"/>
      <c r="DQ11" s="759" t="s">
        <v>611</v>
      </c>
      <c r="DR11" s="760"/>
      <c r="DS11" s="760"/>
      <c r="DT11" s="760"/>
      <c r="DU11" s="761"/>
      <c r="DV11" s="756"/>
      <c r="DW11" s="757"/>
      <c r="DX11" s="757"/>
      <c r="DY11" s="757"/>
      <c r="DZ11" s="762"/>
      <c r="EA11" s="219"/>
    </row>
    <row r="12" spans="1:131" s="220" customFormat="1" ht="26.25" customHeight="1" x14ac:dyDescent="0.2">
      <c r="A12" s="223">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6"/>
      <c r="BA12" s="216"/>
      <c r="BB12" s="216"/>
      <c r="BC12" s="216"/>
      <c r="BD12" s="216"/>
      <c r="BE12" s="217"/>
      <c r="BF12" s="217"/>
      <c r="BG12" s="217"/>
      <c r="BH12" s="217"/>
      <c r="BI12" s="217"/>
      <c r="BJ12" s="217"/>
      <c r="BK12" s="217"/>
      <c r="BL12" s="217"/>
      <c r="BM12" s="217"/>
      <c r="BN12" s="217"/>
      <c r="BO12" s="217"/>
      <c r="BP12" s="217"/>
      <c r="BQ12" s="223">
        <v>6</v>
      </c>
      <c r="BR12" s="224"/>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19"/>
    </row>
    <row r="13" spans="1:131" s="220" customFormat="1" ht="26.25" customHeight="1" x14ac:dyDescent="0.2">
      <c r="A13" s="223">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6"/>
      <c r="BA13" s="216"/>
      <c r="BB13" s="216"/>
      <c r="BC13" s="216"/>
      <c r="BD13" s="216"/>
      <c r="BE13" s="217"/>
      <c r="BF13" s="217"/>
      <c r="BG13" s="217"/>
      <c r="BH13" s="217"/>
      <c r="BI13" s="217"/>
      <c r="BJ13" s="217"/>
      <c r="BK13" s="217"/>
      <c r="BL13" s="217"/>
      <c r="BM13" s="217"/>
      <c r="BN13" s="217"/>
      <c r="BO13" s="217"/>
      <c r="BP13" s="217"/>
      <c r="BQ13" s="223">
        <v>7</v>
      </c>
      <c r="BR13" s="224"/>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19"/>
    </row>
    <row r="14" spans="1:131" s="220" customFormat="1" ht="26.25" customHeight="1" x14ac:dyDescent="0.2">
      <c r="A14" s="223">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6"/>
      <c r="BA14" s="216"/>
      <c r="BB14" s="216"/>
      <c r="BC14" s="216"/>
      <c r="BD14" s="216"/>
      <c r="BE14" s="217"/>
      <c r="BF14" s="217"/>
      <c r="BG14" s="217"/>
      <c r="BH14" s="217"/>
      <c r="BI14" s="217"/>
      <c r="BJ14" s="217"/>
      <c r="BK14" s="217"/>
      <c r="BL14" s="217"/>
      <c r="BM14" s="217"/>
      <c r="BN14" s="217"/>
      <c r="BO14" s="217"/>
      <c r="BP14" s="217"/>
      <c r="BQ14" s="223">
        <v>8</v>
      </c>
      <c r="BR14" s="224"/>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19"/>
    </row>
    <row r="15" spans="1:131" s="220" customFormat="1" ht="26.25" customHeight="1" x14ac:dyDescent="0.2">
      <c r="A15" s="223">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6"/>
      <c r="BA15" s="216"/>
      <c r="BB15" s="216"/>
      <c r="BC15" s="216"/>
      <c r="BD15" s="216"/>
      <c r="BE15" s="217"/>
      <c r="BF15" s="217"/>
      <c r="BG15" s="217"/>
      <c r="BH15" s="217"/>
      <c r="BI15" s="217"/>
      <c r="BJ15" s="217"/>
      <c r="BK15" s="217"/>
      <c r="BL15" s="217"/>
      <c r="BM15" s="217"/>
      <c r="BN15" s="217"/>
      <c r="BO15" s="217"/>
      <c r="BP15" s="217"/>
      <c r="BQ15" s="223">
        <v>9</v>
      </c>
      <c r="BR15" s="224"/>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19"/>
    </row>
    <row r="16" spans="1:131" s="220" customFormat="1" ht="26.25" customHeight="1" x14ac:dyDescent="0.2">
      <c r="A16" s="223">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6"/>
      <c r="BA16" s="216"/>
      <c r="BB16" s="216"/>
      <c r="BC16" s="216"/>
      <c r="BD16" s="216"/>
      <c r="BE16" s="217"/>
      <c r="BF16" s="217"/>
      <c r="BG16" s="217"/>
      <c r="BH16" s="217"/>
      <c r="BI16" s="217"/>
      <c r="BJ16" s="217"/>
      <c r="BK16" s="217"/>
      <c r="BL16" s="217"/>
      <c r="BM16" s="217"/>
      <c r="BN16" s="217"/>
      <c r="BO16" s="217"/>
      <c r="BP16" s="217"/>
      <c r="BQ16" s="223">
        <v>10</v>
      </c>
      <c r="BR16" s="224"/>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19"/>
    </row>
    <row r="17" spans="1:131" s="220" customFormat="1" ht="26.25" customHeight="1" x14ac:dyDescent="0.2">
      <c r="A17" s="223">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6"/>
      <c r="BA17" s="216"/>
      <c r="BB17" s="216"/>
      <c r="BC17" s="216"/>
      <c r="BD17" s="216"/>
      <c r="BE17" s="217"/>
      <c r="BF17" s="217"/>
      <c r="BG17" s="217"/>
      <c r="BH17" s="217"/>
      <c r="BI17" s="217"/>
      <c r="BJ17" s="217"/>
      <c r="BK17" s="217"/>
      <c r="BL17" s="217"/>
      <c r="BM17" s="217"/>
      <c r="BN17" s="217"/>
      <c r="BO17" s="217"/>
      <c r="BP17" s="217"/>
      <c r="BQ17" s="223">
        <v>11</v>
      </c>
      <c r="BR17" s="224"/>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19"/>
    </row>
    <row r="18" spans="1:131" s="220" customFormat="1" ht="26.25" customHeight="1" x14ac:dyDescent="0.2">
      <c r="A18" s="223">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6"/>
      <c r="BA18" s="216"/>
      <c r="BB18" s="216"/>
      <c r="BC18" s="216"/>
      <c r="BD18" s="216"/>
      <c r="BE18" s="217"/>
      <c r="BF18" s="217"/>
      <c r="BG18" s="217"/>
      <c r="BH18" s="217"/>
      <c r="BI18" s="217"/>
      <c r="BJ18" s="217"/>
      <c r="BK18" s="217"/>
      <c r="BL18" s="217"/>
      <c r="BM18" s="217"/>
      <c r="BN18" s="217"/>
      <c r="BO18" s="217"/>
      <c r="BP18" s="217"/>
      <c r="BQ18" s="223">
        <v>12</v>
      </c>
      <c r="BR18" s="224"/>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19"/>
    </row>
    <row r="19" spans="1:131" s="220" customFormat="1" ht="26.25" customHeight="1" x14ac:dyDescent="0.2">
      <c r="A19" s="223">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6"/>
      <c r="BA19" s="216"/>
      <c r="BB19" s="216"/>
      <c r="BC19" s="216"/>
      <c r="BD19" s="216"/>
      <c r="BE19" s="217"/>
      <c r="BF19" s="217"/>
      <c r="BG19" s="217"/>
      <c r="BH19" s="217"/>
      <c r="BI19" s="217"/>
      <c r="BJ19" s="217"/>
      <c r="BK19" s="217"/>
      <c r="BL19" s="217"/>
      <c r="BM19" s="217"/>
      <c r="BN19" s="217"/>
      <c r="BO19" s="217"/>
      <c r="BP19" s="217"/>
      <c r="BQ19" s="223">
        <v>13</v>
      </c>
      <c r="BR19" s="224"/>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19"/>
    </row>
    <row r="20" spans="1:131" s="220" customFormat="1" ht="26.25" customHeight="1" x14ac:dyDescent="0.2">
      <c r="A20" s="223">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6"/>
      <c r="BA20" s="216"/>
      <c r="BB20" s="216"/>
      <c r="BC20" s="216"/>
      <c r="BD20" s="216"/>
      <c r="BE20" s="217"/>
      <c r="BF20" s="217"/>
      <c r="BG20" s="217"/>
      <c r="BH20" s="217"/>
      <c r="BI20" s="217"/>
      <c r="BJ20" s="217"/>
      <c r="BK20" s="217"/>
      <c r="BL20" s="217"/>
      <c r="BM20" s="217"/>
      <c r="BN20" s="217"/>
      <c r="BO20" s="217"/>
      <c r="BP20" s="217"/>
      <c r="BQ20" s="223">
        <v>14</v>
      </c>
      <c r="BR20" s="224"/>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19"/>
    </row>
    <row r="21" spans="1:131" s="220" customFormat="1" ht="26.25" customHeight="1" thickBot="1" x14ac:dyDescent="0.25">
      <c r="A21" s="223">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6"/>
      <c r="BA21" s="216"/>
      <c r="BB21" s="216"/>
      <c r="BC21" s="216"/>
      <c r="BD21" s="216"/>
      <c r="BE21" s="217"/>
      <c r="BF21" s="217"/>
      <c r="BG21" s="217"/>
      <c r="BH21" s="217"/>
      <c r="BI21" s="217"/>
      <c r="BJ21" s="217"/>
      <c r="BK21" s="217"/>
      <c r="BL21" s="217"/>
      <c r="BM21" s="217"/>
      <c r="BN21" s="217"/>
      <c r="BO21" s="217"/>
      <c r="BP21" s="217"/>
      <c r="BQ21" s="223">
        <v>15</v>
      </c>
      <c r="BR21" s="224"/>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19"/>
    </row>
    <row r="22" spans="1:131" s="220" customFormat="1" ht="26.25" customHeight="1" x14ac:dyDescent="0.2">
      <c r="A22" s="223">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391</v>
      </c>
      <c r="BA22" s="789"/>
      <c r="BB22" s="789"/>
      <c r="BC22" s="789"/>
      <c r="BD22" s="790"/>
      <c r="BE22" s="217"/>
      <c r="BF22" s="217"/>
      <c r="BG22" s="217"/>
      <c r="BH22" s="217"/>
      <c r="BI22" s="217"/>
      <c r="BJ22" s="217"/>
      <c r="BK22" s="217"/>
      <c r="BL22" s="217"/>
      <c r="BM22" s="217"/>
      <c r="BN22" s="217"/>
      <c r="BO22" s="217"/>
      <c r="BP22" s="217"/>
      <c r="BQ22" s="223">
        <v>16</v>
      </c>
      <c r="BR22" s="224"/>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19"/>
    </row>
    <row r="23" spans="1:131" s="220" customFormat="1" ht="26.25" customHeight="1" thickBot="1" x14ac:dyDescent="0.25">
      <c r="A23" s="225" t="s">
        <v>392</v>
      </c>
      <c r="B23" s="772" t="s">
        <v>393</v>
      </c>
      <c r="C23" s="773"/>
      <c r="D23" s="773"/>
      <c r="E23" s="773"/>
      <c r="F23" s="773"/>
      <c r="G23" s="773"/>
      <c r="H23" s="773"/>
      <c r="I23" s="773"/>
      <c r="J23" s="773"/>
      <c r="K23" s="773"/>
      <c r="L23" s="773"/>
      <c r="M23" s="773"/>
      <c r="N23" s="773"/>
      <c r="O23" s="773"/>
      <c r="P23" s="774"/>
      <c r="Q23" s="775">
        <v>35103</v>
      </c>
      <c r="R23" s="776"/>
      <c r="S23" s="776"/>
      <c r="T23" s="776"/>
      <c r="U23" s="776"/>
      <c r="V23" s="776">
        <v>33481</v>
      </c>
      <c r="W23" s="776"/>
      <c r="X23" s="776"/>
      <c r="Y23" s="776"/>
      <c r="Z23" s="776"/>
      <c r="AA23" s="776">
        <v>1622</v>
      </c>
      <c r="AB23" s="776"/>
      <c r="AC23" s="776"/>
      <c r="AD23" s="776"/>
      <c r="AE23" s="777"/>
      <c r="AF23" s="778">
        <v>1385</v>
      </c>
      <c r="AG23" s="776"/>
      <c r="AH23" s="776"/>
      <c r="AI23" s="776"/>
      <c r="AJ23" s="779"/>
      <c r="AK23" s="780"/>
      <c r="AL23" s="781"/>
      <c r="AM23" s="781"/>
      <c r="AN23" s="781"/>
      <c r="AO23" s="781"/>
      <c r="AP23" s="776">
        <v>29102</v>
      </c>
      <c r="AQ23" s="776"/>
      <c r="AR23" s="776"/>
      <c r="AS23" s="776"/>
      <c r="AT23" s="776"/>
      <c r="AU23" s="792"/>
      <c r="AV23" s="792"/>
      <c r="AW23" s="792"/>
      <c r="AX23" s="792"/>
      <c r="AY23" s="793"/>
      <c r="AZ23" s="794" t="s">
        <v>394</v>
      </c>
      <c r="BA23" s="795"/>
      <c r="BB23" s="795"/>
      <c r="BC23" s="795"/>
      <c r="BD23" s="796"/>
      <c r="BE23" s="217"/>
      <c r="BF23" s="217"/>
      <c r="BG23" s="217"/>
      <c r="BH23" s="217"/>
      <c r="BI23" s="217"/>
      <c r="BJ23" s="217"/>
      <c r="BK23" s="217"/>
      <c r="BL23" s="217"/>
      <c r="BM23" s="217"/>
      <c r="BN23" s="217"/>
      <c r="BO23" s="217"/>
      <c r="BP23" s="217"/>
      <c r="BQ23" s="223">
        <v>17</v>
      </c>
      <c r="BR23" s="224"/>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19"/>
    </row>
    <row r="24" spans="1:131" s="220" customFormat="1" ht="26.25" customHeight="1" x14ac:dyDescent="0.2">
      <c r="A24" s="791" t="s">
        <v>395</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6"/>
      <c r="BA24" s="216"/>
      <c r="BB24" s="216"/>
      <c r="BC24" s="216"/>
      <c r="BD24" s="216"/>
      <c r="BE24" s="217"/>
      <c r="BF24" s="217"/>
      <c r="BG24" s="217"/>
      <c r="BH24" s="217"/>
      <c r="BI24" s="217"/>
      <c r="BJ24" s="217"/>
      <c r="BK24" s="217"/>
      <c r="BL24" s="217"/>
      <c r="BM24" s="217"/>
      <c r="BN24" s="217"/>
      <c r="BO24" s="217"/>
      <c r="BP24" s="217"/>
      <c r="BQ24" s="223">
        <v>18</v>
      </c>
      <c r="BR24" s="224"/>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19"/>
    </row>
    <row r="25" spans="1:131" ht="26.25" customHeight="1" thickBot="1" x14ac:dyDescent="0.25">
      <c r="A25" s="708" t="s">
        <v>396</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6"/>
      <c r="BK25" s="216"/>
      <c r="BL25" s="216"/>
      <c r="BM25" s="216"/>
      <c r="BN25" s="216"/>
      <c r="BO25" s="226"/>
      <c r="BP25" s="226"/>
      <c r="BQ25" s="223">
        <v>19</v>
      </c>
      <c r="BR25" s="224"/>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4"/>
    </row>
    <row r="26" spans="1:131" ht="26.25" customHeight="1" x14ac:dyDescent="0.2">
      <c r="A26" s="710" t="s">
        <v>373</v>
      </c>
      <c r="B26" s="711"/>
      <c r="C26" s="711"/>
      <c r="D26" s="711"/>
      <c r="E26" s="711"/>
      <c r="F26" s="711"/>
      <c r="G26" s="711"/>
      <c r="H26" s="711"/>
      <c r="I26" s="711"/>
      <c r="J26" s="711"/>
      <c r="K26" s="711"/>
      <c r="L26" s="711"/>
      <c r="M26" s="711"/>
      <c r="N26" s="711"/>
      <c r="O26" s="711"/>
      <c r="P26" s="712"/>
      <c r="Q26" s="716" t="s">
        <v>397</v>
      </c>
      <c r="R26" s="717"/>
      <c r="S26" s="717"/>
      <c r="T26" s="717"/>
      <c r="U26" s="718"/>
      <c r="V26" s="716" t="s">
        <v>398</v>
      </c>
      <c r="W26" s="717"/>
      <c r="X26" s="717"/>
      <c r="Y26" s="717"/>
      <c r="Z26" s="718"/>
      <c r="AA26" s="716" t="s">
        <v>399</v>
      </c>
      <c r="AB26" s="717"/>
      <c r="AC26" s="717"/>
      <c r="AD26" s="717"/>
      <c r="AE26" s="717"/>
      <c r="AF26" s="797" t="s">
        <v>400</v>
      </c>
      <c r="AG26" s="798"/>
      <c r="AH26" s="798"/>
      <c r="AI26" s="798"/>
      <c r="AJ26" s="799"/>
      <c r="AK26" s="717" t="s">
        <v>401</v>
      </c>
      <c r="AL26" s="717"/>
      <c r="AM26" s="717"/>
      <c r="AN26" s="717"/>
      <c r="AO26" s="718"/>
      <c r="AP26" s="716" t="s">
        <v>402</v>
      </c>
      <c r="AQ26" s="717"/>
      <c r="AR26" s="717"/>
      <c r="AS26" s="717"/>
      <c r="AT26" s="718"/>
      <c r="AU26" s="716" t="s">
        <v>403</v>
      </c>
      <c r="AV26" s="717"/>
      <c r="AW26" s="717"/>
      <c r="AX26" s="717"/>
      <c r="AY26" s="718"/>
      <c r="AZ26" s="716" t="s">
        <v>404</v>
      </c>
      <c r="BA26" s="717"/>
      <c r="BB26" s="717"/>
      <c r="BC26" s="717"/>
      <c r="BD26" s="718"/>
      <c r="BE26" s="716" t="s">
        <v>380</v>
      </c>
      <c r="BF26" s="717"/>
      <c r="BG26" s="717"/>
      <c r="BH26" s="717"/>
      <c r="BI26" s="723"/>
      <c r="BJ26" s="216"/>
      <c r="BK26" s="216"/>
      <c r="BL26" s="216"/>
      <c r="BM26" s="216"/>
      <c r="BN26" s="216"/>
      <c r="BO26" s="226"/>
      <c r="BP26" s="226"/>
      <c r="BQ26" s="223">
        <v>20</v>
      </c>
      <c r="BR26" s="224"/>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4"/>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6"/>
      <c r="BK27" s="216"/>
      <c r="BL27" s="216"/>
      <c r="BM27" s="216"/>
      <c r="BN27" s="216"/>
      <c r="BO27" s="226"/>
      <c r="BP27" s="226"/>
      <c r="BQ27" s="223">
        <v>21</v>
      </c>
      <c r="BR27" s="224"/>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4"/>
    </row>
    <row r="28" spans="1:131" ht="26.25" customHeight="1" thickTop="1" x14ac:dyDescent="0.2">
      <c r="A28" s="227">
        <v>1</v>
      </c>
      <c r="B28" s="732" t="s">
        <v>405</v>
      </c>
      <c r="C28" s="733"/>
      <c r="D28" s="733"/>
      <c r="E28" s="733"/>
      <c r="F28" s="733"/>
      <c r="G28" s="733"/>
      <c r="H28" s="733"/>
      <c r="I28" s="733"/>
      <c r="J28" s="733"/>
      <c r="K28" s="733"/>
      <c r="L28" s="733"/>
      <c r="M28" s="733"/>
      <c r="N28" s="733"/>
      <c r="O28" s="733"/>
      <c r="P28" s="734"/>
      <c r="Q28" s="805">
        <v>6753</v>
      </c>
      <c r="R28" s="806"/>
      <c r="S28" s="806"/>
      <c r="T28" s="806"/>
      <c r="U28" s="806"/>
      <c r="V28" s="806">
        <v>6450</v>
      </c>
      <c r="W28" s="806"/>
      <c r="X28" s="806"/>
      <c r="Y28" s="806"/>
      <c r="Z28" s="806"/>
      <c r="AA28" s="806">
        <v>303</v>
      </c>
      <c r="AB28" s="806"/>
      <c r="AC28" s="806"/>
      <c r="AD28" s="806"/>
      <c r="AE28" s="807"/>
      <c r="AF28" s="808">
        <v>303</v>
      </c>
      <c r="AG28" s="806"/>
      <c r="AH28" s="806"/>
      <c r="AI28" s="806"/>
      <c r="AJ28" s="809"/>
      <c r="AK28" s="810">
        <v>577</v>
      </c>
      <c r="AL28" s="811"/>
      <c r="AM28" s="811"/>
      <c r="AN28" s="811"/>
      <c r="AO28" s="811"/>
      <c r="AP28" s="811" t="s">
        <v>611</v>
      </c>
      <c r="AQ28" s="811"/>
      <c r="AR28" s="811"/>
      <c r="AS28" s="811"/>
      <c r="AT28" s="811"/>
      <c r="AU28" s="811" t="s">
        <v>611</v>
      </c>
      <c r="AV28" s="811"/>
      <c r="AW28" s="811"/>
      <c r="AX28" s="811"/>
      <c r="AY28" s="811"/>
      <c r="AZ28" s="812" t="s">
        <v>611</v>
      </c>
      <c r="BA28" s="812"/>
      <c r="BB28" s="812"/>
      <c r="BC28" s="812"/>
      <c r="BD28" s="812"/>
      <c r="BE28" s="803"/>
      <c r="BF28" s="803"/>
      <c r="BG28" s="803"/>
      <c r="BH28" s="803"/>
      <c r="BI28" s="804"/>
      <c r="BJ28" s="216"/>
      <c r="BK28" s="216"/>
      <c r="BL28" s="216"/>
      <c r="BM28" s="216"/>
      <c r="BN28" s="216"/>
      <c r="BO28" s="226"/>
      <c r="BP28" s="226"/>
      <c r="BQ28" s="223">
        <v>22</v>
      </c>
      <c r="BR28" s="224"/>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4"/>
    </row>
    <row r="29" spans="1:131" ht="26.25" customHeight="1" x14ac:dyDescent="0.2">
      <c r="A29" s="227">
        <v>2</v>
      </c>
      <c r="B29" s="763" t="s">
        <v>406</v>
      </c>
      <c r="C29" s="764"/>
      <c r="D29" s="764"/>
      <c r="E29" s="764"/>
      <c r="F29" s="764"/>
      <c r="G29" s="764"/>
      <c r="H29" s="764"/>
      <c r="I29" s="764"/>
      <c r="J29" s="764"/>
      <c r="K29" s="764"/>
      <c r="L29" s="764"/>
      <c r="M29" s="764"/>
      <c r="N29" s="764"/>
      <c r="O29" s="764"/>
      <c r="P29" s="765"/>
      <c r="Q29" s="766">
        <v>6830</v>
      </c>
      <c r="R29" s="767"/>
      <c r="S29" s="767"/>
      <c r="T29" s="767"/>
      <c r="U29" s="767"/>
      <c r="V29" s="767">
        <v>6503</v>
      </c>
      <c r="W29" s="767"/>
      <c r="X29" s="767"/>
      <c r="Y29" s="767"/>
      <c r="Z29" s="767"/>
      <c r="AA29" s="767">
        <v>327</v>
      </c>
      <c r="AB29" s="767"/>
      <c r="AC29" s="767"/>
      <c r="AD29" s="767"/>
      <c r="AE29" s="768"/>
      <c r="AF29" s="769">
        <v>327</v>
      </c>
      <c r="AG29" s="770"/>
      <c r="AH29" s="770"/>
      <c r="AI29" s="770"/>
      <c r="AJ29" s="771"/>
      <c r="AK29" s="817">
        <v>1155</v>
      </c>
      <c r="AL29" s="813"/>
      <c r="AM29" s="813"/>
      <c r="AN29" s="813"/>
      <c r="AO29" s="813"/>
      <c r="AP29" s="813" t="s">
        <v>611</v>
      </c>
      <c r="AQ29" s="813"/>
      <c r="AR29" s="813"/>
      <c r="AS29" s="813"/>
      <c r="AT29" s="813"/>
      <c r="AU29" s="813" t="s">
        <v>611</v>
      </c>
      <c r="AV29" s="813"/>
      <c r="AW29" s="813"/>
      <c r="AX29" s="813"/>
      <c r="AY29" s="813"/>
      <c r="AZ29" s="814" t="s">
        <v>611</v>
      </c>
      <c r="BA29" s="814"/>
      <c r="BB29" s="814"/>
      <c r="BC29" s="814"/>
      <c r="BD29" s="814"/>
      <c r="BE29" s="815" t="s">
        <v>612</v>
      </c>
      <c r="BF29" s="815"/>
      <c r="BG29" s="815"/>
      <c r="BH29" s="815"/>
      <c r="BI29" s="816"/>
      <c r="BJ29" s="216"/>
      <c r="BK29" s="216"/>
      <c r="BL29" s="216"/>
      <c r="BM29" s="216"/>
      <c r="BN29" s="216"/>
      <c r="BO29" s="226"/>
      <c r="BP29" s="226"/>
      <c r="BQ29" s="223">
        <v>23</v>
      </c>
      <c r="BR29" s="224"/>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4"/>
    </row>
    <row r="30" spans="1:131" ht="26.25" customHeight="1" x14ac:dyDescent="0.2">
      <c r="A30" s="227">
        <v>3</v>
      </c>
      <c r="B30" s="763" t="s">
        <v>407</v>
      </c>
      <c r="C30" s="764"/>
      <c r="D30" s="764"/>
      <c r="E30" s="764"/>
      <c r="F30" s="764"/>
      <c r="G30" s="764"/>
      <c r="H30" s="764"/>
      <c r="I30" s="764"/>
      <c r="J30" s="764"/>
      <c r="K30" s="764"/>
      <c r="L30" s="764"/>
      <c r="M30" s="764"/>
      <c r="N30" s="764"/>
      <c r="O30" s="764"/>
      <c r="P30" s="765"/>
      <c r="Q30" s="766">
        <v>771</v>
      </c>
      <c r="R30" s="767"/>
      <c r="S30" s="767"/>
      <c r="T30" s="767"/>
      <c r="U30" s="767"/>
      <c r="V30" s="767">
        <v>769</v>
      </c>
      <c r="W30" s="767"/>
      <c r="X30" s="767"/>
      <c r="Y30" s="767"/>
      <c r="Z30" s="767"/>
      <c r="AA30" s="767">
        <v>2</v>
      </c>
      <c r="AB30" s="767"/>
      <c r="AC30" s="767"/>
      <c r="AD30" s="767"/>
      <c r="AE30" s="768"/>
      <c r="AF30" s="769">
        <v>2</v>
      </c>
      <c r="AG30" s="770"/>
      <c r="AH30" s="770"/>
      <c r="AI30" s="770"/>
      <c r="AJ30" s="771"/>
      <c r="AK30" s="817">
        <v>239</v>
      </c>
      <c r="AL30" s="813"/>
      <c r="AM30" s="813"/>
      <c r="AN30" s="813"/>
      <c r="AO30" s="813"/>
      <c r="AP30" s="813" t="s">
        <v>611</v>
      </c>
      <c r="AQ30" s="813"/>
      <c r="AR30" s="813"/>
      <c r="AS30" s="813"/>
      <c r="AT30" s="813"/>
      <c r="AU30" s="813" t="s">
        <v>611</v>
      </c>
      <c r="AV30" s="813"/>
      <c r="AW30" s="813"/>
      <c r="AX30" s="813"/>
      <c r="AY30" s="813"/>
      <c r="AZ30" s="814" t="s">
        <v>611</v>
      </c>
      <c r="BA30" s="814"/>
      <c r="BB30" s="814"/>
      <c r="BC30" s="814"/>
      <c r="BD30" s="814"/>
      <c r="BE30" s="815"/>
      <c r="BF30" s="815"/>
      <c r="BG30" s="815"/>
      <c r="BH30" s="815"/>
      <c r="BI30" s="816"/>
      <c r="BJ30" s="216"/>
      <c r="BK30" s="216"/>
      <c r="BL30" s="216"/>
      <c r="BM30" s="216"/>
      <c r="BN30" s="216"/>
      <c r="BO30" s="226"/>
      <c r="BP30" s="226"/>
      <c r="BQ30" s="223">
        <v>24</v>
      </c>
      <c r="BR30" s="224"/>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4"/>
    </row>
    <row r="31" spans="1:131" ht="26.25" customHeight="1" x14ac:dyDescent="0.2">
      <c r="A31" s="227">
        <v>4</v>
      </c>
      <c r="B31" s="763" t="s">
        <v>408</v>
      </c>
      <c r="C31" s="764"/>
      <c r="D31" s="764"/>
      <c r="E31" s="764"/>
      <c r="F31" s="764"/>
      <c r="G31" s="764"/>
      <c r="H31" s="764"/>
      <c r="I31" s="764"/>
      <c r="J31" s="764"/>
      <c r="K31" s="764"/>
      <c r="L31" s="764"/>
      <c r="M31" s="764"/>
      <c r="N31" s="764"/>
      <c r="O31" s="764"/>
      <c r="P31" s="765"/>
      <c r="Q31" s="766">
        <v>974</v>
      </c>
      <c r="R31" s="767"/>
      <c r="S31" s="767"/>
      <c r="T31" s="767"/>
      <c r="U31" s="767"/>
      <c r="V31" s="767">
        <v>960</v>
      </c>
      <c r="W31" s="767"/>
      <c r="X31" s="767"/>
      <c r="Y31" s="767"/>
      <c r="Z31" s="767"/>
      <c r="AA31" s="767">
        <v>14</v>
      </c>
      <c r="AB31" s="767"/>
      <c r="AC31" s="767"/>
      <c r="AD31" s="767"/>
      <c r="AE31" s="768"/>
      <c r="AF31" s="769">
        <v>1298</v>
      </c>
      <c r="AG31" s="770"/>
      <c r="AH31" s="770"/>
      <c r="AI31" s="770"/>
      <c r="AJ31" s="771"/>
      <c r="AK31" s="817">
        <v>157</v>
      </c>
      <c r="AL31" s="813"/>
      <c r="AM31" s="813"/>
      <c r="AN31" s="813"/>
      <c r="AO31" s="813"/>
      <c r="AP31" s="813">
        <v>4256</v>
      </c>
      <c r="AQ31" s="813"/>
      <c r="AR31" s="813"/>
      <c r="AS31" s="813"/>
      <c r="AT31" s="813"/>
      <c r="AU31" s="813">
        <v>1937</v>
      </c>
      <c r="AV31" s="813"/>
      <c r="AW31" s="813"/>
      <c r="AX31" s="813"/>
      <c r="AY31" s="813"/>
      <c r="AZ31" s="814" t="s">
        <v>611</v>
      </c>
      <c r="BA31" s="814"/>
      <c r="BB31" s="814"/>
      <c r="BC31" s="814"/>
      <c r="BD31" s="814"/>
      <c r="BE31" s="815" t="s">
        <v>409</v>
      </c>
      <c r="BF31" s="815"/>
      <c r="BG31" s="815"/>
      <c r="BH31" s="815"/>
      <c r="BI31" s="816"/>
      <c r="BJ31" s="216"/>
      <c r="BK31" s="216"/>
      <c r="BL31" s="216"/>
      <c r="BM31" s="216"/>
      <c r="BN31" s="216"/>
      <c r="BO31" s="226"/>
      <c r="BP31" s="226"/>
      <c r="BQ31" s="223">
        <v>25</v>
      </c>
      <c r="BR31" s="224"/>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4"/>
    </row>
    <row r="32" spans="1:131" ht="26.25" customHeight="1" x14ac:dyDescent="0.2">
      <c r="A32" s="227">
        <v>5</v>
      </c>
      <c r="B32" s="763" t="s">
        <v>410</v>
      </c>
      <c r="C32" s="764"/>
      <c r="D32" s="764"/>
      <c r="E32" s="764"/>
      <c r="F32" s="764"/>
      <c r="G32" s="764"/>
      <c r="H32" s="764"/>
      <c r="I32" s="764"/>
      <c r="J32" s="764"/>
      <c r="K32" s="764"/>
      <c r="L32" s="764"/>
      <c r="M32" s="764"/>
      <c r="N32" s="764"/>
      <c r="O32" s="764"/>
      <c r="P32" s="765"/>
      <c r="Q32" s="766">
        <v>927</v>
      </c>
      <c r="R32" s="767"/>
      <c r="S32" s="767"/>
      <c r="T32" s="767"/>
      <c r="U32" s="767"/>
      <c r="V32" s="767">
        <v>952</v>
      </c>
      <c r="W32" s="767"/>
      <c r="X32" s="767"/>
      <c r="Y32" s="767"/>
      <c r="Z32" s="767"/>
      <c r="AA32" s="767">
        <v>-24</v>
      </c>
      <c r="AB32" s="767"/>
      <c r="AC32" s="767"/>
      <c r="AD32" s="767"/>
      <c r="AE32" s="768"/>
      <c r="AF32" s="769">
        <v>3</v>
      </c>
      <c r="AG32" s="770"/>
      <c r="AH32" s="770"/>
      <c r="AI32" s="770"/>
      <c r="AJ32" s="771"/>
      <c r="AK32" s="817">
        <v>712</v>
      </c>
      <c r="AL32" s="813"/>
      <c r="AM32" s="813"/>
      <c r="AN32" s="813"/>
      <c r="AO32" s="813"/>
      <c r="AP32" s="813">
        <v>8084</v>
      </c>
      <c r="AQ32" s="813"/>
      <c r="AR32" s="813"/>
      <c r="AS32" s="813"/>
      <c r="AT32" s="813"/>
      <c r="AU32" s="813">
        <v>5594</v>
      </c>
      <c r="AV32" s="813"/>
      <c r="AW32" s="813"/>
      <c r="AX32" s="813"/>
      <c r="AY32" s="813"/>
      <c r="AZ32" s="814" t="s">
        <v>611</v>
      </c>
      <c r="BA32" s="814"/>
      <c r="BB32" s="814"/>
      <c r="BC32" s="814"/>
      <c r="BD32" s="814"/>
      <c r="BE32" s="815" t="s">
        <v>411</v>
      </c>
      <c r="BF32" s="815"/>
      <c r="BG32" s="815"/>
      <c r="BH32" s="815"/>
      <c r="BI32" s="816"/>
      <c r="BJ32" s="216"/>
      <c r="BK32" s="216"/>
      <c r="BL32" s="216"/>
      <c r="BM32" s="216"/>
      <c r="BN32" s="216"/>
      <c r="BO32" s="226"/>
      <c r="BP32" s="226"/>
      <c r="BQ32" s="223">
        <v>26</v>
      </c>
      <c r="BR32" s="224"/>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4"/>
    </row>
    <row r="33" spans="1:131" ht="26.25" customHeight="1" x14ac:dyDescent="0.2">
      <c r="A33" s="227">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6"/>
      <c r="BK33" s="216"/>
      <c r="BL33" s="216"/>
      <c r="BM33" s="216"/>
      <c r="BN33" s="216"/>
      <c r="BO33" s="226"/>
      <c r="BP33" s="226"/>
      <c r="BQ33" s="223">
        <v>27</v>
      </c>
      <c r="BR33" s="224"/>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4"/>
    </row>
    <row r="34" spans="1:131" ht="26.25" customHeight="1" x14ac:dyDescent="0.2">
      <c r="A34" s="227">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6"/>
      <c r="BK34" s="216"/>
      <c r="BL34" s="216"/>
      <c r="BM34" s="216"/>
      <c r="BN34" s="216"/>
      <c r="BO34" s="226"/>
      <c r="BP34" s="226"/>
      <c r="BQ34" s="223">
        <v>28</v>
      </c>
      <c r="BR34" s="224"/>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4"/>
    </row>
    <row r="35" spans="1:131" ht="26.25" customHeight="1" x14ac:dyDescent="0.2">
      <c r="A35" s="227">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6"/>
      <c r="BK35" s="216"/>
      <c r="BL35" s="216"/>
      <c r="BM35" s="216"/>
      <c r="BN35" s="216"/>
      <c r="BO35" s="226"/>
      <c r="BP35" s="226"/>
      <c r="BQ35" s="223">
        <v>29</v>
      </c>
      <c r="BR35" s="224"/>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4"/>
    </row>
    <row r="36" spans="1:131" ht="26.25" customHeight="1" x14ac:dyDescent="0.2">
      <c r="A36" s="227">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6"/>
      <c r="BK36" s="216"/>
      <c r="BL36" s="216"/>
      <c r="BM36" s="216"/>
      <c r="BN36" s="216"/>
      <c r="BO36" s="226"/>
      <c r="BP36" s="226"/>
      <c r="BQ36" s="223">
        <v>30</v>
      </c>
      <c r="BR36" s="224"/>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4"/>
    </row>
    <row r="37" spans="1:131" ht="26.25" customHeight="1" x14ac:dyDescent="0.2">
      <c r="A37" s="227">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6"/>
      <c r="BK37" s="216"/>
      <c r="BL37" s="216"/>
      <c r="BM37" s="216"/>
      <c r="BN37" s="216"/>
      <c r="BO37" s="226"/>
      <c r="BP37" s="226"/>
      <c r="BQ37" s="223">
        <v>31</v>
      </c>
      <c r="BR37" s="224"/>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4"/>
    </row>
    <row r="38" spans="1:131" ht="26.25" customHeight="1" x14ac:dyDescent="0.2">
      <c r="A38" s="227">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6"/>
      <c r="BK38" s="216"/>
      <c r="BL38" s="216"/>
      <c r="BM38" s="216"/>
      <c r="BN38" s="216"/>
      <c r="BO38" s="226"/>
      <c r="BP38" s="226"/>
      <c r="BQ38" s="223">
        <v>32</v>
      </c>
      <c r="BR38" s="224"/>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4"/>
    </row>
    <row r="39" spans="1:131" ht="26.25" customHeight="1" x14ac:dyDescent="0.2">
      <c r="A39" s="227">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6"/>
      <c r="BK39" s="216"/>
      <c r="BL39" s="216"/>
      <c r="BM39" s="216"/>
      <c r="BN39" s="216"/>
      <c r="BO39" s="226"/>
      <c r="BP39" s="226"/>
      <c r="BQ39" s="223">
        <v>33</v>
      </c>
      <c r="BR39" s="224"/>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4"/>
    </row>
    <row r="40" spans="1:131" ht="26.25" customHeight="1" x14ac:dyDescent="0.2">
      <c r="A40" s="223">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6"/>
      <c r="BK40" s="216"/>
      <c r="BL40" s="216"/>
      <c r="BM40" s="216"/>
      <c r="BN40" s="216"/>
      <c r="BO40" s="226"/>
      <c r="BP40" s="226"/>
      <c r="BQ40" s="223">
        <v>34</v>
      </c>
      <c r="BR40" s="224"/>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4"/>
    </row>
    <row r="41" spans="1:131" ht="26.25" customHeight="1" x14ac:dyDescent="0.2">
      <c r="A41" s="223">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6"/>
      <c r="BK41" s="216"/>
      <c r="BL41" s="216"/>
      <c r="BM41" s="216"/>
      <c r="BN41" s="216"/>
      <c r="BO41" s="226"/>
      <c r="BP41" s="226"/>
      <c r="BQ41" s="223">
        <v>35</v>
      </c>
      <c r="BR41" s="224"/>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4"/>
    </row>
    <row r="42" spans="1:131" ht="26.25" customHeight="1" x14ac:dyDescent="0.2">
      <c r="A42" s="223">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6"/>
      <c r="BK42" s="216"/>
      <c r="BL42" s="216"/>
      <c r="BM42" s="216"/>
      <c r="BN42" s="216"/>
      <c r="BO42" s="226"/>
      <c r="BP42" s="226"/>
      <c r="BQ42" s="223">
        <v>36</v>
      </c>
      <c r="BR42" s="224"/>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4"/>
    </row>
    <row r="43" spans="1:131" ht="26.25" customHeight="1" x14ac:dyDescent="0.2">
      <c r="A43" s="223">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6"/>
      <c r="BK43" s="216"/>
      <c r="BL43" s="216"/>
      <c r="BM43" s="216"/>
      <c r="BN43" s="216"/>
      <c r="BO43" s="226"/>
      <c r="BP43" s="226"/>
      <c r="BQ43" s="223">
        <v>37</v>
      </c>
      <c r="BR43" s="224"/>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4"/>
    </row>
    <row r="44" spans="1:131" ht="26.25" customHeight="1" x14ac:dyDescent="0.2">
      <c r="A44" s="223">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6"/>
      <c r="BK44" s="216"/>
      <c r="BL44" s="216"/>
      <c r="BM44" s="216"/>
      <c r="BN44" s="216"/>
      <c r="BO44" s="226"/>
      <c r="BP44" s="226"/>
      <c r="BQ44" s="223">
        <v>38</v>
      </c>
      <c r="BR44" s="224"/>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4"/>
    </row>
    <row r="45" spans="1:131" ht="26.25" customHeight="1" x14ac:dyDescent="0.2">
      <c r="A45" s="223">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6"/>
      <c r="BK45" s="216"/>
      <c r="BL45" s="216"/>
      <c r="BM45" s="216"/>
      <c r="BN45" s="216"/>
      <c r="BO45" s="226"/>
      <c r="BP45" s="226"/>
      <c r="BQ45" s="223">
        <v>39</v>
      </c>
      <c r="BR45" s="224"/>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4"/>
    </row>
    <row r="46" spans="1:131" ht="26.25" customHeight="1" x14ac:dyDescent="0.2">
      <c r="A46" s="223">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6"/>
      <c r="BK46" s="216"/>
      <c r="BL46" s="216"/>
      <c r="BM46" s="216"/>
      <c r="BN46" s="216"/>
      <c r="BO46" s="226"/>
      <c r="BP46" s="226"/>
      <c r="BQ46" s="223">
        <v>40</v>
      </c>
      <c r="BR46" s="224"/>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4"/>
    </row>
    <row r="47" spans="1:131" ht="26.25" customHeight="1" x14ac:dyDescent="0.2">
      <c r="A47" s="223">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6"/>
      <c r="BK47" s="216"/>
      <c r="BL47" s="216"/>
      <c r="BM47" s="216"/>
      <c r="BN47" s="216"/>
      <c r="BO47" s="226"/>
      <c r="BP47" s="226"/>
      <c r="BQ47" s="223">
        <v>41</v>
      </c>
      <c r="BR47" s="224"/>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4"/>
    </row>
    <row r="48" spans="1:131" ht="26.25" customHeight="1" x14ac:dyDescent="0.2">
      <c r="A48" s="223">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6"/>
      <c r="BK48" s="216"/>
      <c r="BL48" s="216"/>
      <c r="BM48" s="216"/>
      <c r="BN48" s="216"/>
      <c r="BO48" s="226"/>
      <c r="BP48" s="226"/>
      <c r="BQ48" s="223">
        <v>42</v>
      </c>
      <c r="BR48" s="224"/>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4"/>
    </row>
    <row r="49" spans="1:131" ht="26.25" customHeight="1" x14ac:dyDescent="0.2">
      <c r="A49" s="223">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6"/>
      <c r="BK49" s="216"/>
      <c r="BL49" s="216"/>
      <c r="BM49" s="216"/>
      <c r="BN49" s="216"/>
      <c r="BO49" s="226"/>
      <c r="BP49" s="226"/>
      <c r="BQ49" s="223">
        <v>43</v>
      </c>
      <c r="BR49" s="224"/>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4"/>
    </row>
    <row r="50" spans="1:131" ht="26.25" customHeight="1" x14ac:dyDescent="0.2">
      <c r="A50" s="223">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6"/>
      <c r="BK50" s="216"/>
      <c r="BL50" s="216"/>
      <c r="BM50" s="216"/>
      <c r="BN50" s="216"/>
      <c r="BO50" s="226"/>
      <c r="BP50" s="226"/>
      <c r="BQ50" s="223">
        <v>44</v>
      </c>
      <c r="BR50" s="224"/>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4"/>
    </row>
    <row r="51" spans="1:131" ht="26.25" customHeight="1" x14ac:dyDescent="0.2">
      <c r="A51" s="223">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6"/>
      <c r="BK51" s="216"/>
      <c r="BL51" s="216"/>
      <c r="BM51" s="216"/>
      <c r="BN51" s="216"/>
      <c r="BO51" s="226"/>
      <c r="BP51" s="226"/>
      <c r="BQ51" s="223">
        <v>45</v>
      </c>
      <c r="BR51" s="224"/>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4"/>
    </row>
    <row r="52" spans="1:131" ht="26.25" customHeight="1" x14ac:dyDescent="0.2">
      <c r="A52" s="223">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6"/>
      <c r="BK52" s="216"/>
      <c r="BL52" s="216"/>
      <c r="BM52" s="216"/>
      <c r="BN52" s="216"/>
      <c r="BO52" s="226"/>
      <c r="BP52" s="226"/>
      <c r="BQ52" s="223">
        <v>46</v>
      </c>
      <c r="BR52" s="224"/>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4"/>
    </row>
    <row r="53" spans="1:131" ht="26.25" customHeight="1" x14ac:dyDescent="0.2">
      <c r="A53" s="223">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6"/>
      <c r="BK53" s="216"/>
      <c r="BL53" s="216"/>
      <c r="BM53" s="216"/>
      <c r="BN53" s="216"/>
      <c r="BO53" s="226"/>
      <c r="BP53" s="226"/>
      <c r="BQ53" s="223">
        <v>47</v>
      </c>
      <c r="BR53" s="224"/>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4"/>
    </row>
    <row r="54" spans="1:131" ht="26.25" customHeight="1" x14ac:dyDescent="0.2">
      <c r="A54" s="223">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6"/>
      <c r="BK54" s="216"/>
      <c r="BL54" s="216"/>
      <c r="BM54" s="216"/>
      <c r="BN54" s="216"/>
      <c r="BO54" s="226"/>
      <c r="BP54" s="226"/>
      <c r="BQ54" s="223">
        <v>48</v>
      </c>
      <c r="BR54" s="224"/>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4"/>
    </row>
    <row r="55" spans="1:131" ht="26.25" customHeight="1" x14ac:dyDescent="0.2">
      <c r="A55" s="223">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6"/>
      <c r="BK55" s="216"/>
      <c r="BL55" s="216"/>
      <c r="BM55" s="216"/>
      <c r="BN55" s="216"/>
      <c r="BO55" s="226"/>
      <c r="BP55" s="226"/>
      <c r="BQ55" s="223">
        <v>49</v>
      </c>
      <c r="BR55" s="224"/>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4"/>
    </row>
    <row r="56" spans="1:131" ht="26.25" customHeight="1" x14ac:dyDescent="0.2">
      <c r="A56" s="223">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6"/>
      <c r="BK56" s="216"/>
      <c r="BL56" s="216"/>
      <c r="BM56" s="216"/>
      <c r="BN56" s="216"/>
      <c r="BO56" s="226"/>
      <c r="BP56" s="226"/>
      <c r="BQ56" s="223">
        <v>50</v>
      </c>
      <c r="BR56" s="224"/>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4"/>
    </row>
    <row r="57" spans="1:131" ht="26.25" customHeight="1" x14ac:dyDescent="0.2">
      <c r="A57" s="223">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6"/>
      <c r="BK57" s="216"/>
      <c r="BL57" s="216"/>
      <c r="BM57" s="216"/>
      <c r="BN57" s="216"/>
      <c r="BO57" s="226"/>
      <c r="BP57" s="226"/>
      <c r="BQ57" s="223">
        <v>51</v>
      </c>
      <c r="BR57" s="224"/>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4"/>
    </row>
    <row r="58" spans="1:131" ht="26.25" customHeight="1" x14ac:dyDescent="0.2">
      <c r="A58" s="223">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6"/>
      <c r="BK58" s="216"/>
      <c r="BL58" s="216"/>
      <c r="BM58" s="216"/>
      <c r="BN58" s="216"/>
      <c r="BO58" s="226"/>
      <c r="BP58" s="226"/>
      <c r="BQ58" s="223">
        <v>52</v>
      </c>
      <c r="BR58" s="224"/>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4"/>
    </row>
    <row r="59" spans="1:131" ht="26.25" customHeight="1" x14ac:dyDescent="0.2">
      <c r="A59" s="223">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6"/>
      <c r="BK59" s="216"/>
      <c r="BL59" s="216"/>
      <c r="BM59" s="216"/>
      <c r="BN59" s="216"/>
      <c r="BO59" s="226"/>
      <c r="BP59" s="226"/>
      <c r="BQ59" s="223">
        <v>53</v>
      </c>
      <c r="BR59" s="224"/>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4"/>
    </row>
    <row r="60" spans="1:131" ht="26.25" customHeight="1" x14ac:dyDescent="0.2">
      <c r="A60" s="223">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6"/>
      <c r="BK60" s="216"/>
      <c r="BL60" s="216"/>
      <c r="BM60" s="216"/>
      <c r="BN60" s="216"/>
      <c r="BO60" s="226"/>
      <c r="BP60" s="226"/>
      <c r="BQ60" s="223">
        <v>54</v>
      </c>
      <c r="BR60" s="224"/>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4"/>
    </row>
    <row r="61" spans="1:131" ht="26.25" customHeight="1" thickBot="1" x14ac:dyDescent="0.25">
      <c r="A61" s="223">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6"/>
      <c r="BK61" s="216"/>
      <c r="BL61" s="216"/>
      <c r="BM61" s="216"/>
      <c r="BN61" s="216"/>
      <c r="BO61" s="226"/>
      <c r="BP61" s="226"/>
      <c r="BQ61" s="223">
        <v>55</v>
      </c>
      <c r="BR61" s="224"/>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4"/>
    </row>
    <row r="62" spans="1:131" ht="26.25" customHeight="1" x14ac:dyDescent="0.2">
      <c r="A62" s="223">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412</v>
      </c>
      <c r="BK62" s="789"/>
      <c r="BL62" s="789"/>
      <c r="BM62" s="789"/>
      <c r="BN62" s="790"/>
      <c r="BO62" s="226"/>
      <c r="BP62" s="226"/>
      <c r="BQ62" s="223">
        <v>56</v>
      </c>
      <c r="BR62" s="224"/>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4"/>
    </row>
    <row r="63" spans="1:131" ht="26.25" customHeight="1" thickBot="1" x14ac:dyDescent="0.25">
      <c r="A63" s="225" t="s">
        <v>392</v>
      </c>
      <c r="B63" s="772" t="s">
        <v>413</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1932</v>
      </c>
      <c r="AG63" s="827"/>
      <c r="AH63" s="827"/>
      <c r="AI63" s="827"/>
      <c r="AJ63" s="828"/>
      <c r="AK63" s="829"/>
      <c r="AL63" s="824"/>
      <c r="AM63" s="824"/>
      <c r="AN63" s="824"/>
      <c r="AO63" s="824"/>
      <c r="AP63" s="827">
        <v>12341</v>
      </c>
      <c r="AQ63" s="827"/>
      <c r="AR63" s="827"/>
      <c r="AS63" s="827"/>
      <c r="AT63" s="827"/>
      <c r="AU63" s="827">
        <v>7531</v>
      </c>
      <c r="AV63" s="827"/>
      <c r="AW63" s="827"/>
      <c r="AX63" s="827"/>
      <c r="AY63" s="827"/>
      <c r="AZ63" s="831"/>
      <c r="BA63" s="831"/>
      <c r="BB63" s="831"/>
      <c r="BC63" s="831"/>
      <c r="BD63" s="831"/>
      <c r="BE63" s="832"/>
      <c r="BF63" s="832"/>
      <c r="BG63" s="832"/>
      <c r="BH63" s="832"/>
      <c r="BI63" s="833"/>
      <c r="BJ63" s="834" t="s">
        <v>414</v>
      </c>
      <c r="BK63" s="835"/>
      <c r="BL63" s="835"/>
      <c r="BM63" s="835"/>
      <c r="BN63" s="836"/>
      <c r="BO63" s="226"/>
      <c r="BP63" s="226"/>
      <c r="BQ63" s="223">
        <v>57</v>
      </c>
      <c r="BR63" s="224"/>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4"/>
    </row>
    <row r="64" spans="1:131" ht="26.25" customHeight="1" x14ac:dyDescent="0.2">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4"/>
    </row>
    <row r="65" spans="1:131" ht="26.25" customHeight="1" thickBot="1" x14ac:dyDescent="0.25">
      <c r="A65" s="216" t="s">
        <v>415</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4"/>
    </row>
    <row r="66" spans="1:131" ht="26.25" customHeight="1" x14ac:dyDescent="0.2">
      <c r="A66" s="710" t="s">
        <v>416</v>
      </c>
      <c r="B66" s="711"/>
      <c r="C66" s="711"/>
      <c r="D66" s="711"/>
      <c r="E66" s="711"/>
      <c r="F66" s="711"/>
      <c r="G66" s="711"/>
      <c r="H66" s="711"/>
      <c r="I66" s="711"/>
      <c r="J66" s="711"/>
      <c r="K66" s="711"/>
      <c r="L66" s="711"/>
      <c r="M66" s="711"/>
      <c r="N66" s="711"/>
      <c r="O66" s="711"/>
      <c r="P66" s="712"/>
      <c r="Q66" s="716" t="s">
        <v>417</v>
      </c>
      <c r="R66" s="717"/>
      <c r="S66" s="717"/>
      <c r="T66" s="717"/>
      <c r="U66" s="718"/>
      <c r="V66" s="716" t="s">
        <v>418</v>
      </c>
      <c r="W66" s="717"/>
      <c r="X66" s="717"/>
      <c r="Y66" s="717"/>
      <c r="Z66" s="718"/>
      <c r="AA66" s="716" t="s">
        <v>419</v>
      </c>
      <c r="AB66" s="717"/>
      <c r="AC66" s="717"/>
      <c r="AD66" s="717"/>
      <c r="AE66" s="718"/>
      <c r="AF66" s="837" t="s">
        <v>420</v>
      </c>
      <c r="AG66" s="798"/>
      <c r="AH66" s="798"/>
      <c r="AI66" s="798"/>
      <c r="AJ66" s="838"/>
      <c r="AK66" s="716" t="s">
        <v>421</v>
      </c>
      <c r="AL66" s="711"/>
      <c r="AM66" s="711"/>
      <c r="AN66" s="711"/>
      <c r="AO66" s="712"/>
      <c r="AP66" s="716" t="s">
        <v>422</v>
      </c>
      <c r="AQ66" s="717"/>
      <c r="AR66" s="717"/>
      <c r="AS66" s="717"/>
      <c r="AT66" s="718"/>
      <c r="AU66" s="716" t="s">
        <v>423</v>
      </c>
      <c r="AV66" s="717"/>
      <c r="AW66" s="717"/>
      <c r="AX66" s="717"/>
      <c r="AY66" s="718"/>
      <c r="AZ66" s="716" t="s">
        <v>380</v>
      </c>
      <c r="BA66" s="717"/>
      <c r="BB66" s="717"/>
      <c r="BC66" s="717"/>
      <c r="BD66" s="723"/>
      <c r="BE66" s="226"/>
      <c r="BF66" s="226"/>
      <c r="BG66" s="226"/>
      <c r="BH66" s="226"/>
      <c r="BI66" s="226"/>
      <c r="BJ66" s="226"/>
      <c r="BK66" s="226"/>
      <c r="BL66" s="226"/>
      <c r="BM66" s="226"/>
      <c r="BN66" s="226"/>
      <c r="BO66" s="226"/>
      <c r="BP66" s="226"/>
      <c r="BQ66" s="223">
        <v>60</v>
      </c>
      <c r="BR66" s="228"/>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4"/>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6"/>
      <c r="BF67" s="226"/>
      <c r="BG67" s="226"/>
      <c r="BH67" s="226"/>
      <c r="BI67" s="226"/>
      <c r="BJ67" s="226"/>
      <c r="BK67" s="226"/>
      <c r="BL67" s="226"/>
      <c r="BM67" s="226"/>
      <c r="BN67" s="226"/>
      <c r="BO67" s="226"/>
      <c r="BP67" s="226"/>
      <c r="BQ67" s="223">
        <v>61</v>
      </c>
      <c r="BR67" s="228"/>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4"/>
    </row>
    <row r="68" spans="1:131" ht="26.25" customHeight="1" thickTop="1" x14ac:dyDescent="0.2">
      <c r="A68" s="221">
        <v>1</v>
      </c>
      <c r="B68" s="852" t="s">
        <v>604</v>
      </c>
      <c r="C68" s="853"/>
      <c r="D68" s="853"/>
      <c r="E68" s="853"/>
      <c r="F68" s="853"/>
      <c r="G68" s="853"/>
      <c r="H68" s="853"/>
      <c r="I68" s="853"/>
      <c r="J68" s="853"/>
      <c r="K68" s="853"/>
      <c r="L68" s="853"/>
      <c r="M68" s="853"/>
      <c r="N68" s="853"/>
      <c r="O68" s="853"/>
      <c r="P68" s="854"/>
      <c r="Q68" s="855">
        <v>333</v>
      </c>
      <c r="R68" s="849"/>
      <c r="S68" s="849"/>
      <c r="T68" s="849"/>
      <c r="U68" s="849"/>
      <c r="V68" s="849">
        <v>332</v>
      </c>
      <c r="W68" s="849"/>
      <c r="X68" s="849"/>
      <c r="Y68" s="849"/>
      <c r="Z68" s="849"/>
      <c r="AA68" s="849">
        <v>1</v>
      </c>
      <c r="AB68" s="849"/>
      <c r="AC68" s="849"/>
      <c r="AD68" s="849"/>
      <c r="AE68" s="849"/>
      <c r="AF68" s="849">
        <v>1</v>
      </c>
      <c r="AG68" s="849"/>
      <c r="AH68" s="849"/>
      <c r="AI68" s="849"/>
      <c r="AJ68" s="849"/>
      <c r="AK68" s="849">
        <v>2</v>
      </c>
      <c r="AL68" s="849"/>
      <c r="AM68" s="849"/>
      <c r="AN68" s="849"/>
      <c r="AO68" s="849"/>
      <c r="AP68" s="849" t="s">
        <v>613</v>
      </c>
      <c r="AQ68" s="849"/>
      <c r="AR68" s="849"/>
      <c r="AS68" s="849"/>
      <c r="AT68" s="849"/>
      <c r="AU68" s="849" t="s">
        <v>613</v>
      </c>
      <c r="AV68" s="849"/>
      <c r="AW68" s="849"/>
      <c r="AX68" s="849"/>
      <c r="AY68" s="849"/>
      <c r="AZ68" s="850" t="s">
        <v>614</v>
      </c>
      <c r="BA68" s="850"/>
      <c r="BB68" s="850"/>
      <c r="BC68" s="850"/>
      <c r="BD68" s="851"/>
      <c r="BE68" s="226"/>
      <c r="BF68" s="226"/>
      <c r="BG68" s="226"/>
      <c r="BH68" s="226"/>
      <c r="BI68" s="226"/>
      <c r="BJ68" s="226"/>
      <c r="BK68" s="226"/>
      <c r="BL68" s="226"/>
      <c r="BM68" s="226"/>
      <c r="BN68" s="226"/>
      <c r="BO68" s="226"/>
      <c r="BP68" s="226"/>
      <c r="BQ68" s="223">
        <v>62</v>
      </c>
      <c r="BR68" s="228"/>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4"/>
    </row>
    <row r="69" spans="1:131" ht="26.25" customHeight="1" x14ac:dyDescent="0.2">
      <c r="A69" s="223">
        <v>2</v>
      </c>
      <c r="B69" s="856" t="s">
        <v>605</v>
      </c>
      <c r="C69" s="857"/>
      <c r="D69" s="857"/>
      <c r="E69" s="857"/>
      <c r="F69" s="857"/>
      <c r="G69" s="857"/>
      <c r="H69" s="857"/>
      <c r="I69" s="857"/>
      <c r="J69" s="857"/>
      <c r="K69" s="857"/>
      <c r="L69" s="857"/>
      <c r="M69" s="857"/>
      <c r="N69" s="857"/>
      <c r="O69" s="857"/>
      <c r="P69" s="858"/>
      <c r="Q69" s="859">
        <v>27</v>
      </c>
      <c r="R69" s="813"/>
      <c r="S69" s="813"/>
      <c r="T69" s="813"/>
      <c r="U69" s="813"/>
      <c r="V69" s="813">
        <v>21</v>
      </c>
      <c r="W69" s="813"/>
      <c r="X69" s="813"/>
      <c r="Y69" s="813"/>
      <c r="Z69" s="813"/>
      <c r="AA69" s="813">
        <v>6</v>
      </c>
      <c r="AB69" s="813"/>
      <c r="AC69" s="813"/>
      <c r="AD69" s="813"/>
      <c r="AE69" s="813"/>
      <c r="AF69" s="813">
        <v>6</v>
      </c>
      <c r="AG69" s="813"/>
      <c r="AH69" s="813"/>
      <c r="AI69" s="813"/>
      <c r="AJ69" s="813"/>
      <c r="AK69" s="813" t="s">
        <v>613</v>
      </c>
      <c r="AL69" s="813"/>
      <c r="AM69" s="813"/>
      <c r="AN69" s="813"/>
      <c r="AO69" s="813"/>
      <c r="AP69" s="813" t="s">
        <v>613</v>
      </c>
      <c r="AQ69" s="813"/>
      <c r="AR69" s="813"/>
      <c r="AS69" s="813"/>
      <c r="AT69" s="813"/>
      <c r="AU69" s="813" t="s">
        <v>613</v>
      </c>
      <c r="AV69" s="813"/>
      <c r="AW69" s="813"/>
      <c r="AX69" s="813"/>
      <c r="AY69" s="813"/>
      <c r="AZ69" s="815"/>
      <c r="BA69" s="815"/>
      <c r="BB69" s="815"/>
      <c r="BC69" s="815"/>
      <c r="BD69" s="816"/>
      <c r="BE69" s="226"/>
      <c r="BF69" s="226"/>
      <c r="BG69" s="226"/>
      <c r="BH69" s="226"/>
      <c r="BI69" s="226"/>
      <c r="BJ69" s="226"/>
      <c r="BK69" s="226"/>
      <c r="BL69" s="226"/>
      <c r="BM69" s="226"/>
      <c r="BN69" s="226"/>
      <c r="BO69" s="226"/>
      <c r="BP69" s="226"/>
      <c r="BQ69" s="223">
        <v>63</v>
      </c>
      <c r="BR69" s="228"/>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4"/>
    </row>
    <row r="70" spans="1:131" ht="26.25" customHeight="1" x14ac:dyDescent="0.2">
      <c r="A70" s="223">
        <v>3</v>
      </c>
      <c r="B70" s="856" t="s">
        <v>606</v>
      </c>
      <c r="C70" s="857"/>
      <c r="D70" s="857"/>
      <c r="E70" s="857"/>
      <c r="F70" s="857"/>
      <c r="G70" s="857"/>
      <c r="H70" s="857"/>
      <c r="I70" s="857"/>
      <c r="J70" s="857"/>
      <c r="K70" s="857"/>
      <c r="L70" s="857"/>
      <c r="M70" s="857"/>
      <c r="N70" s="857"/>
      <c r="O70" s="857"/>
      <c r="P70" s="858"/>
      <c r="Q70" s="859">
        <v>65</v>
      </c>
      <c r="R70" s="813"/>
      <c r="S70" s="813"/>
      <c r="T70" s="813"/>
      <c r="U70" s="813"/>
      <c r="V70" s="813">
        <v>56</v>
      </c>
      <c r="W70" s="813"/>
      <c r="X70" s="813"/>
      <c r="Y70" s="813"/>
      <c r="Z70" s="813"/>
      <c r="AA70" s="813">
        <v>8</v>
      </c>
      <c r="AB70" s="813"/>
      <c r="AC70" s="813"/>
      <c r="AD70" s="813"/>
      <c r="AE70" s="813"/>
      <c r="AF70" s="813">
        <v>8</v>
      </c>
      <c r="AG70" s="813"/>
      <c r="AH70" s="813"/>
      <c r="AI70" s="813"/>
      <c r="AJ70" s="813"/>
      <c r="AK70" s="813" t="s">
        <v>613</v>
      </c>
      <c r="AL70" s="813"/>
      <c r="AM70" s="813"/>
      <c r="AN70" s="813"/>
      <c r="AO70" s="813"/>
      <c r="AP70" s="813" t="s">
        <v>613</v>
      </c>
      <c r="AQ70" s="813"/>
      <c r="AR70" s="813"/>
      <c r="AS70" s="813"/>
      <c r="AT70" s="813"/>
      <c r="AU70" s="813" t="s">
        <v>613</v>
      </c>
      <c r="AV70" s="813"/>
      <c r="AW70" s="813"/>
      <c r="AX70" s="813"/>
      <c r="AY70" s="813"/>
      <c r="AZ70" s="815"/>
      <c r="BA70" s="815"/>
      <c r="BB70" s="815"/>
      <c r="BC70" s="815"/>
      <c r="BD70" s="816"/>
      <c r="BE70" s="226"/>
      <c r="BF70" s="226"/>
      <c r="BG70" s="226"/>
      <c r="BH70" s="226"/>
      <c r="BI70" s="226"/>
      <c r="BJ70" s="226"/>
      <c r="BK70" s="226"/>
      <c r="BL70" s="226"/>
      <c r="BM70" s="226"/>
      <c r="BN70" s="226"/>
      <c r="BO70" s="226"/>
      <c r="BP70" s="226"/>
      <c r="BQ70" s="223">
        <v>64</v>
      </c>
      <c r="BR70" s="228"/>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4"/>
    </row>
    <row r="71" spans="1:131" ht="26.25" customHeight="1" x14ac:dyDescent="0.2">
      <c r="A71" s="223">
        <v>4</v>
      </c>
      <c r="B71" s="856" t="s">
        <v>607</v>
      </c>
      <c r="C71" s="857"/>
      <c r="D71" s="857"/>
      <c r="E71" s="857"/>
      <c r="F71" s="857"/>
      <c r="G71" s="857"/>
      <c r="H71" s="857"/>
      <c r="I71" s="857"/>
      <c r="J71" s="857"/>
      <c r="K71" s="857"/>
      <c r="L71" s="857"/>
      <c r="M71" s="857"/>
      <c r="N71" s="857"/>
      <c r="O71" s="857"/>
      <c r="P71" s="858"/>
      <c r="Q71" s="859">
        <v>363</v>
      </c>
      <c r="R71" s="813"/>
      <c r="S71" s="813"/>
      <c r="T71" s="813"/>
      <c r="U71" s="813"/>
      <c r="V71" s="813">
        <v>231</v>
      </c>
      <c r="W71" s="813"/>
      <c r="X71" s="813"/>
      <c r="Y71" s="813"/>
      <c r="Z71" s="813"/>
      <c r="AA71" s="813">
        <v>133</v>
      </c>
      <c r="AB71" s="813"/>
      <c r="AC71" s="813"/>
      <c r="AD71" s="813"/>
      <c r="AE71" s="813"/>
      <c r="AF71" s="813">
        <v>133</v>
      </c>
      <c r="AG71" s="813"/>
      <c r="AH71" s="813"/>
      <c r="AI71" s="813"/>
      <c r="AJ71" s="813"/>
      <c r="AK71" s="813">
        <v>122</v>
      </c>
      <c r="AL71" s="813"/>
      <c r="AM71" s="813"/>
      <c r="AN71" s="813"/>
      <c r="AO71" s="813"/>
      <c r="AP71" s="813" t="s">
        <v>613</v>
      </c>
      <c r="AQ71" s="813"/>
      <c r="AR71" s="813"/>
      <c r="AS71" s="813"/>
      <c r="AT71" s="813"/>
      <c r="AU71" s="813" t="s">
        <v>613</v>
      </c>
      <c r="AV71" s="813"/>
      <c r="AW71" s="813"/>
      <c r="AX71" s="813"/>
      <c r="AY71" s="813"/>
      <c r="AZ71" s="815" t="s">
        <v>615</v>
      </c>
      <c r="BA71" s="815"/>
      <c r="BB71" s="815"/>
      <c r="BC71" s="815"/>
      <c r="BD71" s="816"/>
      <c r="BE71" s="226"/>
      <c r="BF71" s="226"/>
      <c r="BG71" s="226"/>
      <c r="BH71" s="226"/>
      <c r="BI71" s="226"/>
      <c r="BJ71" s="226"/>
      <c r="BK71" s="226"/>
      <c r="BL71" s="226"/>
      <c r="BM71" s="226"/>
      <c r="BN71" s="226"/>
      <c r="BO71" s="226"/>
      <c r="BP71" s="226"/>
      <c r="BQ71" s="223">
        <v>65</v>
      </c>
      <c r="BR71" s="228"/>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4"/>
    </row>
    <row r="72" spans="1:131" ht="26.25" customHeight="1" x14ac:dyDescent="0.2">
      <c r="A72" s="223">
        <v>5</v>
      </c>
      <c r="B72" s="856" t="s">
        <v>608</v>
      </c>
      <c r="C72" s="857"/>
      <c r="D72" s="857"/>
      <c r="E72" s="857"/>
      <c r="F72" s="857"/>
      <c r="G72" s="857"/>
      <c r="H72" s="857"/>
      <c r="I72" s="857"/>
      <c r="J72" s="857"/>
      <c r="K72" s="857"/>
      <c r="L72" s="857"/>
      <c r="M72" s="857"/>
      <c r="N72" s="857"/>
      <c r="O72" s="857"/>
      <c r="P72" s="858"/>
      <c r="Q72" s="859">
        <v>204037</v>
      </c>
      <c r="R72" s="813"/>
      <c r="S72" s="813"/>
      <c r="T72" s="813"/>
      <c r="U72" s="813"/>
      <c r="V72" s="813">
        <v>197049</v>
      </c>
      <c r="W72" s="813"/>
      <c r="X72" s="813"/>
      <c r="Y72" s="813"/>
      <c r="Z72" s="813"/>
      <c r="AA72" s="813">
        <v>6987</v>
      </c>
      <c r="AB72" s="813"/>
      <c r="AC72" s="813"/>
      <c r="AD72" s="813"/>
      <c r="AE72" s="813"/>
      <c r="AF72" s="813">
        <v>6987</v>
      </c>
      <c r="AG72" s="813"/>
      <c r="AH72" s="813"/>
      <c r="AI72" s="813"/>
      <c r="AJ72" s="813"/>
      <c r="AK72" s="813" t="s">
        <v>613</v>
      </c>
      <c r="AL72" s="813"/>
      <c r="AM72" s="813"/>
      <c r="AN72" s="813"/>
      <c r="AO72" s="813"/>
      <c r="AP72" s="813" t="s">
        <v>613</v>
      </c>
      <c r="AQ72" s="813"/>
      <c r="AR72" s="813"/>
      <c r="AS72" s="813"/>
      <c r="AT72" s="813"/>
      <c r="AU72" s="813" t="s">
        <v>613</v>
      </c>
      <c r="AV72" s="813"/>
      <c r="AW72" s="813"/>
      <c r="AX72" s="813"/>
      <c r="AY72" s="813"/>
      <c r="AZ72" s="815"/>
      <c r="BA72" s="815"/>
      <c r="BB72" s="815"/>
      <c r="BC72" s="815"/>
      <c r="BD72" s="816"/>
      <c r="BE72" s="226"/>
      <c r="BF72" s="226"/>
      <c r="BG72" s="226"/>
      <c r="BH72" s="226"/>
      <c r="BI72" s="226"/>
      <c r="BJ72" s="226"/>
      <c r="BK72" s="226"/>
      <c r="BL72" s="226"/>
      <c r="BM72" s="226"/>
      <c r="BN72" s="226"/>
      <c r="BO72" s="226"/>
      <c r="BP72" s="226"/>
      <c r="BQ72" s="223">
        <v>66</v>
      </c>
      <c r="BR72" s="228"/>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4"/>
    </row>
    <row r="73" spans="1:131" ht="26.25" customHeight="1" x14ac:dyDescent="0.2">
      <c r="A73" s="223">
        <v>6</v>
      </c>
      <c r="B73" s="856" t="s">
        <v>609</v>
      </c>
      <c r="C73" s="857"/>
      <c r="D73" s="857"/>
      <c r="E73" s="857"/>
      <c r="F73" s="857"/>
      <c r="G73" s="857"/>
      <c r="H73" s="857"/>
      <c r="I73" s="857"/>
      <c r="J73" s="857"/>
      <c r="K73" s="857"/>
      <c r="L73" s="857"/>
      <c r="M73" s="857"/>
      <c r="N73" s="857"/>
      <c r="O73" s="857"/>
      <c r="P73" s="858"/>
      <c r="Q73" s="859">
        <v>150</v>
      </c>
      <c r="R73" s="813"/>
      <c r="S73" s="813"/>
      <c r="T73" s="813"/>
      <c r="U73" s="813"/>
      <c r="V73" s="813">
        <v>137</v>
      </c>
      <c r="W73" s="813"/>
      <c r="X73" s="813"/>
      <c r="Y73" s="813"/>
      <c r="Z73" s="813"/>
      <c r="AA73" s="813">
        <v>14</v>
      </c>
      <c r="AB73" s="813"/>
      <c r="AC73" s="813"/>
      <c r="AD73" s="813"/>
      <c r="AE73" s="813"/>
      <c r="AF73" s="813">
        <v>14</v>
      </c>
      <c r="AG73" s="813"/>
      <c r="AH73" s="813"/>
      <c r="AI73" s="813"/>
      <c r="AJ73" s="813"/>
      <c r="AK73" s="813">
        <v>2</v>
      </c>
      <c r="AL73" s="813"/>
      <c r="AM73" s="813"/>
      <c r="AN73" s="813"/>
      <c r="AO73" s="813"/>
      <c r="AP73" s="813" t="s">
        <v>613</v>
      </c>
      <c r="AQ73" s="813"/>
      <c r="AR73" s="813"/>
      <c r="AS73" s="813"/>
      <c r="AT73" s="813"/>
      <c r="AU73" s="813" t="s">
        <v>613</v>
      </c>
      <c r="AV73" s="813"/>
      <c r="AW73" s="813"/>
      <c r="AX73" s="813"/>
      <c r="AY73" s="813"/>
      <c r="AZ73" s="815" t="s">
        <v>616</v>
      </c>
      <c r="BA73" s="815"/>
      <c r="BB73" s="815"/>
      <c r="BC73" s="815"/>
      <c r="BD73" s="816"/>
      <c r="BE73" s="226"/>
      <c r="BF73" s="226"/>
      <c r="BG73" s="226"/>
      <c r="BH73" s="226"/>
      <c r="BI73" s="226"/>
      <c r="BJ73" s="226"/>
      <c r="BK73" s="226"/>
      <c r="BL73" s="226"/>
      <c r="BM73" s="226"/>
      <c r="BN73" s="226"/>
      <c r="BO73" s="226"/>
      <c r="BP73" s="226"/>
      <c r="BQ73" s="223">
        <v>67</v>
      </c>
      <c r="BR73" s="228"/>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4"/>
    </row>
    <row r="74" spans="1:131" ht="26.25" customHeight="1" x14ac:dyDescent="0.2">
      <c r="A74" s="223">
        <v>7</v>
      </c>
      <c r="B74" s="856"/>
      <c r="C74" s="857"/>
      <c r="D74" s="857"/>
      <c r="E74" s="857"/>
      <c r="F74" s="857"/>
      <c r="G74" s="857"/>
      <c r="H74" s="857"/>
      <c r="I74" s="857"/>
      <c r="J74" s="857"/>
      <c r="K74" s="857"/>
      <c r="L74" s="857"/>
      <c r="M74" s="857"/>
      <c r="N74" s="857"/>
      <c r="O74" s="857"/>
      <c r="P74" s="858"/>
      <c r="Q74" s="859"/>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c r="AT74" s="813"/>
      <c r="AU74" s="813"/>
      <c r="AV74" s="813"/>
      <c r="AW74" s="813"/>
      <c r="AX74" s="813"/>
      <c r="AY74" s="813"/>
      <c r="AZ74" s="815"/>
      <c r="BA74" s="815"/>
      <c r="BB74" s="815"/>
      <c r="BC74" s="815"/>
      <c r="BD74" s="816"/>
      <c r="BE74" s="226"/>
      <c r="BF74" s="226"/>
      <c r="BG74" s="226"/>
      <c r="BH74" s="226"/>
      <c r="BI74" s="226"/>
      <c r="BJ74" s="226"/>
      <c r="BK74" s="226"/>
      <c r="BL74" s="226"/>
      <c r="BM74" s="226"/>
      <c r="BN74" s="226"/>
      <c r="BO74" s="226"/>
      <c r="BP74" s="226"/>
      <c r="BQ74" s="223">
        <v>68</v>
      </c>
      <c r="BR74" s="228"/>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4"/>
    </row>
    <row r="75" spans="1:131" ht="26.25" customHeight="1" x14ac:dyDescent="0.2">
      <c r="A75" s="223">
        <v>8</v>
      </c>
      <c r="B75" s="856"/>
      <c r="C75" s="857"/>
      <c r="D75" s="857"/>
      <c r="E75" s="857"/>
      <c r="F75" s="857"/>
      <c r="G75" s="857"/>
      <c r="H75" s="857"/>
      <c r="I75" s="857"/>
      <c r="J75" s="857"/>
      <c r="K75" s="857"/>
      <c r="L75" s="857"/>
      <c r="M75" s="857"/>
      <c r="N75" s="857"/>
      <c r="O75" s="857"/>
      <c r="P75" s="858"/>
      <c r="Q75" s="860"/>
      <c r="R75" s="861"/>
      <c r="S75" s="861"/>
      <c r="T75" s="861"/>
      <c r="U75" s="817"/>
      <c r="V75" s="862"/>
      <c r="W75" s="861"/>
      <c r="X75" s="861"/>
      <c r="Y75" s="861"/>
      <c r="Z75" s="817"/>
      <c r="AA75" s="862"/>
      <c r="AB75" s="861"/>
      <c r="AC75" s="861"/>
      <c r="AD75" s="861"/>
      <c r="AE75" s="817"/>
      <c r="AF75" s="862"/>
      <c r="AG75" s="861"/>
      <c r="AH75" s="861"/>
      <c r="AI75" s="861"/>
      <c r="AJ75" s="817"/>
      <c r="AK75" s="862"/>
      <c r="AL75" s="861"/>
      <c r="AM75" s="861"/>
      <c r="AN75" s="861"/>
      <c r="AO75" s="817"/>
      <c r="AP75" s="862"/>
      <c r="AQ75" s="861"/>
      <c r="AR75" s="861"/>
      <c r="AS75" s="861"/>
      <c r="AT75" s="817"/>
      <c r="AU75" s="862"/>
      <c r="AV75" s="861"/>
      <c r="AW75" s="861"/>
      <c r="AX75" s="861"/>
      <c r="AY75" s="817"/>
      <c r="AZ75" s="815"/>
      <c r="BA75" s="815"/>
      <c r="BB75" s="815"/>
      <c r="BC75" s="815"/>
      <c r="BD75" s="816"/>
      <c r="BE75" s="226"/>
      <c r="BF75" s="226"/>
      <c r="BG75" s="226"/>
      <c r="BH75" s="226"/>
      <c r="BI75" s="226"/>
      <c r="BJ75" s="226"/>
      <c r="BK75" s="226"/>
      <c r="BL75" s="226"/>
      <c r="BM75" s="226"/>
      <c r="BN75" s="226"/>
      <c r="BO75" s="226"/>
      <c r="BP75" s="226"/>
      <c r="BQ75" s="223">
        <v>69</v>
      </c>
      <c r="BR75" s="228"/>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4"/>
    </row>
    <row r="76" spans="1:131" ht="26.25" customHeight="1" x14ac:dyDescent="0.2">
      <c r="A76" s="223">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26"/>
      <c r="BF76" s="226"/>
      <c r="BG76" s="226"/>
      <c r="BH76" s="226"/>
      <c r="BI76" s="226"/>
      <c r="BJ76" s="226"/>
      <c r="BK76" s="226"/>
      <c r="BL76" s="226"/>
      <c r="BM76" s="226"/>
      <c r="BN76" s="226"/>
      <c r="BO76" s="226"/>
      <c r="BP76" s="226"/>
      <c r="BQ76" s="223">
        <v>70</v>
      </c>
      <c r="BR76" s="228"/>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4"/>
    </row>
    <row r="77" spans="1:131" ht="26.25" customHeight="1" x14ac:dyDescent="0.2">
      <c r="A77" s="223">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6"/>
      <c r="BF77" s="226"/>
      <c r="BG77" s="226"/>
      <c r="BH77" s="226"/>
      <c r="BI77" s="226"/>
      <c r="BJ77" s="226"/>
      <c r="BK77" s="226"/>
      <c r="BL77" s="226"/>
      <c r="BM77" s="226"/>
      <c r="BN77" s="226"/>
      <c r="BO77" s="226"/>
      <c r="BP77" s="226"/>
      <c r="BQ77" s="223">
        <v>71</v>
      </c>
      <c r="BR77" s="228"/>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4"/>
    </row>
    <row r="78" spans="1:131" ht="26.25" customHeight="1" x14ac:dyDescent="0.2">
      <c r="A78" s="223">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6"/>
      <c r="BF78" s="226"/>
      <c r="BG78" s="226"/>
      <c r="BH78" s="226"/>
      <c r="BI78" s="226"/>
      <c r="BJ78" s="214"/>
      <c r="BK78" s="214"/>
      <c r="BL78" s="214"/>
      <c r="BM78" s="214"/>
      <c r="BN78" s="214"/>
      <c r="BO78" s="226"/>
      <c r="BP78" s="226"/>
      <c r="BQ78" s="223">
        <v>72</v>
      </c>
      <c r="BR78" s="228"/>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4"/>
    </row>
    <row r="79" spans="1:131" ht="26.25" customHeight="1" x14ac:dyDescent="0.2">
      <c r="A79" s="223">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6"/>
      <c r="BF79" s="226"/>
      <c r="BG79" s="226"/>
      <c r="BH79" s="226"/>
      <c r="BI79" s="226"/>
      <c r="BJ79" s="214"/>
      <c r="BK79" s="214"/>
      <c r="BL79" s="214"/>
      <c r="BM79" s="214"/>
      <c r="BN79" s="214"/>
      <c r="BO79" s="226"/>
      <c r="BP79" s="226"/>
      <c r="BQ79" s="223">
        <v>73</v>
      </c>
      <c r="BR79" s="228"/>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4"/>
    </row>
    <row r="80" spans="1:131" ht="26.25" customHeight="1" x14ac:dyDescent="0.2">
      <c r="A80" s="223">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6"/>
      <c r="BF80" s="226"/>
      <c r="BG80" s="226"/>
      <c r="BH80" s="226"/>
      <c r="BI80" s="226"/>
      <c r="BJ80" s="226"/>
      <c r="BK80" s="226"/>
      <c r="BL80" s="226"/>
      <c r="BM80" s="226"/>
      <c r="BN80" s="226"/>
      <c r="BO80" s="226"/>
      <c r="BP80" s="226"/>
      <c r="BQ80" s="223">
        <v>74</v>
      </c>
      <c r="BR80" s="228"/>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4"/>
    </row>
    <row r="81" spans="1:131" ht="26.25" customHeight="1" x14ac:dyDescent="0.2">
      <c r="A81" s="223">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6"/>
      <c r="BF81" s="226"/>
      <c r="BG81" s="226"/>
      <c r="BH81" s="226"/>
      <c r="BI81" s="226"/>
      <c r="BJ81" s="226"/>
      <c r="BK81" s="226"/>
      <c r="BL81" s="226"/>
      <c r="BM81" s="226"/>
      <c r="BN81" s="226"/>
      <c r="BO81" s="226"/>
      <c r="BP81" s="226"/>
      <c r="BQ81" s="223">
        <v>75</v>
      </c>
      <c r="BR81" s="228"/>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4"/>
    </row>
    <row r="82" spans="1:131" ht="26.25" customHeight="1" x14ac:dyDescent="0.2">
      <c r="A82" s="223">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6"/>
      <c r="BF82" s="226"/>
      <c r="BG82" s="226"/>
      <c r="BH82" s="226"/>
      <c r="BI82" s="226"/>
      <c r="BJ82" s="226"/>
      <c r="BK82" s="226"/>
      <c r="BL82" s="226"/>
      <c r="BM82" s="226"/>
      <c r="BN82" s="226"/>
      <c r="BO82" s="226"/>
      <c r="BP82" s="226"/>
      <c r="BQ82" s="223">
        <v>76</v>
      </c>
      <c r="BR82" s="228"/>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4"/>
    </row>
    <row r="83" spans="1:131" ht="26.25" customHeight="1" x14ac:dyDescent="0.2">
      <c r="A83" s="223">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6"/>
      <c r="BF83" s="226"/>
      <c r="BG83" s="226"/>
      <c r="BH83" s="226"/>
      <c r="BI83" s="226"/>
      <c r="BJ83" s="226"/>
      <c r="BK83" s="226"/>
      <c r="BL83" s="226"/>
      <c r="BM83" s="226"/>
      <c r="BN83" s="226"/>
      <c r="BO83" s="226"/>
      <c r="BP83" s="226"/>
      <c r="BQ83" s="223">
        <v>77</v>
      </c>
      <c r="BR83" s="228"/>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4"/>
    </row>
    <row r="84" spans="1:131" ht="26.25" customHeight="1" x14ac:dyDescent="0.2">
      <c r="A84" s="223">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6"/>
      <c r="BF84" s="226"/>
      <c r="BG84" s="226"/>
      <c r="BH84" s="226"/>
      <c r="BI84" s="226"/>
      <c r="BJ84" s="226"/>
      <c r="BK84" s="226"/>
      <c r="BL84" s="226"/>
      <c r="BM84" s="226"/>
      <c r="BN84" s="226"/>
      <c r="BO84" s="226"/>
      <c r="BP84" s="226"/>
      <c r="BQ84" s="223">
        <v>78</v>
      </c>
      <c r="BR84" s="228"/>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4"/>
    </row>
    <row r="85" spans="1:131" ht="26.25" customHeight="1" x14ac:dyDescent="0.2">
      <c r="A85" s="223">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6"/>
      <c r="BF85" s="226"/>
      <c r="BG85" s="226"/>
      <c r="BH85" s="226"/>
      <c r="BI85" s="226"/>
      <c r="BJ85" s="226"/>
      <c r="BK85" s="226"/>
      <c r="BL85" s="226"/>
      <c r="BM85" s="226"/>
      <c r="BN85" s="226"/>
      <c r="BO85" s="226"/>
      <c r="BP85" s="226"/>
      <c r="BQ85" s="223">
        <v>79</v>
      </c>
      <c r="BR85" s="228"/>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4"/>
    </row>
    <row r="86" spans="1:131" ht="26.25" customHeight="1" x14ac:dyDescent="0.2">
      <c r="A86" s="223">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6"/>
      <c r="BF86" s="226"/>
      <c r="BG86" s="226"/>
      <c r="BH86" s="226"/>
      <c r="BI86" s="226"/>
      <c r="BJ86" s="226"/>
      <c r="BK86" s="226"/>
      <c r="BL86" s="226"/>
      <c r="BM86" s="226"/>
      <c r="BN86" s="226"/>
      <c r="BO86" s="226"/>
      <c r="BP86" s="226"/>
      <c r="BQ86" s="223">
        <v>80</v>
      </c>
      <c r="BR86" s="228"/>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4"/>
    </row>
    <row r="87" spans="1:131" ht="26.25" customHeight="1" x14ac:dyDescent="0.2">
      <c r="A87" s="229">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6"/>
      <c r="BF87" s="226"/>
      <c r="BG87" s="226"/>
      <c r="BH87" s="226"/>
      <c r="BI87" s="226"/>
      <c r="BJ87" s="226"/>
      <c r="BK87" s="226"/>
      <c r="BL87" s="226"/>
      <c r="BM87" s="226"/>
      <c r="BN87" s="226"/>
      <c r="BO87" s="226"/>
      <c r="BP87" s="226"/>
      <c r="BQ87" s="223">
        <v>81</v>
      </c>
      <c r="BR87" s="228"/>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4"/>
    </row>
    <row r="88" spans="1:131" ht="26.25" customHeight="1" thickBot="1" x14ac:dyDescent="0.25">
      <c r="A88" s="225" t="s">
        <v>392</v>
      </c>
      <c r="B88" s="772" t="s">
        <v>424</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7149</v>
      </c>
      <c r="AG88" s="827"/>
      <c r="AH88" s="827"/>
      <c r="AI88" s="827"/>
      <c r="AJ88" s="827"/>
      <c r="AK88" s="824"/>
      <c r="AL88" s="824"/>
      <c r="AM88" s="824"/>
      <c r="AN88" s="824"/>
      <c r="AO88" s="824"/>
      <c r="AP88" s="827" t="s">
        <v>618</v>
      </c>
      <c r="AQ88" s="827"/>
      <c r="AR88" s="827"/>
      <c r="AS88" s="827"/>
      <c r="AT88" s="827"/>
      <c r="AU88" s="827" t="s">
        <v>618</v>
      </c>
      <c r="AV88" s="827"/>
      <c r="AW88" s="827"/>
      <c r="AX88" s="827"/>
      <c r="AY88" s="827"/>
      <c r="AZ88" s="832"/>
      <c r="BA88" s="832"/>
      <c r="BB88" s="832"/>
      <c r="BC88" s="832"/>
      <c r="BD88" s="833"/>
      <c r="BE88" s="226"/>
      <c r="BF88" s="226"/>
      <c r="BG88" s="226"/>
      <c r="BH88" s="226"/>
      <c r="BI88" s="226"/>
      <c r="BJ88" s="226"/>
      <c r="BK88" s="226"/>
      <c r="BL88" s="226"/>
      <c r="BM88" s="226"/>
      <c r="BN88" s="226"/>
      <c r="BO88" s="226"/>
      <c r="BP88" s="226"/>
      <c r="BQ88" s="223">
        <v>82</v>
      </c>
      <c r="BR88" s="228"/>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4"/>
    </row>
    <row r="89" spans="1:131" ht="26.25" hidden="1" customHeight="1" x14ac:dyDescent="0.2">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4"/>
    </row>
    <row r="90" spans="1:131" ht="26.25" hidden="1" customHeight="1" x14ac:dyDescent="0.2">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4"/>
    </row>
    <row r="91" spans="1:131" ht="26.25" hidden="1" customHeight="1" x14ac:dyDescent="0.2">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4"/>
    </row>
    <row r="92" spans="1:131" ht="26.25" hidden="1" customHeight="1" x14ac:dyDescent="0.2">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4"/>
    </row>
    <row r="93" spans="1:131" ht="26.25" hidden="1" customHeight="1" x14ac:dyDescent="0.2">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4"/>
    </row>
    <row r="94" spans="1:131" ht="26.25" hidden="1" customHeight="1" x14ac:dyDescent="0.2">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4"/>
    </row>
    <row r="95" spans="1:131" ht="26.25" hidden="1" customHeight="1" x14ac:dyDescent="0.2">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4"/>
    </row>
    <row r="96" spans="1:131" ht="26.25" hidden="1" customHeight="1" x14ac:dyDescent="0.2">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4"/>
    </row>
    <row r="97" spans="1:131" ht="26.25" hidden="1" customHeight="1" x14ac:dyDescent="0.2">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4"/>
    </row>
    <row r="98" spans="1:131" ht="26.25" hidden="1" customHeight="1" x14ac:dyDescent="0.2">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4"/>
    </row>
    <row r="99" spans="1:131" ht="26.25" hidden="1" customHeight="1" x14ac:dyDescent="0.2">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4"/>
    </row>
    <row r="100" spans="1:131" ht="26.25" hidden="1" customHeight="1" x14ac:dyDescent="0.2">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4"/>
    </row>
    <row r="101" spans="1:131" ht="26.25" hidden="1" customHeight="1" x14ac:dyDescent="0.2">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4"/>
    </row>
    <row r="102" spans="1:131" ht="26.25" customHeight="1" thickBot="1" x14ac:dyDescent="0.25">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392</v>
      </c>
      <c r="BR102" s="772" t="s">
        <v>425</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v>73</v>
      </c>
      <c r="CS102" s="835"/>
      <c r="CT102" s="835"/>
      <c r="CU102" s="835"/>
      <c r="CV102" s="874"/>
      <c r="CW102" s="873">
        <v>17</v>
      </c>
      <c r="CX102" s="835"/>
      <c r="CY102" s="835"/>
      <c r="CZ102" s="835"/>
      <c r="DA102" s="874"/>
      <c r="DB102" s="873" t="s">
        <v>618</v>
      </c>
      <c r="DC102" s="835"/>
      <c r="DD102" s="835"/>
      <c r="DE102" s="835"/>
      <c r="DF102" s="874"/>
      <c r="DG102" s="873">
        <v>778</v>
      </c>
      <c r="DH102" s="835"/>
      <c r="DI102" s="835"/>
      <c r="DJ102" s="835"/>
      <c r="DK102" s="874"/>
      <c r="DL102" s="873" t="s">
        <v>618</v>
      </c>
      <c r="DM102" s="835"/>
      <c r="DN102" s="835"/>
      <c r="DO102" s="835"/>
      <c r="DP102" s="874"/>
      <c r="DQ102" s="873" t="s">
        <v>618</v>
      </c>
      <c r="DR102" s="835"/>
      <c r="DS102" s="835"/>
      <c r="DT102" s="835"/>
      <c r="DU102" s="874"/>
      <c r="DV102" s="772"/>
      <c r="DW102" s="773"/>
      <c r="DX102" s="773"/>
      <c r="DY102" s="773"/>
      <c r="DZ102" s="897"/>
      <c r="EA102" s="214"/>
    </row>
    <row r="103" spans="1:131" ht="26.25" customHeight="1" x14ac:dyDescent="0.2">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898" t="s">
        <v>426</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4"/>
    </row>
    <row r="104" spans="1:131" ht="26.25" customHeight="1" x14ac:dyDescent="0.2">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899" t="s">
        <v>427</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4"/>
    </row>
    <row r="105" spans="1:131" ht="11.25" customHeight="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5">
      <c r="A107" s="218" t="s">
        <v>428</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429</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2">
      <c r="A108" s="900" t="s">
        <v>430</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431</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4" customFormat="1" ht="26.25" customHeight="1" x14ac:dyDescent="0.2">
      <c r="A109" s="895" t="s">
        <v>432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433</v>
      </c>
      <c r="AB109" s="876"/>
      <c r="AC109" s="876"/>
      <c r="AD109" s="876"/>
      <c r="AE109" s="877"/>
      <c r="AF109" s="875" t="s">
        <v>434</v>
      </c>
      <c r="AG109" s="876"/>
      <c r="AH109" s="876"/>
      <c r="AI109" s="876"/>
      <c r="AJ109" s="877"/>
      <c r="AK109" s="875" t="s">
        <v>307</v>
      </c>
      <c r="AL109" s="876"/>
      <c r="AM109" s="876"/>
      <c r="AN109" s="876"/>
      <c r="AO109" s="877"/>
      <c r="AP109" s="875" t="s">
        <v>435</v>
      </c>
      <c r="AQ109" s="876"/>
      <c r="AR109" s="876"/>
      <c r="AS109" s="876"/>
      <c r="AT109" s="878"/>
      <c r="AU109" s="895" t="s">
        <v>432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433</v>
      </c>
      <c r="BR109" s="876"/>
      <c r="BS109" s="876"/>
      <c r="BT109" s="876"/>
      <c r="BU109" s="877"/>
      <c r="BV109" s="875" t="s">
        <v>434</v>
      </c>
      <c r="BW109" s="876"/>
      <c r="BX109" s="876"/>
      <c r="BY109" s="876"/>
      <c r="BZ109" s="877"/>
      <c r="CA109" s="875" t="s">
        <v>307</v>
      </c>
      <c r="CB109" s="876"/>
      <c r="CC109" s="876"/>
      <c r="CD109" s="876"/>
      <c r="CE109" s="877"/>
      <c r="CF109" s="896" t="s">
        <v>435</v>
      </c>
      <c r="CG109" s="896"/>
      <c r="CH109" s="896"/>
      <c r="CI109" s="896"/>
      <c r="CJ109" s="896"/>
      <c r="CK109" s="875" t="s">
        <v>436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433</v>
      </c>
      <c r="DH109" s="876"/>
      <c r="DI109" s="876"/>
      <c r="DJ109" s="876"/>
      <c r="DK109" s="877"/>
      <c r="DL109" s="875" t="s">
        <v>434</v>
      </c>
      <c r="DM109" s="876"/>
      <c r="DN109" s="876"/>
      <c r="DO109" s="876"/>
      <c r="DP109" s="877"/>
      <c r="DQ109" s="875" t="s">
        <v>307</v>
      </c>
      <c r="DR109" s="876"/>
      <c r="DS109" s="876"/>
      <c r="DT109" s="876"/>
      <c r="DU109" s="877"/>
      <c r="DV109" s="875" t="s">
        <v>435</v>
      </c>
      <c r="DW109" s="876"/>
      <c r="DX109" s="876"/>
      <c r="DY109" s="876"/>
      <c r="DZ109" s="878"/>
    </row>
    <row r="110" spans="1:131" s="214" customFormat="1" ht="26.25" customHeight="1" x14ac:dyDescent="0.2">
      <c r="A110" s="879" t="s">
        <v>437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2996199</v>
      </c>
      <c r="AB110" s="883"/>
      <c r="AC110" s="883"/>
      <c r="AD110" s="883"/>
      <c r="AE110" s="884"/>
      <c r="AF110" s="885">
        <v>3105734</v>
      </c>
      <c r="AG110" s="883"/>
      <c r="AH110" s="883"/>
      <c r="AI110" s="883"/>
      <c r="AJ110" s="884"/>
      <c r="AK110" s="885">
        <v>3039600</v>
      </c>
      <c r="AL110" s="883"/>
      <c r="AM110" s="883"/>
      <c r="AN110" s="883"/>
      <c r="AO110" s="884"/>
      <c r="AP110" s="886">
        <v>21.2</v>
      </c>
      <c r="AQ110" s="887"/>
      <c r="AR110" s="887"/>
      <c r="AS110" s="887"/>
      <c r="AT110" s="888"/>
      <c r="AU110" s="889" t="s">
        <v>73</v>
      </c>
      <c r="AV110" s="890"/>
      <c r="AW110" s="890"/>
      <c r="AX110" s="890"/>
      <c r="AY110" s="890"/>
      <c r="AZ110" s="912" t="s">
        <v>438</v>
      </c>
      <c r="BA110" s="880"/>
      <c r="BB110" s="880"/>
      <c r="BC110" s="880"/>
      <c r="BD110" s="880"/>
      <c r="BE110" s="880"/>
      <c r="BF110" s="880"/>
      <c r="BG110" s="880"/>
      <c r="BH110" s="880"/>
      <c r="BI110" s="880"/>
      <c r="BJ110" s="880"/>
      <c r="BK110" s="880"/>
      <c r="BL110" s="880"/>
      <c r="BM110" s="880"/>
      <c r="BN110" s="880"/>
      <c r="BO110" s="880"/>
      <c r="BP110" s="881"/>
      <c r="BQ110" s="913">
        <v>29426062</v>
      </c>
      <c r="BR110" s="914"/>
      <c r="BS110" s="914"/>
      <c r="BT110" s="914"/>
      <c r="BU110" s="914"/>
      <c r="BV110" s="914">
        <v>29543525</v>
      </c>
      <c r="BW110" s="914"/>
      <c r="BX110" s="914"/>
      <c r="BY110" s="914"/>
      <c r="BZ110" s="914"/>
      <c r="CA110" s="914">
        <v>29101566</v>
      </c>
      <c r="CB110" s="914"/>
      <c r="CC110" s="914"/>
      <c r="CD110" s="914"/>
      <c r="CE110" s="914"/>
      <c r="CF110" s="927">
        <v>202.8</v>
      </c>
      <c r="CG110" s="928"/>
      <c r="CH110" s="928"/>
      <c r="CI110" s="928"/>
      <c r="CJ110" s="928"/>
      <c r="CK110" s="929" t="s">
        <v>439</v>
      </c>
      <c r="CL110" s="930"/>
      <c r="CM110" s="912" t="s">
        <v>440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441</v>
      </c>
      <c r="DH110" s="914"/>
      <c r="DI110" s="914"/>
      <c r="DJ110" s="914"/>
      <c r="DK110" s="914"/>
      <c r="DL110" s="914" t="s">
        <v>441</v>
      </c>
      <c r="DM110" s="914"/>
      <c r="DN110" s="914"/>
      <c r="DO110" s="914"/>
      <c r="DP110" s="914"/>
      <c r="DQ110" s="914" t="s">
        <v>441</v>
      </c>
      <c r="DR110" s="914"/>
      <c r="DS110" s="914"/>
      <c r="DT110" s="914"/>
      <c r="DU110" s="914"/>
      <c r="DV110" s="915" t="s">
        <v>441</v>
      </c>
      <c r="DW110" s="915"/>
      <c r="DX110" s="915"/>
      <c r="DY110" s="915"/>
      <c r="DZ110" s="916"/>
    </row>
    <row r="111" spans="1:131" s="214" customFormat="1" ht="26.25" customHeight="1" x14ac:dyDescent="0.2">
      <c r="A111" s="917" t="s">
        <v>442</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394</v>
      </c>
      <c r="AB111" s="921"/>
      <c r="AC111" s="921"/>
      <c r="AD111" s="921"/>
      <c r="AE111" s="922"/>
      <c r="AF111" s="923" t="s">
        <v>394</v>
      </c>
      <c r="AG111" s="921"/>
      <c r="AH111" s="921"/>
      <c r="AI111" s="921"/>
      <c r="AJ111" s="922"/>
      <c r="AK111" s="923" t="s">
        <v>394</v>
      </c>
      <c r="AL111" s="921"/>
      <c r="AM111" s="921"/>
      <c r="AN111" s="921"/>
      <c r="AO111" s="922"/>
      <c r="AP111" s="924" t="s">
        <v>394</v>
      </c>
      <c r="AQ111" s="925"/>
      <c r="AR111" s="925"/>
      <c r="AS111" s="925"/>
      <c r="AT111" s="926"/>
      <c r="AU111" s="891"/>
      <c r="AV111" s="892"/>
      <c r="AW111" s="892"/>
      <c r="AX111" s="892"/>
      <c r="AY111" s="892"/>
      <c r="AZ111" s="905" t="s">
        <v>443</v>
      </c>
      <c r="BA111" s="906"/>
      <c r="BB111" s="906"/>
      <c r="BC111" s="906"/>
      <c r="BD111" s="906"/>
      <c r="BE111" s="906"/>
      <c r="BF111" s="906"/>
      <c r="BG111" s="906"/>
      <c r="BH111" s="906"/>
      <c r="BI111" s="906"/>
      <c r="BJ111" s="906"/>
      <c r="BK111" s="906"/>
      <c r="BL111" s="906"/>
      <c r="BM111" s="906"/>
      <c r="BN111" s="906"/>
      <c r="BO111" s="906"/>
      <c r="BP111" s="907"/>
      <c r="BQ111" s="908" t="s">
        <v>444</v>
      </c>
      <c r="BR111" s="909"/>
      <c r="BS111" s="909"/>
      <c r="BT111" s="909"/>
      <c r="BU111" s="909"/>
      <c r="BV111" s="909" t="s">
        <v>445</v>
      </c>
      <c r="BW111" s="909"/>
      <c r="BX111" s="909"/>
      <c r="BY111" s="909"/>
      <c r="BZ111" s="909"/>
      <c r="CA111" s="909" t="s">
        <v>446</v>
      </c>
      <c r="CB111" s="909"/>
      <c r="CC111" s="909"/>
      <c r="CD111" s="909"/>
      <c r="CE111" s="909"/>
      <c r="CF111" s="903" t="s">
        <v>445</v>
      </c>
      <c r="CG111" s="904"/>
      <c r="CH111" s="904"/>
      <c r="CI111" s="904"/>
      <c r="CJ111" s="904"/>
      <c r="CK111" s="931"/>
      <c r="CL111" s="932"/>
      <c r="CM111" s="905" t="s">
        <v>447</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446</v>
      </c>
      <c r="DH111" s="909"/>
      <c r="DI111" s="909"/>
      <c r="DJ111" s="909"/>
      <c r="DK111" s="909"/>
      <c r="DL111" s="909" t="s">
        <v>445</v>
      </c>
      <c r="DM111" s="909"/>
      <c r="DN111" s="909"/>
      <c r="DO111" s="909"/>
      <c r="DP111" s="909"/>
      <c r="DQ111" s="909" t="s">
        <v>243</v>
      </c>
      <c r="DR111" s="909"/>
      <c r="DS111" s="909"/>
      <c r="DT111" s="909"/>
      <c r="DU111" s="909"/>
      <c r="DV111" s="910" t="s">
        <v>448</v>
      </c>
      <c r="DW111" s="910"/>
      <c r="DX111" s="910"/>
      <c r="DY111" s="910"/>
      <c r="DZ111" s="911"/>
    </row>
    <row r="112" spans="1:131" s="214" customFormat="1" ht="26.25" customHeight="1" x14ac:dyDescent="0.2">
      <c r="A112" s="935" t="s">
        <v>449</v>
      </c>
      <c r="B112" s="936"/>
      <c r="C112" s="906" t="s">
        <v>450</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451</v>
      </c>
      <c r="AB112" s="942"/>
      <c r="AC112" s="942"/>
      <c r="AD112" s="942"/>
      <c r="AE112" s="943"/>
      <c r="AF112" s="944" t="s">
        <v>452</v>
      </c>
      <c r="AG112" s="942"/>
      <c r="AH112" s="942"/>
      <c r="AI112" s="942"/>
      <c r="AJ112" s="943"/>
      <c r="AK112" s="944" t="s">
        <v>453</v>
      </c>
      <c r="AL112" s="942"/>
      <c r="AM112" s="942"/>
      <c r="AN112" s="942"/>
      <c r="AO112" s="943"/>
      <c r="AP112" s="945" t="s">
        <v>453</v>
      </c>
      <c r="AQ112" s="946"/>
      <c r="AR112" s="946"/>
      <c r="AS112" s="946"/>
      <c r="AT112" s="947"/>
      <c r="AU112" s="891"/>
      <c r="AV112" s="892"/>
      <c r="AW112" s="892"/>
      <c r="AX112" s="892"/>
      <c r="AY112" s="892"/>
      <c r="AZ112" s="905" t="s">
        <v>454</v>
      </c>
      <c r="BA112" s="906"/>
      <c r="BB112" s="906"/>
      <c r="BC112" s="906"/>
      <c r="BD112" s="906"/>
      <c r="BE112" s="906"/>
      <c r="BF112" s="906"/>
      <c r="BG112" s="906"/>
      <c r="BH112" s="906"/>
      <c r="BI112" s="906"/>
      <c r="BJ112" s="906"/>
      <c r="BK112" s="906"/>
      <c r="BL112" s="906"/>
      <c r="BM112" s="906"/>
      <c r="BN112" s="906"/>
      <c r="BO112" s="906"/>
      <c r="BP112" s="907"/>
      <c r="BQ112" s="908">
        <v>8952012</v>
      </c>
      <c r="BR112" s="909"/>
      <c r="BS112" s="909"/>
      <c r="BT112" s="909"/>
      <c r="BU112" s="909"/>
      <c r="BV112" s="909">
        <v>8356368</v>
      </c>
      <c r="BW112" s="909"/>
      <c r="BX112" s="909"/>
      <c r="BY112" s="909"/>
      <c r="BZ112" s="909"/>
      <c r="CA112" s="909">
        <v>7531084</v>
      </c>
      <c r="CB112" s="909"/>
      <c r="CC112" s="909"/>
      <c r="CD112" s="909"/>
      <c r="CE112" s="909"/>
      <c r="CF112" s="903">
        <v>52.5</v>
      </c>
      <c r="CG112" s="904"/>
      <c r="CH112" s="904"/>
      <c r="CI112" s="904"/>
      <c r="CJ112" s="904"/>
      <c r="CK112" s="931"/>
      <c r="CL112" s="932"/>
      <c r="CM112" s="905" t="s">
        <v>455</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444</v>
      </c>
      <c r="DH112" s="909"/>
      <c r="DI112" s="909"/>
      <c r="DJ112" s="909"/>
      <c r="DK112" s="909"/>
      <c r="DL112" s="909" t="s">
        <v>448</v>
      </c>
      <c r="DM112" s="909"/>
      <c r="DN112" s="909"/>
      <c r="DO112" s="909"/>
      <c r="DP112" s="909"/>
      <c r="DQ112" s="909" t="s">
        <v>394</v>
      </c>
      <c r="DR112" s="909"/>
      <c r="DS112" s="909"/>
      <c r="DT112" s="909"/>
      <c r="DU112" s="909"/>
      <c r="DV112" s="910" t="s">
        <v>456</v>
      </c>
      <c r="DW112" s="910"/>
      <c r="DX112" s="910"/>
      <c r="DY112" s="910"/>
      <c r="DZ112" s="911"/>
    </row>
    <row r="113" spans="1:130" s="214" customFormat="1" ht="26.25" customHeight="1" x14ac:dyDescent="0.2">
      <c r="A113" s="937"/>
      <c r="B113" s="938"/>
      <c r="C113" s="906" t="s">
        <v>457</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637620</v>
      </c>
      <c r="AB113" s="921"/>
      <c r="AC113" s="921"/>
      <c r="AD113" s="921"/>
      <c r="AE113" s="922"/>
      <c r="AF113" s="923">
        <v>734566</v>
      </c>
      <c r="AG113" s="921"/>
      <c r="AH113" s="921"/>
      <c r="AI113" s="921"/>
      <c r="AJ113" s="922"/>
      <c r="AK113" s="923">
        <v>704294</v>
      </c>
      <c r="AL113" s="921"/>
      <c r="AM113" s="921"/>
      <c r="AN113" s="921"/>
      <c r="AO113" s="922"/>
      <c r="AP113" s="924">
        <v>4.9000000000000004</v>
      </c>
      <c r="AQ113" s="925"/>
      <c r="AR113" s="925"/>
      <c r="AS113" s="925"/>
      <c r="AT113" s="926"/>
      <c r="AU113" s="891"/>
      <c r="AV113" s="892"/>
      <c r="AW113" s="892"/>
      <c r="AX113" s="892"/>
      <c r="AY113" s="892"/>
      <c r="AZ113" s="905" t="s">
        <v>458</v>
      </c>
      <c r="BA113" s="906"/>
      <c r="BB113" s="906"/>
      <c r="BC113" s="906"/>
      <c r="BD113" s="906"/>
      <c r="BE113" s="906"/>
      <c r="BF113" s="906"/>
      <c r="BG113" s="906"/>
      <c r="BH113" s="906"/>
      <c r="BI113" s="906"/>
      <c r="BJ113" s="906"/>
      <c r="BK113" s="906"/>
      <c r="BL113" s="906"/>
      <c r="BM113" s="906"/>
      <c r="BN113" s="906"/>
      <c r="BO113" s="906"/>
      <c r="BP113" s="907"/>
      <c r="BQ113" s="908" t="s">
        <v>243</v>
      </c>
      <c r="BR113" s="909"/>
      <c r="BS113" s="909"/>
      <c r="BT113" s="909"/>
      <c r="BU113" s="909"/>
      <c r="BV113" s="909" t="s">
        <v>453</v>
      </c>
      <c r="BW113" s="909"/>
      <c r="BX113" s="909"/>
      <c r="BY113" s="909"/>
      <c r="BZ113" s="909"/>
      <c r="CA113" s="909" t="s">
        <v>243</v>
      </c>
      <c r="CB113" s="909"/>
      <c r="CC113" s="909"/>
      <c r="CD113" s="909"/>
      <c r="CE113" s="909"/>
      <c r="CF113" s="903" t="s">
        <v>459</v>
      </c>
      <c r="CG113" s="904"/>
      <c r="CH113" s="904"/>
      <c r="CI113" s="904"/>
      <c r="CJ113" s="904"/>
      <c r="CK113" s="931"/>
      <c r="CL113" s="932"/>
      <c r="CM113" s="905" t="s">
        <v>460</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452</v>
      </c>
      <c r="DH113" s="942"/>
      <c r="DI113" s="942"/>
      <c r="DJ113" s="942"/>
      <c r="DK113" s="943"/>
      <c r="DL113" s="944" t="s">
        <v>243</v>
      </c>
      <c r="DM113" s="942"/>
      <c r="DN113" s="942"/>
      <c r="DO113" s="942"/>
      <c r="DP113" s="943"/>
      <c r="DQ113" s="944" t="s">
        <v>451</v>
      </c>
      <c r="DR113" s="942"/>
      <c r="DS113" s="942"/>
      <c r="DT113" s="942"/>
      <c r="DU113" s="943"/>
      <c r="DV113" s="945" t="s">
        <v>453</v>
      </c>
      <c r="DW113" s="946"/>
      <c r="DX113" s="946"/>
      <c r="DY113" s="946"/>
      <c r="DZ113" s="947"/>
    </row>
    <row r="114" spans="1:130" s="214" customFormat="1" ht="26.25" customHeight="1" x14ac:dyDescent="0.2">
      <c r="A114" s="937"/>
      <c r="B114" s="938"/>
      <c r="C114" s="906" t="s">
        <v>461</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t="s">
        <v>446</v>
      </c>
      <c r="AB114" s="942"/>
      <c r="AC114" s="942"/>
      <c r="AD114" s="942"/>
      <c r="AE114" s="943"/>
      <c r="AF114" s="944" t="s">
        <v>445</v>
      </c>
      <c r="AG114" s="942"/>
      <c r="AH114" s="942"/>
      <c r="AI114" s="942"/>
      <c r="AJ114" s="943"/>
      <c r="AK114" s="944" t="s">
        <v>448</v>
      </c>
      <c r="AL114" s="942"/>
      <c r="AM114" s="942"/>
      <c r="AN114" s="942"/>
      <c r="AO114" s="943"/>
      <c r="AP114" s="945" t="s">
        <v>453</v>
      </c>
      <c r="AQ114" s="946"/>
      <c r="AR114" s="946"/>
      <c r="AS114" s="946"/>
      <c r="AT114" s="947"/>
      <c r="AU114" s="891"/>
      <c r="AV114" s="892"/>
      <c r="AW114" s="892"/>
      <c r="AX114" s="892"/>
      <c r="AY114" s="892"/>
      <c r="AZ114" s="905" t="s">
        <v>462</v>
      </c>
      <c r="BA114" s="906"/>
      <c r="BB114" s="906"/>
      <c r="BC114" s="906"/>
      <c r="BD114" s="906"/>
      <c r="BE114" s="906"/>
      <c r="BF114" s="906"/>
      <c r="BG114" s="906"/>
      <c r="BH114" s="906"/>
      <c r="BI114" s="906"/>
      <c r="BJ114" s="906"/>
      <c r="BK114" s="906"/>
      <c r="BL114" s="906"/>
      <c r="BM114" s="906"/>
      <c r="BN114" s="906"/>
      <c r="BO114" s="906"/>
      <c r="BP114" s="907"/>
      <c r="BQ114" s="908">
        <v>5692781</v>
      </c>
      <c r="BR114" s="909"/>
      <c r="BS114" s="909"/>
      <c r="BT114" s="909"/>
      <c r="BU114" s="909"/>
      <c r="BV114" s="909">
        <v>5607736</v>
      </c>
      <c r="BW114" s="909"/>
      <c r="BX114" s="909"/>
      <c r="BY114" s="909"/>
      <c r="BZ114" s="909"/>
      <c r="CA114" s="909">
        <v>5541345</v>
      </c>
      <c r="CB114" s="909"/>
      <c r="CC114" s="909"/>
      <c r="CD114" s="909"/>
      <c r="CE114" s="909"/>
      <c r="CF114" s="903">
        <v>38.6</v>
      </c>
      <c r="CG114" s="904"/>
      <c r="CH114" s="904"/>
      <c r="CI114" s="904"/>
      <c r="CJ114" s="904"/>
      <c r="CK114" s="931"/>
      <c r="CL114" s="932"/>
      <c r="CM114" s="905" t="s">
        <v>463</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464</v>
      </c>
      <c r="DH114" s="942"/>
      <c r="DI114" s="942"/>
      <c r="DJ114" s="942"/>
      <c r="DK114" s="943"/>
      <c r="DL114" s="944" t="s">
        <v>465</v>
      </c>
      <c r="DM114" s="942"/>
      <c r="DN114" s="942"/>
      <c r="DO114" s="942"/>
      <c r="DP114" s="943"/>
      <c r="DQ114" s="944" t="s">
        <v>452</v>
      </c>
      <c r="DR114" s="942"/>
      <c r="DS114" s="942"/>
      <c r="DT114" s="942"/>
      <c r="DU114" s="943"/>
      <c r="DV114" s="945" t="s">
        <v>445</v>
      </c>
      <c r="DW114" s="946"/>
      <c r="DX114" s="946"/>
      <c r="DY114" s="946"/>
      <c r="DZ114" s="947"/>
    </row>
    <row r="115" spans="1:130" s="214" customFormat="1" ht="26.25" customHeight="1" x14ac:dyDescent="0.2">
      <c r="A115" s="937"/>
      <c r="B115" s="938"/>
      <c r="C115" s="906" t="s">
        <v>466</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456</v>
      </c>
      <c r="AB115" s="921"/>
      <c r="AC115" s="921"/>
      <c r="AD115" s="921"/>
      <c r="AE115" s="922"/>
      <c r="AF115" s="923" t="s">
        <v>243</v>
      </c>
      <c r="AG115" s="921"/>
      <c r="AH115" s="921"/>
      <c r="AI115" s="921"/>
      <c r="AJ115" s="922"/>
      <c r="AK115" s="923" t="s">
        <v>464</v>
      </c>
      <c r="AL115" s="921"/>
      <c r="AM115" s="921"/>
      <c r="AN115" s="921"/>
      <c r="AO115" s="922"/>
      <c r="AP115" s="924" t="s">
        <v>452</v>
      </c>
      <c r="AQ115" s="925"/>
      <c r="AR115" s="925"/>
      <c r="AS115" s="925"/>
      <c r="AT115" s="926"/>
      <c r="AU115" s="891"/>
      <c r="AV115" s="892"/>
      <c r="AW115" s="892"/>
      <c r="AX115" s="892"/>
      <c r="AY115" s="892"/>
      <c r="AZ115" s="905" t="s">
        <v>467</v>
      </c>
      <c r="BA115" s="906"/>
      <c r="BB115" s="906"/>
      <c r="BC115" s="906"/>
      <c r="BD115" s="906"/>
      <c r="BE115" s="906"/>
      <c r="BF115" s="906"/>
      <c r="BG115" s="906"/>
      <c r="BH115" s="906"/>
      <c r="BI115" s="906"/>
      <c r="BJ115" s="906"/>
      <c r="BK115" s="906"/>
      <c r="BL115" s="906"/>
      <c r="BM115" s="906"/>
      <c r="BN115" s="906"/>
      <c r="BO115" s="906"/>
      <c r="BP115" s="907"/>
      <c r="BQ115" s="908">
        <v>353730</v>
      </c>
      <c r="BR115" s="909"/>
      <c r="BS115" s="909"/>
      <c r="BT115" s="909"/>
      <c r="BU115" s="909"/>
      <c r="BV115" s="909">
        <v>318417</v>
      </c>
      <c r="BW115" s="909"/>
      <c r="BX115" s="909"/>
      <c r="BY115" s="909"/>
      <c r="BZ115" s="909"/>
      <c r="CA115" s="909">
        <v>319487</v>
      </c>
      <c r="CB115" s="909"/>
      <c r="CC115" s="909"/>
      <c r="CD115" s="909"/>
      <c r="CE115" s="909"/>
      <c r="CF115" s="903">
        <v>2.2000000000000002</v>
      </c>
      <c r="CG115" s="904"/>
      <c r="CH115" s="904"/>
      <c r="CI115" s="904"/>
      <c r="CJ115" s="904"/>
      <c r="CK115" s="931"/>
      <c r="CL115" s="932"/>
      <c r="CM115" s="905" t="s">
        <v>468</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445</v>
      </c>
      <c r="DH115" s="942"/>
      <c r="DI115" s="942"/>
      <c r="DJ115" s="942"/>
      <c r="DK115" s="943"/>
      <c r="DL115" s="944" t="s">
        <v>446</v>
      </c>
      <c r="DM115" s="942"/>
      <c r="DN115" s="942"/>
      <c r="DO115" s="942"/>
      <c r="DP115" s="943"/>
      <c r="DQ115" s="944" t="s">
        <v>243</v>
      </c>
      <c r="DR115" s="942"/>
      <c r="DS115" s="942"/>
      <c r="DT115" s="942"/>
      <c r="DU115" s="943"/>
      <c r="DV115" s="945" t="s">
        <v>451</v>
      </c>
      <c r="DW115" s="946"/>
      <c r="DX115" s="946"/>
      <c r="DY115" s="946"/>
      <c r="DZ115" s="947"/>
    </row>
    <row r="116" spans="1:130" s="214" customFormat="1" ht="26.25" customHeight="1" x14ac:dyDescent="0.2">
      <c r="A116" s="939"/>
      <c r="B116" s="940"/>
      <c r="C116" s="948" t="s">
        <v>469</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445</v>
      </c>
      <c r="AB116" s="942"/>
      <c r="AC116" s="942"/>
      <c r="AD116" s="942"/>
      <c r="AE116" s="943"/>
      <c r="AF116" s="944" t="s">
        <v>446</v>
      </c>
      <c r="AG116" s="942"/>
      <c r="AH116" s="942"/>
      <c r="AI116" s="942"/>
      <c r="AJ116" s="943"/>
      <c r="AK116" s="944" t="s">
        <v>470</v>
      </c>
      <c r="AL116" s="942"/>
      <c r="AM116" s="942"/>
      <c r="AN116" s="942"/>
      <c r="AO116" s="943"/>
      <c r="AP116" s="945" t="s">
        <v>445</v>
      </c>
      <c r="AQ116" s="946"/>
      <c r="AR116" s="946"/>
      <c r="AS116" s="946"/>
      <c r="AT116" s="947"/>
      <c r="AU116" s="891"/>
      <c r="AV116" s="892"/>
      <c r="AW116" s="892"/>
      <c r="AX116" s="892"/>
      <c r="AY116" s="892"/>
      <c r="AZ116" s="950" t="s">
        <v>471</v>
      </c>
      <c r="BA116" s="951"/>
      <c r="BB116" s="951"/>
      <c r="BC116" s="951"/>
      <c r="BD116" s="951"/>
      <c r="BE116" s="951"/>
      <c r="BF116" s="951"/>
      <c r="BG116" s="951"/>
      <c r="BH116" s="951"/>
      <c r="BI116" s="951"/>
      <c r="BJ116" s="951"/>
      <c r="BK116" s="951"/>
      <c r="BL116" s="951"/>
      <c r="BM116" s="951"/>
      <c r="BN116" s="951"/>
      <c r="BO116" s="951"/>
      <c r="BP116" s="952"/>
      <c r="BQ116" s="908" t="s">
        <v>472</v>
      </c>
      <c r="BR116" s="909"/>
      <c r="BS116" s="909"/>
      <c r="BT116" s="909"/>
      <c r="BU116" s="909"/>
      <c r="BV116" s="909" t="s">
        <v>446</v>
      </c>
      <c r="BW116" s="909"/>
      <c r="BX116" s="909"/>
      <c r="BY116" s="909"/>
      <c r="BZ116" s="909"/>
      <c r="CA116" s="909" t="s">
        <v>445</v>
      </c>
      <c r="CB116" s="909"/>
      <c r="CC116" s="909"/>
      <c r="CD116" s="909"/>
      <c r="CE116" s="909"/>
      <c r="CF116" s="903" t="s">
        <v>448</v>
      </c>
      <c r="CG116" s="904"/>
      <c r="CH116" s="904"/>
      <c r="CI116" s="904"/>
      <c r="CJ116" s="904"/>
      <c r="CK116" s="931"/>
      <c r="CL116" s="932"/>
      <c r="CM116" s="905" t="s">
        <v>473</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448</v>
      </c>
      <c r="DH116" s="942"/>
      <c r="DI116" s="942"/>
      <c r="DJ116" s="942"/>
      <c r="DK116" s="943"/>
      <c r="DL116" s="944" t="s">
        <v>243</v>
      </c>
      <c r="DM116" s="942"/>
      <c r="DN116" s="942"/>
      <c r="DO116" s="942"/>
      <c r="DP116" s="943"/>
      <c r="DQ116" s="944" t="s">
        <v>445</v>
      </c>
      <c r="DR116" s="942"/>
      <c r="DS116" s="942"/>
      <c r="DT116" s="942"/>
      <c r="DU116" s="943"/>
      <c r="DV116" s="945" t="s">
        <v>446</v>
      </c>
      <c r="DW116" s="946"/>
      <c r="DX116" s="946"/>
      <c r="DY116" s="946"/>
      <c r="DZ116" s="947"/>
    </row>
    <row r="117" spans="1:130" s="214" customFormat="1" ht="26.25" customHeight="1" x14ac:dyDescent="0.2">
      <c r="A117" s="895" t="s">
        <v>187</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474</v>
      </c>
      <c r="Z117" s="877"/>
      <c r="AA117" s="961">
        <v>3633819</v>
      </c>
      <c r="AB117" s="962"/>
      <c r="AC117" s="962"/>
      <c r="AD117" s="962"/>
      <c r="AE117" s="963"/>
      <c r="AF117" s="964">
        <v>3840300</v>
      </c>
      <c r="AG117" s="962"/>
      <c r="AH117" s="962"/>
      <c r="AI117" s="962"/>
      <c r="AJ117" s="963"/>
      <c r="AK117" s="964">
        <v>3743894</v>
      </c>
      <c r="AL117" s="962"/>
      <c r="AM117" s="962"/>
      <c r="AN117" s="962"/>
      <c r="AO117" s="963"/>
      <c r="AP117" s="965"/>
      <c r="AQ117" s="966"/>
      <c r="AR117" s="966"/>
      <c r="AS117" s="966"/>
      <c r="AT117" s="967"/>
      <c r="AU117" s="891"/>
      <c r="AV117" s="892"/>
      <c r="AW117" s="892"/>
      <c r="AX117" s="892"/>
      <c r="AY117" s="892"/>
      <c r="AZ117" s="957" t="s">
        <v>475</v>
      </c>
      <c r="BA117" s="958"/>
      <c r="BB117" s="958"/>
      <c r="BC117" s="958"/>
      <c r="BD117" s="958"/>
      <c r="BE117" s="958"/>
      <c r="BF117" s="958"/>
      <c r="BG117" s="958"/>
      <c r="BH117" s="958"/>
      <c r="BI117" s="958"/>
      <c r="BJ117" s="958"/>
      <c r="BK117" s="958"/>
      <c r="BL117" s="958"/>
      <c r="BM117" s="958"/>
      <c r="BN117" s="958"/>
      <c r="BO117" s="958"/>
      <c r="BP117" s="959"/>
      <c r="BQ117" s="908" t="s">
        <v>243</v>
      </c>
      <c r="BR117" s="909"/>
      <c r="BS117" s="909"/>
      <c r="BT117" s="909"/>
      <c r="BU117" s="909"/>
      <c r="BV117" s="909" t="s">
        <v>451</v>
      </c>
      <c r="BW117" s="909"/>
      <c r="BX117" s="909"/>
      <c r="BY117" s="909"/>
      <c r="BZ117" s="909"/>
      <c r="CA117" s="909" t="s">
        <v>476</v>
      </c>
      <c r="CB117" s="909"/>
      <c r="CC117" s="909"/>
      <c r="CD117" s="909"/>
      <c r="CE117" s="909"/>
      <c r="CF117" s="903" t="s">
        <v>448</v>
      </c>
      <c r="CG117" s="904"/>
      <c r="CH117" s="904"/>
      <c r="CI117" s="904"/>
      <c r="CJ117" s="904"/>
      <c r="CK117" s="931"/>
      <c r="CL117" s="932"/>
      <c r="CM117" s="905" t="s">
        <v>477</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243</v>
      </c>
      <c r="DH117" s="942"/>
      <c r="DI117" s="942"/>
      <c r="DJ117" s="942"/>
      <c r="DK117" s="943"/>
      <c r="DL117" s="944" t="s">
        <v>394</v>
      </c>
      <c r="DM117" s="942"/>
      <c r="DN117" s="942"/>
      <c r="DO117" s="942"/>
      <c r="DP117" s="943"/>
      <c r="DQ117" s="944" t="s">
        <v>243</v>
      </c>
      <c r="DR117" s="942"/>
      <c r="DS117" s="942"/>
      <c r="DT117" s="942"/>
      <c r="DU117" s="943"/>
      <c r="DV117" s="945" t="s">
        <v>472</v>
      </c>
      <c r="DW117" s="946"/>
      <c r="DX117" s="946"/>
      <c r="DY117" s="946"/>
      <c r="DZ117" s="947"/>
    </row>
    <row r="118" spans="1:130" s="214" customFormat="1" ht="26.25" customHeight="1" x14ac:dyDescent="0.2">
      <c r="A118" s="895" t="s">
        <v>436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433</v>
      </c>
      <c r="AB118" s="876"/>
      <c r="AC118" s="876"/>
      <c r="AD118" s="876"/>
      <c r="AE118" s="877"/>
      <c r="AF118" s="875" t="s">
        <v>434</v>
      </c>
      <c r="AG118" s="876"/>
      <c r="AH118" s="876"/>
      <c r="AI118" s="876"/>
      <c r="AJ118" s="877"/>
      <c r="AK118" s="875" t="s">
        <v>307</v>
      </c>
      <c r="AL118" s="876"/>
      <c r="AM118" s="876"/>
      <c r="AN118" s="876"/>
      <c r="AO118" s="877"/>
      <c r="AP118" s="953" t="s">
        <v>435</v>
      </c>
      <c r="AQ118" s="954"/>
      <c r="AR118" s="954"/>
      <c r="AS118" s="954"/>
      <c r="AT118" s="955"/>
      <c r="AU118" s="891"/>
      <c r="AV118" s="892"/>
      <c r="AW118" s="892"/>
      <c r="AX118" s="892"/>
      <c r="AY118" s="892"/>
      <c r="AZ118" s="956" t="s">
        <v>478</v>
      </c>
      <c r="BA118" s="948"/>
      <c r="BB118" s="948"/>
      <c r="BC118" s="948"/>
      <c r="BD118" s="948"/>
      <c r="BE118" s="948"/>
      <c r="BF118" s="948"/>
      <c r="BG118" s="948"/>
      <c r="BH118" s="948"/>
      <c r="BI118" s="948"/>
      <c r="BJ118" s="948"/>
      <c r="BK118" s="948"/>
      <c r="BL118" s="948"/>
      <c r="BM118" s="948"/>
      <c r="BN118" s="948"/>
      <c r="BO118" s="948"/>
      <c r="BP118" s="949"/>
      <c r="BQ118" s="982" t="s">
        <v>394</v>
      </c>
      <c r="BR118" s="983"/>
      <c r="BS118" s="983"/>
      <c r="BT118" s="983"/>
      <c r="BU118" s="983"/>
      <c r="BV118" s="983" t="s">
        <v>243</v>
      </c>
      <c r="BW118" s="983"/>
      <c r="BX118" s="983"/>
      <c r="BY118" s="983"/>
      <c r="BZ118" s="983"/>
      <c r="CA118" s="983" t="s">
        <v>451</v>
      </c>
      <c r="CB118" s="983"/>
      <c r="CC118" s="983"/>
      <c r="CD118" s="983"/>
      <c r="CE118" s="983"/>
      <c r="CF118" s="903" t="s">
        <v>459</v>
      </c>
      <c r="CG118" s="904"/>
      <c r="CH118" s="904"/>
      <c r="CI118" s="904"/>
      <c r="CJ118" s="904"/>
      <c r="CK118" s="931"/>
      <c r="CL118" s="932"/>
      <c r="CM118" s="905" t="s">
        <v>479</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464</v>
      </c>
      <c r="DH118" s="942"/>
      <c r="DI118" s="942"/>
      <c r="DJ118" s="942"/>
      <c r="DK118" s="943"/>
      <c r="DL118" s="944" t="s">
        <v>445</v>
      </c>
      <c r="DM118" s="942"/>
      <c r="DN118" s="942"/>
      <c r="DO118" s="942"/>
      <c r="DP118" s="943"/>
      <c r="DQ118" s="944" t="s">
        <v>464</v>
      </c>
      <c r="DR118" s="942"/>
      <c r="DS118" s="942"/>
      <c r="DT118" s="942"/>
      <c r="DU118" s="943"/>
      <c r="DV118" s="945" t="s">
        <v>451</v>
      </c>
      <c r="DW118" s="946"/>
      <c r="DX118" s="946"/>
      <c r="DY118" s="946"/>
      <c r="DZ118" s="947"/>
    </row>
    <row r="119" spans="1:130" s="214" customFormat="1" ht="26.25" customHeight="1" x14ac:dyDescent="0.2">
      <c r="A119" s="1039" t="s">
        <v>439</v>
      </c>
      <c r="B119" s="930"/>
      <c r="C119" s="912" t="s">
        <v>440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448</v>
      </c>
      <c r="AB119" s="883"/>
      <c r="AC119" s="883"/>
      <c r="AD119" s="883"/>
      <c r="AE119" s="884"/>
      <c r="AF119" s="885" t="s">
        <v>476</v>
      </c>
      <c r="AG119" s="883"/>
      <c r="AH119" s="883"/>
      <c r="AI119" s="883"/>
      <c r="AJ119" s="884"/>
      <c r="AK119" s="885" t="s">
        <v>243</v>
      </c>
      <c r="AL119" s="883"/>
      <c r="AM119" s="883"/>
      <c r="AN119" s="883"/>
      <c r="AO119" s="884"/>
      <c r="AP119" s="886" t="s">
        <v>476</v>
      </c>
      <c r="AQ119" s="887"/>
      <c r="AR119" s="887"/>
      <c r="AS119" s="887"/>
      <c r="AT119" s="888"/>
      <c r="AU119" s="893"/>
      <c r="AV119" s="894"/>
      <c r="AW119" s="894"/>
      <c r="AX119" s="894"/>
      <c r="AY119" s="894"/>
      <c r="AZ119" s="237" t="s">
        <v>187</v>
      </c>
      <c r="BA119" s="237"/>
      <c r="BB119" s="237"/>
      <c r="BC119" s="237"/>
      <c r="BD119" s="237"/>
      <c r="BE119" s="237"/>
      <c r="BF119" s="237"/>
      <c r="BG119" s="237"/>
      <c r="BH119" s="237"/>
      <c r="BI119" s="237"/>
      <c r="BJ119" s="237"/>
      <c r="BK119" s="237"/>
      <c r="BL119" s="237"/>
      <c r="BM119" s="237"/>
      <c r="BN119" s="237"/>
      <c r="BO119" s="960" t="s">
        <v>480</v>
      </c>
      <c r="BP119" s="988"/>
      <c r="BQ119" s="982">
        <v>44424585</v>
      </c>
      <c r="BR119" s="983"/>
      <c r="BS119" s="983"/>
      <c r="BT119" s="983"/>
      <c r="BU119" s="983"/>
      <c r="BV119" s="983">
        <v>43826046</v>
      </c>
      <c r="BW119" s="983"/>
      <c r="BX119" s="983"/>
      <c r="BY119" s="983"/>
      <c r="BZ119" s="983"/>
      <c r="CA119" s="983">
        <v>42493482</v>
      </c>
      <c r="CB119" s="983"/>
      <c r="CC119" s="983"/>
      <c r="CD119" s="983"/>
      <c r="CE119" s="983"/>
      <c r="CF119" s="984"/>
      <c r="CG119" s="985"/>
      <c r="CH119" s="985"/>
      <c r="CI119" s="985"/>
      <c r="CJ119" s="986"/>
      <c r="CK119" s="933"/>
      <c r="CL119" s="934"/>
      <c r="CM119" s="956" t="s">
        <v>481</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445</v>
      </c>
      <c r="DH119" s="969"/>
      <c r="DI119" s="969"/>
      <c r="DJ119" s="969"/>
      <c r="DK119" s="970"/>
      <c r="DL119" s="968" t="s">
        <v>451</v>
      </c>
      <c r="DM119" s="969"/>
      <c r="DN119" s="969"/>
      <c r="DO119" s="969"/>
      <c r="DP119" s="970"/>
      <c r="DQ119" s="968" t="s">
        <v>452</v>
      </c>
      <c r="DR119" s="969"/>
      <c r="DS119" s="969"/>
      <c r="DT119" s="969"/>
      <c r="DU119" s="970"/>
      <c r="DV119" s="971" t="s">
        <v>445</v>
      </c>
      <c r="DW119" s="972"/>
      <c r="DX119" s="972"/>
      <c r="DY119" s="972"/>
      <c r="DZ119" s="973"/>
    </row>
    <row r="120" spans="1:130" s="214" customFormat="1" ht="26.25" customHeight="1" x14ac:dyDescent="0.2">
      <c r="A120" s="1040"/>
      <c r="B120" s="932"/>
      <c r="C120" s="905" t="s">
        <v>447</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470</v>
      </c>
      <c r="AB120" s="942"/>
      <c r="AC120" s="942"/>
      <c r="AD120" s="942"/>
      <c r="AE120" s="943"/>
      <c r="AF120" s="944" t="s">
        <v>445</v>
      </c>
      <c r="AG120" s="942"/>
      <c r="AH120" s="942"/>
      <c r="AI120" s="942"/>
      <c r="AJ120" s="943"/>
      <c r="AK120" s="944" t="s">
        <v>451</v>
      </c>
      <c r="AL120" s="942"/>
      <c r="AM120" s="942"/>
      <c r="AN120" s="942"/>
      <c r="AO120" s="943"/>
      <c r="AP120" s="945" t="s">
        <v>459</v>
      </c>
      <c r="AQ120" s="946"/>
      <c r="AR120" s="946"/>
      <c r="AS120" s="946"/>
      <c r="AT120" s="947"/>
      <c r="AU120" s="974" t="s">
        <v>482</v>
      </c>
      <c r="AV120" s="975"/>
      <c r="AW120" s="975"/>
      <c r="AX120" s="975"/>
      <c r="AY120" s="976"/>
      <c r="AZ120" s="912" t="s">
        <v>483</v>
      </c>
      <c r="BA120" s="880"/>
      <c r="BB120" s="880"/>
      <c r="BC120" s="880"/>
      <c r="BD120" s="880"/>
      <c r="BE120" s="880"/>
      <c r="BF120" s="880"/>
      <c r="BG120" s="880"/>
      <c r="BH120" s="880"/>
      <c r="BI120" s="880"/>
      <c r="BJ120" s="880"/>
      <c r="BK120" s="880"/>
      <c r="BL120" s="880"/>
      <c r="BM120" s="880"/>
      <c r="BN120" s="880"/>
      <c r="BO120" s="880"/>
      <c r="BP120" s="881"/>
      <c r="BQ120" s="913">
        <v>12286930</v>
      </c>
      <c r="BR120" s="914"/>
      <c r="BS120" s="914"/>
      <c r="BT120" s="914"/>
      <c r="BU120" s="914"/>
      <c r="BV120" s="914">
        <v>11475421</v>
      </c>
      <c r="BW120" s="914"/>
      <c r="BX120" s="914"/>
      <c r="BY120" s="914"/>
      <c r="BZ120" s="914"/>
      <c r="CA120" s="914">
        <v>11510509</v>
      </c>
      <c r="CB120" s="914"/>
      <c r="CC120" s="914"/>
      <c r="CD120" s="914"/>
      <c r="CE120" s="914"/>
      <c r="CF120" s="927">
        <v>80.2</v>
      </c>
      <c r="CG120" s="928"/>
      <c r="CH120" s="928"/>
      <c r="CI120" s="928"/>
      <c r="CJ120" s="928"/>
      <c r="CK120" s="989" t="s">
        <v>484</v>
      </c>
      <c r="CL120" s="990"/>
      <c r="CM120" s="990"/>
      <c r="CN120" s="990"/>
      <c r="CO120" s="991"/>
      <c r="CP120" s="997" t="s">
        <v>485</v>
      </c>
      <c r="CQ120" s="998"/>
      <c r="CR120" s="998"/>
      <c r="CS120" s="998"/>
      <c r="CT120" s="998"/>
      <c r="CU120" s="998"/>
      <c r="CV120" s="998"/>
      <c r="CW120" s="998"/>
      <c r="CX120" s="998"/>
      <c r="CY120" s="998"/>
      <c r="CZ120" s="998"/>
      <c r="DA120" s="998"/>
      <c r="DB120" s="998"/>
      <c r="DC120" s="998"/>
      <c r="DD120" s="998"/>
      <c r="DE120" s="998"/>
      <c r="DF120" s="999"/>
      <c r="DG120" s="913" t="s">
        <v>451</v>
      </c>
      <c r="DH120" s="914"/>
      <c r="DI120" s="914"/>
      <c r="DJ120" s="914"/>
      <c r="DK120" s="914"/>
      <c r="DL120" s="914">
        <v>5710040</v>
      </c>
      <c r="DM120" s="914"/>
      <c r="DN120" s="914"/>
      <c r="DO120" s="914"/>
      <c r="DP120" s="914"/>
      <c r="DQ120" s="914">
        <v>5594431</v>
      </c>
      <c r="DR120" s="914"/>
      <c r="DS120" s="914"/>
      <c r="DT120" s="914"/>
      <c r="DU120" s="914"/>
      <c r="DV120" s="915">
        <v>39</v>
      </c>
      <c r="DW120" s="915"/>
      <c r="DX120" s="915"/>
      <c r="DY120" s="915"/>
      <c r="DZ120" s="916"/>
    </row>
    <row r="121" spans="1:130" s="214" customFormat="1" ht="26.25" customHeight="1" x14ac:dyDescent="0.2">
      <c r="A121" s="1040"/>
      <c r="B121" s="932"/>
      <c r="C121" s="957" t="s">
        <v>486</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243</v>
      </c>
      <c r="AB121" s="942"/>
      <c r="AC121" s="942"/>
      <c r="AD121" s="942"/>
      <c r="AE121" s="943"/>
      <c r="AF121" s="944" t="s">
        <v>394</v>
      </c>
      <c r="AG121" s="942"/>
      <c r="AH121" s="942"/>
      <c r="AI121" s="942"/>
      <c r="AJ121" s="943"/>
      <c r="AK121" s="944" t="s">
        <v>243</v>
      </c>
      <c r="AL121" s="942"/>
      <c r="AM121" s="942"/>
      <c r="AN121" s="942"/>
      <c r="AO121" s="943"/>
      <c r="AP121" s="945" t="s">
        <v>465</v>
      </c>
      <c r="AQ121" s="946"/>
      <c r="AR121" s="946"/>
      <c r="AS121" s="946"/>
      <c r="AT121" s="947"/>
      <c r="AU121" s="977"/>
      <c r="AV121" s="978"/>
      <c r="AW121" s="978"/>
      <c r="AX121" s="978"/>
      <c r="AY121" s="979"/>
      <c r="AZ121" s="905" t="s">
        <v>487</v>
      </c>
      <c r="BA121" s="906"/>
      <c r="BB121" s="906"/>
      <c r="BC121" s="906"/>
      <c r="BD121" s="906"/>
      <c r="BE121" s="906"/>
      <c r="BF121" s="906"/>
      <c r="BG121" s="906"/>
      <c r="BH121" s="906"/>
      <c r="BI121" s="906"/>
      <c r="BJ121" s="906"/>
      <c r="BK121" s="906"/>
      <c r="BL121" s="906"/>
      <c r="BM121" s="906"/>
      <c r="BN121" s="906"/>
      <c r="BO121" s="906"/>
      <c r="BP121" s="907"/>
      <c r="BQ121" s="908">
        <v>1682723</v>
      </c>
      <c r="BR121" s="909"/>
      <c r="BS121" s="909"/>
      <c r="BT121" s="909"/>
      <c r="BU121" s="909"/>
      <c r="BV121" s="909">
        <v>1480881</v>
      </c>
      <c r="BW121" s="909"/>
      <c r="BX121" s="909"/>
      <c r="BY121" s="909"/>
      <c r="BZ121" s="909"/>
      <c r="CA121" s="909">
        <v>1401411</v>
      </c>
      <c r="CB121" s="909"/>
      <c r="CC121" s="909"/>
      <c r="CD121" s="909"/>
      <c r="CE121" s="909"/>
      <c r="CF121" s="903">
        <v>9.8000000000000007</v>
      </c>
      <c r="CG121" s="904"/>
      <c r="CH121" s="904"/>
      <c r="CI121" s="904"/>
      <c r="CJ121" s="904"/>
      <c r="CK121" s="992"/>
      <c r="CL121" s="993"/>
      <c r="CM121" s="993"/>
      <c r="CN121" s="993"/>
      <c r="CO121" s="994"/>
      <c r="CP121" s="1002" t="s">
        <v>488</v>
      </c>
      <c r="CQ121" s="1003"/>
      <c r="CR121" s="1003"/>
      <c r="CS121" s="1003"/>
      <c r="CT121" s="1003"/>
      <c r="CU121" s="1003"/>
      <c r="CV121" s="1003"/>
      <c r="CW121" s="1003"/>
      <c r="CX121" s="1003"/>
      <c r="CY121" s="1003"/>
      <c r="CZ121" s="1003"/>
      <c r="DA121" s="1003"/>
      <c r="DB121" s="1003"/>
      <c r="DC121" s="1003"/>
      <c r="DD121" s="1003"/>
      <c r="DE121" s="1003"/>
      <c r="DF121" s="1004"/>
      <c r="DG121" s="908">
        <v>3193630</v>
      </c>
      <c r="DH121" s="909"/>
      <c r="DI121" s="909"/>
      <c r="DJ121" s="909"/>
      <c r="DK121" s="909"/>
      <c r="DL121" s="909">
        <v>2646328</v>
      </c>
      <c r="DM121" s="909"/>
      <c r="DN121" s="909"/>
      <c r="DO121" s="909"/>
      <c r="DP121" s="909"/>
      <c r="DQ121" s="909">
        <v>1936653</v>
      </c>
      <c r="DR121" s="909"/>
      <c r="DS121" s="909"/>
      <c r="DT121" s="909"/>
      <c r="DU121" s="909"/>
      <c r="DV121" s="910">
        <v>13.5</v>
      </c>
      <c r="DW121" s="910"/>
      <c r="DX121" s="910"/>
      <c r="DY121" s="910"/>
      <c r="DZ121" s="911"/>
    </row>
    <row r="122" spans="1:130" s="214" customFormat="1" ht="26.25" customHeight="1" x14ac:dyDescent="0.2">
      <c r="A122" s="1040"/>
      <c r="B122" s="932"/>
      <c r="C122" s="905" t="s">
        <v>463</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394</v>
      </c>
      <c r="AB122" s="942"/>
      <c r="AC122" s="942"/>
      <c r="AD122" s="942"/>
      <c r="AE122" s="943"/>
      <c r="AF122" s="944" t="s">
        <v>243</v>
      </c>
      <c r="AG122" s="942"/>
      <c r="AH122" s="942"/>
      <c r="AI122" s="942"/>
      <c r="AJ122" s="943"/>
      <c r="AK122" s="944" t="s">
        <v>445</v>
      </c>
      <c r="AL122" s="942"/>
      <c r="AM122" s="942"/>
      <c r="AN122" s="942"/>
      <c r="AO122" s="943"/>
      <c r="AP122" s="945" t="s">
        <v>465</v>
      </c>
      <c r="AQ122" s="946"/>
      <c r="AR122" s="946"/>
      <c r="AS122" s="946"/>
      <c r="AT122" s="947"/>
      <c r="AU122" s="977"/>
      <c r="AV122" s="978"/>
      <c r="AW122" s="978"/>
      <c r="AX122" s="978"/>
      <c r="AY122" s="979"/>
      <c r="AZ122" s="956" t="s">
        <v>489</v>
      </c>
      <c r="BA122" s="948"/>
      <c r="BB122" s="948"/>
      <c r="BC122" s="948"/>
      <c r="BD122" s="948"/>
      <c r="BE122" s="948"/>
      <c r="BF122" s="948"/>
      <c r="BG122" s="948"/>
      <c r="BH122" s="948"/>
      <c r="BI122" s="948"/>
      <c r="BJ122" s="948"/>
      <c r="BK122" s="948"/>
      <c r="BL122" s="948"/>
      <c r="BM122" s="948"/>
      <c r="BN122" s="948"/>
      <c r="BO122" s="948"/>
      <c r="BP122" s="949"/>
      <c r="BQ122" s="982">
        <v>28505348</v>
      </c>
      <c r="BR122" s="983"/>
      <c r="BS122" s="983"/>
      <c r="BT122" s="983"/>
      <c r="BU122" s="983"/>
      <c r="BV122" s="983">
        <v>28695194</v>
      </c>
      <c r="BW122" s="983"/>
      <c r="BX122" s="983"/>
      <c r="BY122" s="983"/>
      <c r="BZ122" s="983"/>
      <c r="CA122" s="983">
        <v>27840269</v>
      </c>
      <c r="CB122" s="983"/>
      <c r="CC122" s="983"/>
      <c r="CD122" s="983"/>
      <c r="CE122" s="983"/>
      <c r="CF122" s="1000">
        <v>194</v>
      </c>
      <c r="CG122" s="1001"/>
      <c r="CH122" s="1001"/>
      <c r="CI122" s="1001"/>
      <c r="CJ122" s="1001"/>
      <c r="CK122" s="992"/>
      <c r="CL122" s="993"/>
      <c r="CM122" s="993"/>
      <c r="CN122" s="993"/>
      <c r="CO122" s="994"/>
      <c r="CP122" s="1002" t="s">
        <v>490</v>
      </c>
      <c r="CQ122" s="1003"/>
      <c r="CR122" s="1003"/>
      <c r="CS122" s="1003"/>
      <c r="CT122" s="1003"/>
      <c r="CU122" s="1003"/>
      <c r="CV122" s="1003"/>
      <c r="CW122" s="1003"/>
      <c r="CX122" s="1003"/>
      <c r="CY122" s="1003"/>
      <c r="CZ122" s="1003"/>
      <c r="DA122" s="1003"/>
      <c r="DB122" s="1003"/>
      <c r="DC122" s="1003"/>
      <c r="DD122" s="1003"/>
      <c r="DE122" s="1003"/>
      <c r="DF122" s="1004"/>
      <c r="DG122" s="908" t="s">
        <v>451</v>
      </c>
      <c r="DH122" s="909"/>
      <c r="DI122" s="909"/>
      <c r="DJ122" s="909"/>
      <c r="DK122" s="909"/>
      <c r="DL122" s="909" t="s">
        <v>464</v>
      </c>
      <c r="DM122" s="909"/>
      <c r="DN122" s="909"/>
      <c r="DO122" s="909"/>
      <c r="DP122" s="909"/>
      <c r="DQ122" s="909" t="s">
        <v>243</v>
      </c>
      <c r="DR122" s="909"/>
      <c r="DS122" s="909"/>
      <c r="DT122" s="909"/>
      <c r="DU122" s="909"/>
      <c r="DV122" s="910" t="s">
        <v>451</v>
      </c>
      <c r="DW122" s="910"/>
      <c r="DX122" s="910"/>
      <c r="DY122" s="910"/>
      <c r="DZ122" s="911"/>
    </row>
    <row r="123" spans="1:130" s="214" customFormat="1" ht="26.25" customHeight="1" x14ac:dyDescent="0.2">
      <c r="A123" s="1040"/>
      <c r="B123" s="932"/>
      <c r="C123" s="905" t="s">
        <v>473</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472</v>
      </c>
      <c r="AB123" s="942"/>
      <c r="AC123" s="942"/>
      <c r="AD123" s="942"/>
      <c r="AE123" s="943"/>
      <c r="AF123" s="944" t="s">
        <v>459</v>
      </c>
      <c r="AG123" s="942"/>
      <c r="AH123" s="942"/>
      <c r="AI123" s="942"/>
      <c r="AJ123" s="943"/>
      <c r="AK123" s="944" t="s">
        <v>444</v>
      </c>
      <c r="AL123" s="942"/>
      <c r="AM123" s="942"/>
      <c r="AN123" s="942"/>
      <c r="AO123" s="943"/>
      <c r="AP123" s="945" t="s">
        <v>476</v>
      </c>
      <c r="AQ123" s="946"/>
      <c r="AR123" s="946"/>
      <c r="AS123" s="946"/>
      <c r="AT123" s="947"/>
      <c r="AU123" s="980"/>
      <c r="AV123" s="981"/>
      <c r="AW123" s="981"/>
      <c r="AX123" s="981"/>
      <c r="AY123" s="981"/>
      <c r="AZ123" s="237" t="s">
        <v>187</v>
      </c>
      <c r="BA123" s="237"/>
      <c r="BB123" s="237"/>
      <c r="BC123" s="237"/>
      <c r="BD123" s="237"/>
      <c r="BE123" s="237"/>
      <c r="BF123" s="237"/>
      <c r="BG123" s="237"/>
      <c r="BH123" s="237"/>
      <c r="BI123" s="237"/>
      <c r="BJ123" s="237"/>
      <c r="BK123" s="237"/>
      <c r="BL123" s="237"/>
      <c r="BM123" s="237"/>
      <c r="BN123" s="237"/>
      <c r="BO123" s="960" t="s">
        <v>491</v>
      </c>
      <c r="BP123" s="988"/>
      <c r="BQ123" s="1046">
        <v>42475001</v>
      </c>
      <c r="BR123" s="1047"/>
      <c r="BS123" s="1047"/>
      <c r="BT123" s="1047"/>
      <c r="BU123" s="1047"/>
      <c r="BV123" s="1047">
        <v>41651496</v>
      </c>
      <c r="BW123" s="1047"/>
      <c r="BX123" s="1047"/>
      <c r="BY123" s="1047"/>
      <c r="BZ123" s="1047"/>
      <c r="CA123" s="1047">
        <v>40752189</v>
      </c>
      <c r="CB123" s="1047"/>
      <c r="CC123" s="1047"/>
      <c r="CD123" s="1047"/>
      <c r="CE123" s="1047"/>
      <c r="CF123" s="984"/>
      <c r="CG123" s="985"/>
      <c r="CH123" s="985"/>
      <c r="CI123" s="985"/>
      <c r="CJ123" s="986"/>
      <c r="CK123" s="992"/>
      <c r="CL123" s="993"/>
      <c r="CM123" s="993"/>
      <c r="CN123" s="993"/>
      <c r="CO123" s="994"/>
      <c r="CP123" s="1002" t="s">
        <v>492</v>
      </c>
      <c r="CQ123" s="1003"/>
      <c r="CR123" s="1003"/>
      <c r="CS123" s="1003"/>
      <c r="CT123" s="1003"/>
      <c r="CU123" s="1003"/>
      <c r="CV123" s="1003"/>
      <c r="CW123" s="1003"/>
      <c r="CX123" s="1003"/>
      <c r="CY123" s="1003"/>
      <c r="CZ123" s="1003"/>
      <c r="DA123" s="1003"/>
      <c r="DB123" s="1003"/>
      <c r="DC123" s="1003"/>
      <c r="DD123" s="1003"/>
      <c r="DE123" s="1003"/>
      <c r="DF123" s="1004"/>
      <c r="DG123" s="941" t="s">
        <v>452</v>
      </c>
      <c r="DH123" s="942"/>
      <c r="DI123" s="942"/>
      <c r="DJ123" s="942"/>
      <c r="DK123" s="943"/>
      <c r="DL123" s="944" t="s">
        <v>448</v>
      </c>
      <c r="DM123" s="942"/>
      <c r="DN123" s="942"/>
      <c r="DO123" s="942"/>
      <c r="DP123" s="943"/>
      <c r="DQ123" s="944" t="s">
        <v>243</v>
      </c>
      <c r="DR123" s="942"/>
      <c r="DS123" s="942"/>
      <c r="DT123" s="942"/>
      <c r="DU123" s="943"/>
      <c r="DV123" s="945" t="s">
        <v>459</v>
      </c>
      <c r="DW123" s="946"/>
      <c r="DX123" s="946"/>
      <c r="DY123" s="946"/>
      <c r="DZ123" s="947"/>
    </row>
    <row r="124" spans="1:130" s="214" customFormat="1" ht="26.25" customHeight="1" thickBot="1" x14ac:dyDescent="0.25">
      <c r="A124" s="1040"/>
      <c r="B124" s="932"/>
      <c r="C124" s="905" t="s">
        <v>477</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465</v>
      </c>
      <c r="AB124" s="942"/>
      <c r="AC124" s="942"/>
      <c r="AD124" s="942"/>
      <c r="AE124" s="943"/>
      <c r="AF124" s="944" t="s">
        <v>448</v>
      </c>
      <c r="AG124" s="942"/>
      <c r="AH124" s="942"/>
      <c r="AI124" s="942"/>
      <c r="AJ124" s="943"/>
      <c r="AK124" s="944" t="s">
        <v>476</v>
      </c>
      <c r="AL124" s="942"/>
      <c r="AM124" s="942"/>
      <c r="AN124" s="942"/>
      <c r="AO124" s="943"/>
      <c r="AP124" s="945" t="s">
        <v>243</v>
      </c>
      <c r="AQ124" s="946"/>
      <c r="AR124" s="946"/>
      <c r="AS124" s="946"/>
      <c r="AT124" s="947"/>
      <c r="AU124" s="1042" t="s">
        <v>493</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14.6</v>
      </c>
      <c r="BR124" s="1010"/>
      <c r="BS124" s="1010"/>
      <c r="BT124" s="1010"/>
      <c r="BU124" s="1010"/>
      <c r="BV124" s="1010">
        <v>15.8</v>
      </c>
      <c r="BW124" s="1010"/>
      <c r="BX124" s="1010"/>
      <c r="BY124" s="1010"/>
      <c r="BZ124" s="1010"/>
      <c r="CA124" s="1010">
        <v>12.1</v>
      </c>
      <c r="CB124" s="1010"/>
      <c r="CC124" s="1010"/>
      <c r="CD124" s="1010"/>
      <c r="CE124" s="1010"/>
      <c r="CF124" s="1011"/>
      <c r="CG124" s="1012"/>
      <c r="CH124" s="1012"/>
      <c r="CI124" s="1012"/>
      <c r="CJ124" s="1013"/>
      <c r="CK124" s="995"/>
      <c r="CL124" s="995"/>
      <c r="CM124" s="995"/>
      <c r="CN124" s="995"/>
      <c r="CO124" s="996"/>
      <c r="CP124" s="1002" t="s">
        <v>494</v>
      </c>
      <c r="CQ124" s="1003"/>
      <c r="CR124" s="1003"/>
      <c r="CS124" s="1003"/>
      <c r="CT124" s="1003"/>
      <c r="CU124" s="1003"/>
      <c r="CV124" s="1003"/>
      <c r="CW124" s="1003"/>
      <c r="CX124" s="1003"/>
      <c r="CY124" s="1003"/>
      <c r="CZ124" s="1003"/>
      <c r="DA124" s="1003"/>
      <c r="DB124" s="1003"/>
      <c r="DC124" s="1003"/>
      <c r="DD124" s="1003"/>
      <c r="DE124" s="1003"/>
      <c r="DF124" s="1004"/>
      <c r="DG124" s="987">
        <v>5758382</v>
      </c>
      <c r="DH124" s="969"/>
      <c r="DI124" s="969"/>
      <c r="DJ124" s="969"/>
      <c r="DK124" s="970"/>
      <c r="DL124" s="968" t="s">
        <v>472</v>
      </c>
      <c r="DM124" s="969"/>
      <c r="DN124" s="969"/>
      <c r="DO124" s="969"/>
      <c r="DP124" s="970"/>
      <c r="DQ124" s="968" t="s">
        <v>472</v>
      </c>
      <c r="DR124" s="969"/>
      <c r="DS124" s="969"/>
      <c r="DT124" s="969"/>
      <c r="DU124" s="970"/>
      <c r="DV124" s="971" t="s">
        <v>472</v>
      </c>
      <c r="DW124" s="972"/>
      <c r="DX124" s="972"/>
      <c r="DY124" s="972"/>
      <c r="DZ124" s="973"/>
    </row>
    <row r="125" spans="1:130" s="214" customFormat="1" ht="26.25" customHeight="1" x14ac:dyDescent="0.2">
      <c r="A125" s="1040"/>
      <c r="B125" s="932"/>
      <c r="C125" s="905" t="s">
        <v>479</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243</v>
      </c>
      <c r="AB125" s="942"/>
      <c r="AC125" s="942"/>
      <c r="AD125" s="942"/>
      <c r="AE125" s="943"/>
      <c r="AF125" s="944" t="s">
        <v>448</v>
      </c>
      <c r="AG125" s="942"/>
      <c r="AH125" s="942"/>
      <c r="AI125" s="942"/>
      <c r="AJ125" s="943"/>
      <c r="AK125" s="944" t="s">
        <v>472</v>
      </c>
      <c r="AL125" s="942"/>
      <c r="AM125" s="942"/>
      <c r="AN125" s="942"/>
      <c r="AO125" s="943"/>
      <c r="AP125" s="945" t="s">
        <v>445</v>
      </c>
      <c r="AQ125" s="946"/>
      <c r="AR125" s="946"/>
      <c r="AS125" s="946"/>
      <c r="AT125" s="947"/>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05" t="s">
        <v>495</v>
      </c>
      <c r="CL125" s="990"/>
      <c r="CM125" s="990"/>
      <c r="CN125" s="990"/>
      <c r="CO125" s="991"/>
      <c r="CP125" s="912" t="s">
        <v>496</v>
      </c>
      <c r="CQ125" s="880"/>
      <c r="CR125" s="880"/>
      <c r="CS125" s="880"/>
      <c r="CT125" s="880"/>
      <c r="CU125" s="880"/>
      <c r="CV125" s="880"/>
      <c r="CW125" s="880"/>
      <c r="CX125" s="880"/>
      <c r="CY125" s="880"/>
      <c r="CZ125" s="880"/>
      <c r="DA125" s="880"/>
      <c r="DB125" s="880"/>
      <c r="DC125" s="880"/>
      <c r="DD125" s="880"/>
      <c r="DE125" s="880"/>
      <c r="DF125" s="881"/>
      <c r="DG125" s="913" t="s">
        <v>452</v>
      </c>
      <c r="DH125" s="914"/>
      <c r="DI125" s="914"/>
      <c r="DJ125" s="914"/>
      <c r="DK125" s="914"/>
      <c r="DL125" s="914" t="s">
        <v>448</v>
      </c>
      <c r="DM125" s="914"/>
      <c r="DN125" s="914"/>
      <c r="DO125" s="914"/>
      <c r="DP125" s="914"/>
      <c r="DQ125" s="914" t="s">
        <v>444</v>
      </c>
      <c r="DR125" s="914"/>
      <c r="DS125" s="914"/>
      <c r="DT125" s="914"/>
      <c r="DU125" s="914"/>
      <c r="DV125" s="915" t="s">
        <v>472</v>
      </c>
      <c r="DW125" s="915"/>
      <c r="DX125" s="915"/>
      <c r="DY125" s="915"/>
      <c r="DZ125" s="916"/>
    </row>
    <row r="126" spans="1:130" s="214" customFormat="1" ht="26.25" customHeight="1" thickBot="1" x14ac:dyDescent="0.25">
      <c r="A126" s="1040"/>
      <c r="B126" s="932"/>
      <c r="C126" s="905" t="s">
        <v>481</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243</v>
      </c>
      <c r="AB126" s="942"/>
      <c r="AC126" s="942"/>
      <c r="AD126" s="942"/>
      <c r="AE126" s="943"/>
      <c r="AF126" s="944" t="s">
        <v>452</v>
      </c>
      <c r="AG126" s="942"/>
      <c r="AH126" s="942"/>
      <c r="AI126" s="942"/>
      <c r="AJ126" s="943"/>
      <c r="AK126" s="944" t="s">
        <v>243</v>
      </c>
      <c r="AL126" s="942"/>
      <c r="AM126" s="942"/>
      <c r="AN126" s="942"/>
      <c r="AO126" s="943"/>
      <c r="AP126" s="945" t="s">
        <v>452</v>
      </c>
      <c r="AQ126" s="946"/>
      <c r="AR126" s="946"/>
      <c r="AS126" s="946"/>
      <c r="AT126" s="94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06"/>
      <c r="CL126" s="993"/>
      <c r="CM126" s="993"/>
      <c r="CN126" s="993"/>
      <c r="CO126" s="994"/>
      <c r="CP126" s="905" t="s">
        <v>497</v>
      </c>
      <c r="CQ126" s="906"/>
      <c r="CR126" s="906"/>
      <c r="CS126" s="906"/>
      <c r="CT126" s="906"/>
      <c r="CU126" s="906"/>
      <c r="CV126" s="906"/>
      <c r="CW126" s="906"/>
      <c r="CX126" s="906"/>
      <c r="CY126" s="906"/>
      <c r="CZ126" s="906"/>
      <c r="DA126" s="906"/>
      <c r="DB126" s="906"/>
      <c r="DC126" s="906"/>
      <c r="DD126" s="906"/>
      <c r="DE126" s="906"/>
      <c r="DF126" s="907"/>
      <c r="DG126" s="908">
        <v>353730</v>
      </c>
      <c r="DH126" s="909"/>
      <c r="DI126" s="909"/>
      <c r="DJ126" s="909"/>
      <c r="DK126" s="909"/>
      <c r="DL126" s="909">
        <v>318417</v>
      </c>
      <c r="DM126" s="909"/>
      <c r="DN126" s="909"/>
      <c r="DO126" s="909"/>
      <c r="DP126" s="909"/>
      <c r="DQ126" s="909">
        <v>319487</v>
      </c>
      <c r="DR126" s="909"/>
      <c r="DS126" s="909"/>
      <c r="DT126" s="909"/>
      <c r="DU126" s="909"/>
      <c r="DV126" s="910">
        <v>2.2000000000000002</v>
      </c>
      <c r="DW126" s="910"/>
      <c r="DX126" s="910"/>
      <c r="DY126" s="910"/>
      <c r="DZ126" s="911"/>
    </row>
    <row r="127" spans="1:130" s="214" customFormat="1" ht="26.25" customHeight="1" x14ac:dyDescent="0.2">
      <c r="A127" s="1041"/>
      <c r="B127" s="934"/>
      <c r="C127" s="956" t="s">
        <v>498</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448</v>
      </c>
      <c r="AB127" s="942"/>
      <c r="AC127" s="942"/>
      <c r="AD127" s="942"/>
      <c r="AE127" s="943"/>
      <c r="AF127" s="944" t="s">
        <v>243</v>
      </c>
      <c r="AG127" s="942"/>
      <c r="AH127" s="942"/>
      <c r="AI127" s="942"/>
      <c r="AJ127" s="943"/>
      <c r="AK127" s="944" t="s">
        <v>445</v>
      </c>
      <c r="AL127" s="942"/>
      <c r="AM127" s="942"/>
      <c r="AN127" s="942"/>
      <c r="AO127" s="943"/>
      <c r="AP127" s="945" t="s">
        <v>472</v>
      </c>
      <c r="AQ127" s="946"/>
      <c r="AR127" s="946"/>
      <c r="AS127" s="946"/>
      <c r="AT127" s="947"/>
      <c r="AU127" s="216"/>
      <c r="AV127" s="216"/>
      <c r="AW127" s="216"/>
      <c r="AX127" s="1014" t="s">
        <v>499</v>
      </c>
      <c r="AY127" s="1015"/>
      <c r="AZ127" s="1015"/>
      <c r="BA127" s="1015"/>
      <c r="BB127" s="1015"/>
      <c r="BC127" s="1015"/>
      <c r="BD127" s="1015"/>
      <c r="BE127" s="1016"/>
      <c r="BF127" s="1017" t="s">
        <v>500</v>
      </c>
      <c r="BG127" s="1015"/>
      <c r="BH127" s="1015"/>
      <c r="BI127" s="1015"/>
      <c r="BJ127" s="1015"/>
      <c r="BK127" s="1015"/>
      <c r="BL127" s="1016"/>
      <c r="BM127" s="1017" t="s">
        <v>501</v>
      </c>
      <c r="BN127" s="1015"/>
      <c r="BO127" s="1015"/>
      <c r="BP127" s="1015"/>
      <c r="BQ127" s="1015"/>
      <c r="BR127" s="1015"/>
      <c r="BS127" s="1016"/>
      <c r="BT127" s="1017" t="s">
        <v>502</v>
      </c>
      <c r="BU127" s="1015"/>
      <c r="BV127" s="1015"/>
      <c r="BW127" s="1015"/>
      <c r="BX127" s="1015"/>
      <c r="BY127" s="1015"/>
      <c r="BZ127" s="1038"/>
      <c r="CA127" s="216"/>
      <c r="CB127" s="216"/>
      <c r="CC127" s="216"/>
      <c r="CD127" s="239"/>
      <c r="CE127" s="239"/>
      <c r="CF127" s="239"/>
      <c r="CG127" s="216"/>
      <c r="CH127" s="216"/>
      <c r="CI127" s="216"/>
      <c r="CJ127" s="238"/>
      <c r="CK127" s="1006"/>
      <c r="CL127" s="993"/>
      <c r="CM127" s="993"/>
      <c r="CN127" s="993"/>
      <c r="CO127" s="994"/>
      <c r="CP127" s="905" t="s">
        <v>503</v>
      </c>
      <c r="CQ127" s="906"/>
      <c r="CR127" s="906"/>
      <c r="CS127" s="906"/>
      <c r="CT127" s="906"/>
      <c r="CU127" s="906"/>
      <c r="CV127" s="906"/>
      <c r="CW127" s="906"/>
      <c r="CX127" s="906"/>
      <c r="CY127" s="906"/>
      <c r="CZ127" s="906"/>
      <c r="DA127" s="906"/>
      <c r="DB127" s="906"/>
      <c r="DC127" s="906"/>
      <c r="DD127" s="906"/>
      <c r="DE127" s="906"/>
      <c r="DF127" s="907"/>
      <c r="DG127" s="908" t="s">
        <v>448</v>
      </c>
      <c r="DH127" s="909"/>
      <c r="DI127" s="909"/>
      <c r="DJ127" s="909"/>
      <c r="DK127" s="909"/>
      <c r="DL127" s="909" t="s">
        <v>464</v>
      </c>
      <c r="DM127" s="909"/>
      <c r="DN127" s="909"/>
      <c r="DO127" s="909"/>
      <c r="DP127" s="909"/>
      <c r="DQ127" s="909" t="s">
        <v>448</v>
      </c>
      <c r="DR127" s="909"/>
      <c r="DS127" s="909"/>
      <c r="DT127" s="909"/>
      <c r="DU127" s="909"/>
      <c r="DV127" s="910" t="s">
        <v>445</v>
      </c>
      <c r="DW127" s="910"/>
      <c r="DX127" s="910"/>
      <c r="DY127" s="910"/>
      <c r="DZ127" s="911"/>
    </row>
    <row r="128" spans="1:130" s="214" customFormat="1" ht="26.25" customHeight="1" thickBot="1" x14ac:dyDescent="0.25">
      <c r="A128" s="1024" t="s">
        <v>504</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505</v>
      </c>
      <c r="X128" s="1026"/>
      <c r="Y128" s="1026"/>
      <c r="Z128" s="1027"/>
      <c r="AA128" s="1028">
        <v>160122</v>
      </c>
      <c r="AB128" s="1029"/>
      <c r="AC128" s="1029"/>
      <c r="AD128" s="1029"/>
      <c r="AE128" s="1030"/>
      <c r="AF128" s="1031">
        <v>180741</v>
      </c>
      <c r="AG128" s="1029"/>
      <c r="AH128" s="1029"/>
      <c r="AI128" s="1029"/>
      <c r="AJ128" s="1030"/>
      <c r="AK128" s="1031">
        <v>159327</v>
      </c>
      <c r="AL128" s="1029"/>
      <c r="AM128" s="1029"/>
      <c r="AN128" s="1029"/>
      <c r="AO128" s="1030"/>
      <c r="AP128" s="1032"/>
      <c r="AQ128" s="1033"/>
      <c r="AR128" s="1033"/>
      <c r="AS128" s="1033"/>
      <c r="AT128" s="1034"/>
      <c r="AU128" s="216"/>
      <c r="AV128" s="216"/>
      <c r="AW128" s="216"/>
      <c r="AX128" s="879" t="s">
        <v>506</v>
      </c>
      <c r="AY128" s="880"/>
      <c r="AZ128" s="880"/>
      <c r="BA128" s="880"/>
      <c r="BB128" s="880"/>
      <c r="BC128" s="880"/>
      <c r="BD128" s="880"/>
      <c r="BE128" s="881"/>
      <c r="BF128" s="1035" t="s">
        <v>243</v>
      </c>
      <c r="BG128" s="1036"/>
      <c r="BH128" s="1036"/>
      <c r="BI128" s="1036"/>
      <c r="BJ128" s="1036"/>
      <c r="BK128" s="1036"/>
      <c r="BL128" s="1037"/>
      <c r="BM128" s="1035">
        <v>12.65</v>
      </c>
      <c r="BN128" s="1036"/>
      <c r="BO128" s="1036"/>
      <c r="BP128" s="1036"/>
      <c r="BQ128" s="1036"/>
      <c r="BR128" s="1036"/>
      <c r="BS128" s="1037"/>
      <c r="BT128" s="1035">
        <v>20</v>
      </c>
      <c r="BU128" s="1036"/>
      <c r="BV128" s="1036"/>
      <c r="BW128" s="1036"/>
      <c r="BX128" s="1036"/>
      <c r="BY128" s="1036"/>
      <c r="BZ128" s="1059"/>
      <c r="CA128" s="239"/>
      <c r="CB128" s="239"/>
      <c r="CC128" s="239"/>
      <c r="CD128" s="239"/>
      <c r="CE128" s="239"/>
      <c r="CF128" s="239"/>
      <c r="CG128" s="216"/>
      <c r="CH128" s="216"/>
      <c r="CI128" s="216"/>
      <c r="CJ128" s="238"/>
      <c r="CK128" s="1007"/>
      <c r="CL128" s="1008"/>
      <c r="CM128" s="1008"/>
      <c r="CN128" s="1008"/>
      <c r="CO128" s="1009"/>
      <c r="CP128" s="1018" t="s">
        <v>507</v>
      </c>
      <c r="CQ128" s="709"/>
      <c r="CR128" s="709"/>
      <c r="CS128" s="709"/>
      <c r="CT128" s="709"/>
      <c r="CU128" s="709"/>
      <c r="CV128" s="709"/>
      <c r="CW128" s="709"/>
      <c r="CX128" s="709"/>
      <c r="CY128" s="709"/>
      <c r="CZ128" s="709"/>
      <c r="DA128" s="709"/>
      <c r="DB128" s="709"/>
      <c r="DC128" s="709"/>
      <c r="DD128" s="709"/>
      <c r="DE128" s="709"/>
      <c r="DF128" s="1019"/>
      <c r="DG128" s="1020" t="s">
        <v>472</v>
      </c>
      <c r="DH128" s="1021"/>
      <c r="DI128" s="1021"/>
      <c r="DJ128" s="1021"/>
      <c r="DK128" s="1021"/>
      <c r="DL128" s="1021" t="s">
        <v>472</v>
      </c>
      <c r="DM128" s="1021"/>
      <c r="DN128" s="1021"/>
      <c r="DO128" s="1021"/>
      <c r="DP128" s="1021"/>
      <c r="DQ128" s="1021" t="s">
        <v>445</v>
      </c>
      <c r="DR128" s="1021"/>
      <c r="DS128" s="1021"/>
      <c r="DT128" s="1021"/>
      <c r="DU128" s="1021"/>
      <c r="DV128" s="1022" t="s">
        <v>448</v>
      </c>
      <c r="DW128" s="1022"/>
      <c r="DX128" s="1022"/>
      <c r="DY128" s="1022"/>
      <c r="DZ128" s="1023"/>
    </row>
    <row r="129" spans="1:131" s="214" customFormat="1" ht="26.25" customHeight="1" x14ac:dyDescent="0.2">
      <c r="A129" s="917" t="s">
        <v>108</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508</v>
      </c>
      <c r="X129" s="1054"/>
      <c r="Y129" s="1054"/>
      <c r="Z129" s="1055"/>
      <c r="AA129" s="941">
        <v>15878976</v>
      </c>
      <c r="AB129" s="942"/>
      <c r="AC129" s="942"/>
      <c r="AD129" s="942"/>
      <c r="AE129" s="943"/>
      <c r="AF129" s="944">
        <v>16440420</v>
      </c>
      <c r="AG129" s="942"/>
      <c r="AH129" s="942"/>
      <c r="AI129" s="942"/>
      <c r="AJ129" s="943"/>
      <c r="AK129" s="944">
        <v>16986126</v>
      </c>
      <c r="AL129" s="942"/>
      <c r="AM129" s="942"/>
      <c r="AN129" s="942"/>
      <c r="AO129" s="943"/>
      <c r="AP129" s="1056"/>
      <c r="AQ129" s="1057"/>
      <c r="AR129" s="1057"/>
      <c r="AS129" s="1057"/>
      <c r="AT129" s="1058"/>
      <c r="AU129" s="217"/>
      <c r="AV129" s="217"/>
      <c r="AW129" s="217"/>
      <c r="AX129" s="1048" t="s">
        <v>509</v>
      </c>
      <c r="AY129" s="906"/>
      <c r="AZ129" s="906"/>
      <c r="BA129" s="906"/>
      <c r="BB129" s="906"/>
      <c r="BC129" s="906"/>
      <c r="BD129" s="906"/>
      <c r="BE129" s="907"/>
      <c r="BF129" s="1049" t="s">
        <v>445</v>
      </c>
      <c r="BG129" s="1050"/>
      <c r="BH129" s="1050"/>
      <c r="BI129" s="1050"/>
      <c r="BJ129" s="1050"/>
      <c r="BK129" s="1050"/>
      <c r="BL129" s="1051"/>
      <c r="BM129" s="1049">
        <v>17.649999999999999</v>
      </c>
      <c r="BN129" s="1050"/>
      <c r="BO129" s="1050"/>
      <c r="BP129" s="1050"/>
      <c r="BQ129" s="1050"/>
      <c r="BR129" s="1050"/>
      <c r="BS129" s="1051"/>
      <c r="BT129" s="1049">
        <v>30</v>
      </c>
      <c r="BU129" s="1050"/>
      <c r="BV129" s="1050"/>
      <c r="BW129" s="1050"/>
      <c r="BX129" s="1050"/>
      <c r="BY129" s="1050"/>
      <c r="BZ129" s="105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2">
      <c r="A130" s="917" t="s">
        <v>510</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511</v>
      </c>
      <c r="X130" s="1054"/>
      <c r="Y130" s="1054"/>
      <c r="Z130" s="1055"/>
      <c r="AA130" s="941">
        <v>2581780</v>
      </c>
      <c r="AB130" s="942"/>
      <c r="AC130" s="942"/>
      <c r="AD130" s="942"/>
      <c r="AE130" s="943"/>
      <c r="AF130" s="944">
        <v>2723851</v>
      </c>
      <c r="AG130" s="942"/>
      <c r="AH130" s="942"/>
      <c r="AI130" s="942"/>
      <c r="AJ130" s="943"/>
      <c r="AK130" s="944">
        <v>2637188</v>
      </c>
      <c r="AL130" s="942"/>
      <c r="AM130" s="942"/>
      <c r="AN130" s="942"/>
      <c r="AO130" s="943"/>
      <c r="AP130" s="1056"/>
      <c r="AQ130" s="1057"/>
      <c r="AR130" s="1057"/>
      <c r="AS130" s="1057"/>
      <c r="AT130" s="1058"/>
      <c r="AU130" s="217"/>
      <c r="AV130" s="217"/>
      <c r="AW130" s="217"/>
      <c r="AX130" s="1048" t="s">
        <v>512</v>
      </c>
      <c r="AY130" s="906"/>
      <c r="AZ130" s="906"/>
      <c r="BA130" s="906"/>
      <c r="BB130" s="906"/>
      <c r="BC130" s="906"/>
      <c r="BD130" s="906"/>
      <c r="BE130" s="907"/>
      <c r="BF130" s="1084">
        <v>6.7</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513</v>
      </c>
      <c r="X131" s="1091"/>
      <c r="Y131" s="1091"/>
      <c r="Z131" s="1092"/>
      <c r="AA131" s="987">
        <v>13297196</v>
      </c>
      <c r="AB131" s="969"/>
      <c r="AC131" s="969"/>
      <c r="AD131" s="969"/>
      <c r="AE131" s="970"/>
      <c r="AF131" s="968">
        <v>13716569</v>
      </c>
      <c r="AG131" s="969"/>
      <c r="AH131" s="969"/>
      <c r="AI131" s="969"/>
      <c r="AJ131" s="970"/>
      <c r="AK131" s="968">
        <v>14348938</v>
      </c>
      <c r="AL131" s="969"/>
      <c r="AM131" s="969"/>
      <c r="AN131" s="969"/>
      <c r="AO131" s="970"/>
      <c r="AP131" s="1093"/>
      <c r="AQ131" s="1094"/>
      <c r="AR131" s="1094"/>
      <c r="AS131" s="1094"/>
      <c r="AT131" s="1095"/>
      <c r="AU131" s="217"/>
      <c r="AV131" s="217"/>
      <c r="AW131" s="217"/>
      <c r="AX131" s="1066" t="s">
        <v>514</v>
      </c>
      <c r="AY131" s="709"/>
      <c r="AZ131" s="709"/>
      <c r="BA131" s="709"/>
      <c r="BB131" s="709"/>
      <c r="BC131" s="709"/>
      <c r="BD131" s="709"/>
      <c r="BE131" s="1019"/>
      <c r="BF131" s="1067">
        <v>12.1</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2">
      <c r="A132" s="1073" t="s">
        <v>515</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516</v>
      </c>
      <c r="W132" s="1077"/>
      <c r="X132" s="1077"/>
      <c r="Y132" s="1077"/>
      <c r="Z132" s="1078"/>
      <c r="AA132" s="1079">
        <v>6.7075570979999997</v>
      </c>
      <c r="AB132" s="1080"/>
      <c r="AC132" s="1080"/>
      <c r="AD132" s="1080"/>
      <c r="AE132" s="1081"/>
      <c r="AF132" s="1082">
        <v>6.8217327680000004</v>
      </c>
      <c r="AG132" s="1080"/>
      <c r="AH132" s="1080"/>
      <c r="AI132" s="1080"/>
      <c r="AJ132" s="1081"/>
      <c r="AK132" s="1082">
        <v>6.602432877</v>
      </c>
      <c r="AL132" s="1080"/>
      <c r="AM132" s="1080"/>
      <c r="AN132" s="1080"/>
      <c r="AO132" s="1081"/>
      <c r="AP132" s="984"/>
      <c r="AQ132" s="985"/>
      <c r="AR132" s="985"/>
      <c r="AS132" s="985"/>
      <c r="AT132" s="108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517</v>
      </c>
      <c r="W133" s="1060"/>
      <c r="X133" s="1060"/>
      <c r="Y133" s="1060"/>
      <c r="Z133" s="1061"/>
      <c r="AA133" s="1062">
        <v>6.1</v>
      </c>
      <c r="AB133" s="1063"/>
      <c r="AC133" s="1063"/>
      <c r="AD133" s="1063"/>
      <c r="AE133" s="1064"/>
      <c r="AF133" s="1062">
        <v>6.4</v>
      </c>
      <c r="AG133" s="1063"/>
      <c r="AH133" s="1063"/>
      <c r="AI133" s="1063"/>
      <c r="AJ133" s="1064"/>
      <c r="AK133" s="1062">
        <v>6.7</v>
      </c>
      <c r="AL133" s="1063"/>
      <c r="AM133" s="1063"/>
      <c r="AN133" s="1063"/>
      <c r="AO133" s="1064"/>
      <c r="AP133" s="1011"/>
      <c r="AQ133" s="1012"/>
      <c r="AR133" s="1012"/>
      <c r="AS133" s="1012"/>
      <c r="AT133" s="1065"/>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2">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4" hidden="1" x14ac:dyDescent="0.2">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Na8xoIX6EtYVDgcqHcMeyCiavEnNqAg1I0DvcCtN4ff9gNu6IKK/aWZJ960incmo+5yzsJuoBD4GLJQFQq+PJw==" saltValue="j/QgoylNJTqtwaTGImXHk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zoomScaleNormal="100" workbookViewId="0"/>
  </sheetViews>
  <sheetFormatPr defaultColWidth="0" defaultRowHeight="13.5" customHeight="1" zeroHeight="1" x14ac:dyDescent="0.2"/>
  <cols>
    <col min="1" max="120" width="2.77734375" style="244" customWidth="1"/>
    <col min="121" max="121" width="0" style="243" hidden="1" customWidth="1"/>
    <col min="122" max="16384" width="9" style="243" hidden="1"/>
  </cols>
  <sheetData>
    <row r="1" spans="1:120" ht="13.2"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3"/>
    </row>
    <row r="17" spans="119:120" ht="13.2" x14ac:dyDescent="0.2">
      <c r="DP17" s="243"/>
    </row>
    <row r="18" spans="119:120" ht="13.2" x14ac:dyDescent="0.2"/>
    <row r="19" spans="119:120" ht="13.2" x14ac:dyDescent="0.2"/>
    <row r="20" spans="119:120" ht="13.2" x14ac:dyDescent="0.2">
      <c r="DO20" s="243"/>
      <c r="DP20" s="243"/>
    </row>
    <row r="21" spans="119:120" ht="13.2" x14ac:dyDescent="0.2">
      <c r="DP21" s="243"/>
    </row>
    <row r="22" spans="119:120" ht="13.2" x14ac:dyDescent="0.2"/>
    <row r="23" spans="119:120" ht="13.2" x14ac:dyDescent="0.2">
      <c r="DO23" s="243"/>
      <c r="DP23" s="243"/>
    </row>
    <row r="24" spans="119:120" ht="13.2" x14ac:dyDescent="0.2">
      <c r="DP24" s="243"/>
    </row>
    <row r="25" spans="119:120" ht="13.2" x14ac:dyDescent="0.2">
      <c r="DP25" s="243"/>
    </row>
    <row r="26" spans="119:120" ht="13.2" x14ac:dyDescent="0.2">
      <c r="DO26" s="243"/>
      <c r="DP26" s="243"/>
    </row>
    <row r="27" spans="119:120" ht="13.2" x14ac:dyDescent="0.2"/>
    <row r="28" spans="119:120" ht="13.2" x14ac:dyDescent="0.2">
      <c r="DO28" s="243"/>
      <c r="DP28" s="243"/>
    </row>
    <row r="29" spans="119:120" ht="13.2" x14ac:dyDescent="0.2">
      <c r="DP29" s="243"/>
    </row>
    <row r="30" spans="119:120" ht="13.2" x14ac:dyDescent="0.2"/>
    <row r="31" spans="119:120" ht="13.2" x14ac:dyDescent="0.2">
      <c r="DO31" s="243"/>
      <c r="DP31" s="243"/>
    </row>
    <row r="32" spans="119:120" ht="13.2" x14ac:dyDescent="0.2"/>
    <row r="33" spans="98:120" ht="13.2" x14ac:dyDescent="0.2">
      <c r="DO33" s="243"/>
      <c r="DP33" s="243"/>
    </row>
    <row r="34" spans="98:120" ht="13.2" x14ac:dyDescent="0.2">
      <c r="DM34" s="243"/>
    </row>
    <row r="35" spans="98:120" ht="13.2" x14ac:dyDescent="0.2">
      <c r="CT35" s="243"/>
      <c r="CU35" s="243"/>
      <c r="CV35" s="243"/>
      <c r="CY35" s="243"/>
      <c r="CZ35" s="243"/>
      <c r="DA35" s="243"/>
      <c r="DD35" s="243"/>
      <c r="DE35" s="243"/>
      <c r="DF35" s="243"/>
      <c r="DI35" s="243"/>
      <c r="DJ35" s="243"/>
      <c r="DK35" s="243"/>
      <c r="DM35" s="243"/>
      <c r="DN35" s="243"/>
      <c r="DO35" s="243"/>
      <c r="DP35" s="243"/>
    </row>
    <row r="36" spans="98:120" ht="13.2" x14ac:dyDescent="0.2"/>
    <row r="37" spans="98:120" ht="13.2" x14ac:dyDescent="0.2">
      <c r="CW37" s="243"/>
      <c r="DB37" s="243"/>
      <c r="DG37" s="243"/>
      <c r="DL37" s="243"/>
      <c r="DP37" s="243"/>
    </row>
    <row r="38" spans="98:120" ht="13.2" x14ac:dyDescent="0.2">
      <c r="CT38" s="243"/>
      <c r="CU38" s="243"/>
      <c r="CV38" s="243"/>
      <c r="CW38" s="243"/>
      <c r="CY38" s="243"/>
      <c r="CZ38" s="243"/>
      <c r="DA38" s="243"/>
      <c r="DB38" s="243"/>
      <c r="DD38" s="243"/>
      <c r="DE38" s="243"/>
      <c r="DF38" s="243"/>
      <c r="DG38" s="243"/>
      <c r="DI38" s="243"/>
      <c r="DJ38" s="243"/>
      <c r="DK38" s="243"/>
      <c r="DL38" s="243"/>
      <c r="DN38" s="243"/>
      <c r="DO38" s="243"/>
      <c r="DP38" s="24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3"/>
      <c r="DO49" s="243"/>
      <c r="DP49" s="24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3"/>
      <c r="CS63" s="243"/>
      <c r="CX63" s="243"/>
      <c r="DC63" s="243"/>
      <c r="DH63" s="243"/>
    </row>
    <row r="64" spans="22:120" ht="13.2" x14ac:dyDescent="0.2">
      <c r="V64" s="243"/>
    </row>
    <row r="65" spans="15:120" ht="13.2" x14ac:dyDescent="0.2">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ht="13.2" x14ac:dyDescent="0.2">
      <c r="Q66" s="243"/>
      <c r="S66" s="243"/>
      <c r="U66" s="243"/>
      <c r="DM66" s="243"/>
    </row>
    <row r="67" spans="15:120" ht="13.2" x14ac:dyDescent="0.2">
      <c r="O67" s="243"/>
      <c r="P67" s="243"/>
      <c r="R67" s="243"/>
      <c r="T67" s="243"/>
      <c r="Y67" s="243"/>
      <c r="CT67" s="243"/>
      <c r="CV67" s="243"/>
      <c r="CW67" s="243"/>
      <c r="CY67" s="243"/>
      <c r="DA67" s="243"/>
      <c r="DB67" s="243"/>
      <c r="DD67" s="243"/>
      <c r="DF67" s="243"/>
      <c r="DG67" s="243"/>
      <c r="DI67" s="243"/>
      <c r="DK67" s="243"/>
      <c r="DL67" s="243"/>
      <c r="DN67" s="243"/>
      <c r="DO67" s="243"/>
      <c r="DP67" s="243"/>
    </row>
    <row r="68" spans="15:120" ht="13.2" x14ac:dyDescent="0.2"/>
    <row r="69" spans="15:120" ht="13.2" x14ac:dyDescent="0.2"/>
    <row r="70" spans="15:120" ht="13.2" x14ac:dyDescent="0.2"/>
    <row r="71" spans="15:120" ht="13.2" x14ac:dyDescent="0.2"/>
    <row r="72" spans="15:120" ht="13.2" x14ac:dyDescent="0.2">
      <c r="DP72" s="243"/>
    </row>
    <row r="73" spans="15:120" ht="13.2" x14ac:dyDescent="0.2">
      <c r="DP73" s="24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3"/>
      <c r="CX96" s="243"/>
      <c r="DC96" s="243"/>
      <c r="DH96" s="243"/>
    </row>
    <row r="97" spans="24:120" ht="13.2" x14ac:dyDescent="0.2">
      <c r="CS97" s="243"/>
      <c r="CX97" s="243"/>
      <c r="DC97" s="243"/>
      <c r="DH97" s="243"/>
      <c r="DP97" s="244" t="s">
        <v>518</v>
      </c>
    </row>
    <row r="98" spans="24:120" ht="13.2" hidden="1" x14ac:dyDescent="0.2">
      <c r="CS98" s="243"/>
      <c r="CX98" s="243"/>
      <c r="DC98" s="243"/>
      <c r="DH98" s="243"/>
    </row>
    <row r="99" spans="24:120" ht="13.2" hidden="1" x14ac:dyDescent="0.2">
      <c r="CS99" s="243"/>
      <c r="CX99" s="243"/>
      <c r="DC99" s="243"/>
      <c r="DH99" s="243"/>
    </row>
    <row r="101" spans="24:120" ht="12" hidden="1" customHeight="1" x14ac:dyDescent="0.2">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2">
      <c r="CU102" s="243"/>
      <c r="CZ102" s="243"/>
      <c r="DE102" s="243"/>
      <c r="DJ102" s="243"/>
      <c r="DM102" s="243"/>
    </row>
    <row r="103" spans="24:120" ht="13.2" hidden="1" x14ac:dyDescent="0.2">
      <c r="CT103" s="243"/>
      <c r="CV103" s="243"/>
      <c r="CW103" s="243"/>
      <c r="CY103" s="243"/>
      <c r="DA103" s="243"/>
      <c r="DB103" s="243"/>
      <c r="DD103" s="243"/>
      <c r="DF103" s="243"/>
      <c r="DG103" s="243"/>
      <c r="DI103" s="243"/>
      <c r="DK103" s="243"/>
      <c r="DL103" s="243"/>
      <c r="DM103" s="243"/>
      <c r="DN103" s="243"/>
      <c r="DO103" s="243"/>
      <c r="DP103" s="243"/>
    </row>
    <row r="104" spans="24:120" ht="13.2" hidden="1" x14ac:dyDescent="0.2">
      <c r="CV104" s="243"/>
      <c r="CW104" s="243"/>
      <c r="DA104" s="243"/>
      <c r="DB104" s="243"/>
      <c r="DF104" s="243"/>
      <c r="DG104" s="243"/>
      <c r="DK104" s="243"/>
      <c r="DL104" s="243"/>
      <c r="DN104" s="243"/>
      <c r="DO104" s="243"/>
      <c r="DP104" s="243"/>
    </row>
    <row r="105" spans="24:120" ht="12.75" hidden="1" customHeight="1" x14ac:dyDescent="0.2"/>
  </sheetData>
  <sheetProtection sheet="1" objects="1" scenarios="1"/>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workbookViewId="0"/>
  </sheetViews>
  <sheetFormatPr defaultColWidth="0" defaultRowHeight="13.5" customHeight="1" zeroHeight="1" x14ac:dyDescent="0.2"/>
  <cols>
    <col min="1" max="116" width="2.6640625" style="244" customWidth="1"/>
    <col min="117" max="16384" width="9" style="243" hidden="1"/>
  </cols>
  <sheetData>
    <row r="1" spans="2:11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ht="13.2" x14ac:dyDescent="0.2"/>
    <row r="3" spans="2:116" ht="13.2" x14ac:dyDescent="0.2"/>
    <row r="4" spans="2:116" ht="13.2" x14ac:dyDescent="0.2">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ht="13.2" x14ac:dyDescent="0.2">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ht="13.2" x14ac:dyDescent="0.2"/>
    <row r="20" spans="9:116" ht="13.2" x14ac:dyDescent="0.2"/>
    <row r="21" spans="9:116" ht="13.2" x14ac:dyDescent="0.2">
      <c r="DL21" s="243"/>
    </row>
    <row r="22" spans="9:116" ht="13.2" x14ac:dyDescent="0.2">
      <c r="DI22" s="243"/>
      <c r="DJ22" s="243"/>
      <c r="DK22" s="243"/>
      <c r="DL22" s="243"/>
    </row>
    <row r="23" spans="9:116" ht="13.2" x14ac:dyDescent="0.2">
      <c r="CY23" s="243"/>
      <c r="CZ23" s="243"/>
      <c r="DA23" s="243"/>
      <c r="DB23" s="243"/>
      <c r="DC23" s="243"/>
      <c r="DD23" s="243"/>
      <c r="DE23" s="243"/>
      <c r="DF23" s="243"/>
      <c r="DG23" s="243"/>
      <c r="DH23" s="243"/>
      <c r="DI23" s="243"/>
      <c r="DJ23" s="243"/>
      <c r="DK23" s="243"/>
      <c r="DL23" s="24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3"/>
      <c r="DA35" s="243"/>
      <c r="DB35" s="243"/>
      <c r="DC35" s="243"/>
      <c r="DD35" s="243"/>
      <c r="DE35" s="243"/>
      <c r="DF35" s="243"/>
      <c r="DG35" s="243"/>
      <c r="DH35" s="243"/>
      <c r="DI35" s="243"/>
      <c r="DJ35" s="243"/>
      <c r="DK35" s="243"/>
      <c r="DL35" s="243"/>
    </row>
    <row r="36" spans="15:116" ht="13.2" x14ac:dyDescent="0.2"/>
    <row r="37" spans="15:116" ht="13.2" x14ac:dyDescent="0.2">
      <c r="DL37" s="243"/>
    </row>
    <row r="38" spans="15:116" ht="13.2" x14ac:dyDescent="0.2">
      <c r="DI38" s="243"/>
      <c r="DJ38" s="243"/>
      <c r="DK38" s="243"/>
      <c r="DL38" s="243"/>
    </row>
    <row r="39" spans="15:116" ht="13.2" x14ac:dyDescent="0.2"/>
    <row r="40" spans="15:116" ht="13.2" x14ac:dyDescent="0.2"/>
    <row r="41" spans="15:116" ht="13.2" x14ac:dyDescent="0.2"/>
    <row r="42" spans="15:116" ht="13.2" x14ac:dyDescent="0.2"/>
    <row r="43" spans="15:116" ht="13.2" x14ac:dyDescent="0.2">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ht="13.2" x14ac:dyDescent="0.2">
      <c r="DL44" s="243"/>
    </row>
    <row r="45" spans="15:116" ht="13.2" x14ac:dyDescent="0.2"/>
    <row r="46" spans="15:116" ht="13.2" x14ac:dyDescent="0.2">
      <c r="DA46" s="243"/>
      <c r="DB46" s="243"/>
      <c r="DC46" s="243"/>
      <c r="DD46" s="243"/>
      <c r="DE46" s="243"/>
      <c r="DF46" s="243"/>
      <c r="DG46" s="243"/>
      <c r="DH46" s="243"/>
      <c r="DI46" s="243"/>
      <c r="DJ46" s="243"/>
      <c r="DK46" s="243"/>
      <c r="DL46" s="243"/>
    </row>
    <row r="47" spans="15:116" ht="13.2" x14ac:dyDescent="0.2"/>
    <row r="48" spans="15:116" ht="13.2" x14ac:dyDescent="0.2"/>
    <row r="49" spans="104:116" ht="13.2" x14ac:dyDescent="0.2"/>
    <row r="50" spans="104:116" ht="13.2" x14ac:dyDescent="0.2">
      <c r="CZ50" s="243"/>
      <c r="DA50" s="243"/>
      <c r="DB50" s="243"/>
      <c r="DC50" s="243"/>
      <c r="DD50" s="243"/>
      <c r="DE50" s="243"/>
      <c r="DF50" s="243"/>
      <c r="DG50" s="243"/>
      <c r="DH50" s="243"/>
      <c r="DI50" s="243"/>
      <c r="DJ50" s="243"/>
      <c r="DK50" s="243"/>
      <c r="DL50" s="243"/>
    </row>
    <row r="51" spans="104:116" ht="13.2" x14ac:dyDescent="0.2"/>
    <row r="52" spans="104:116" ht="13.2" x14ac:dyDescent="0.2"/>
    <row r="53" spans="104:116" ht="13.2" x14ac:dyDescent="0.2">
      <c r="DL53" s="24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3"/>
      <c r="DD67" s="243"/>
      <c r="DE67" s="243"/>
      <c r="DF67" s="243"/>
      <c r="DG67" s="243"/>
      <c r="DH67" s="243"/>
      <c r="DI67" s="243"/>
      <c r="DJ67" s="243"/>
      <c r="DK67" s="243"/>
      <c r="DL67" s="24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iGExzVIgByLG3bWmXP9F/lzLzC4BVllg0a7ztRt8d4wj3KDR8b0vzXu7xF+J6X51eFiXdcB1pBnG8aoTLqVlQ==" saltValue="ChWIknYlDi4G3t4/GVKX/w==" spinCount="100000" sheet="1" objects="1" scenarios="1"/>
  <dataConsolidate link="1"/>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zoomScaleNormal="100" workbookViewId="0"/>
  </sheetViews>
  <sheetFormatPr defaultColWidth="0" defaultRowHeight="13.5" customHeight="1" zeroHeight="1" x14ac:dyDescent="0.2"/>
  <cols>
    <col min="1" max="36" width="2.44140625" style="245" customWidth="1"/>
    <col min="37" max="44" width="17" style="245" customWidth="1"/>
    <col min="45" max="45" width="6.109375" style="251" customWidth="1"/>
    <col min="46" max="46" width="3" style="249" customWidth="1"/>
    <col min="47" max="47" width="19.109375" style="245" hidden="1" customWidth="1"/>
    <col min="48" max="52" width="12.6640625" style="245" hidden="1" customWidth="1"/>
    <col min="53" max="16384" width="8.6640625" style="245" hidden="1"/>
  </cols>
  <sheetData>
    <row r="1" spans="1:46" ht="13.2" x14ac:dyDescent="0.2">
      <c r="AS1" s="245"/>
      <c r="AT1" s="245"/>
    </row>
    <row r="2" spans="1:46" ht="13.2" x14ac:dyDescent="0.2">
      <c r="AS2" s="245"/>
      <c r="AT2" s="245"/>
    </row>
    <row r="3" spans="1:46" ht="13.2" x14ac:dyDescent="0.2">
      <c r="AS3" s="245"/>
      <c r="AT3" s="245"/>
    </row>
    <row r="4" spans="1:46" ht="13.2" x14ac:dyDescent="0.2">
      <c r="AS4" s="245"/>
      <c r="AT4" s="245"/>
    </row>
    <row r="5" spans="1:46" ht="16.2" x14ac:dyDescent="0.2">
      <c r="A5" s="246" t="s">
        <v>519</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ht="13.2" x14ac:dyDescent="0.2">
      <c r="A6" s="249"/>
      <c r="AK6" s="250" t="s">
        <v>520</v>
      </c>
      <c r="AL6" s="250"/>
      <c r="AM6" s="250"/>
      <c r="AN6" s="250"/>
    </row>
    <row r="7" spans="1:46" ht="13.5" customHeight="1" x14ac:dyDescent="0.2">
      <c r="A7" s="249"/>
      <c r="AK7" s="252"/>
      <c r="AL7" s="253"/>
      <c r="AM7" s="253"/>
      <c r="AN7" s="254"/>
      <c r="AO7" s="1097" t="s">
        <v>521</v>
      </c>
      <c r="AP7" s="255"/>
      <c r="AQ7" s="256" t="s">
        <v>522</v>
      </c>
      <c r="AR7" s="257"/>
    </row>
    <row r="8" spans="1:46" ht="13.2" x14ac:dyDescent="0.2">
      <c r="A8" s="249"/>
      <c r="AK8" s="258"/>
      <c r="AL8" s="259"/>
      <c r="AM8" s="259"/>
      <c r="AN8" s="260"/>
      <c r="AO8" s="1098"/>
      <c r="AP8" s="261" t="s">
        <v>523</v>
      </c>
      <c r="AQ8" s="262" t="s">
        <v>524</v>
      </c>
      <c r="AR8" s="263" t="s">
        <v>525</v>
      </c>
    </row>
    <row r="9" spans="1:46" ht="13.2" x14ac:dyDescent="0.2">
      <c r="A9" s="249"/>
      <c r="AK9" s="1099" t="s">
        <v>526</v>
      </c>
      <c r="AL9" s="1100"/>
      <c r="AM9" s="1100"/>
      <c r="AN9" s="1101"/>
      <c r="AO9" s="264">
        <v>5879169</v>
      </c>
      <c r="AP9" s="264">
        <v>108874</v>
      </c>
      <c r="AQ9" s="265">
        <v>72345</v>
      </c>
      <c r="AR9" s="266">
        <v>50.5</v>
      </c>
    </row>
    <row r="10" spans="1:46" ht="13.5" customHeight="1" x14ac:dyDescent="0.2">
      <c r="A10" s="249"/>
      <c r="AK10" s="1099" t="s">
        <v>527</v>
      </c>
      <c r="AL10" s="1100"/>
      <c r="AM10" s="1100"/>
      <c r="AN10" s="1101"/>
      <c r="AO10" s="267">
        <v>931</v>
      </c>
      <c r="AP10" s="267">
        <v>17</v>
      </c>
      <c r="AQ10" s="268">
        <v>6087</v>
      </c>
      <c r="AR10" s="269">
        <v>-99.7</v>
      </c>
    </row>
    <row r="11" spans="1:46" ht="13.5" customHeight="1" x14ac:dyDescent="0.2">
      <c r="A11" s="249"/>
      <c r="AK11" s="1099" t="s">
        <v>528</v>
      </c>
      <c r="AL11" s="1100"/>
      <c r="AM11" s="1100"/>
      <c r="AN11" s="1101"/>
      <c r="AO11" s="267">
        <v>688</v>
      </c>
      <c r="AP11" s="267">
        <v>13</v>
      </c>
      <c r="AQ11" s="268">
        <v>1128</v>
      </c>
      <c r="AR11" s="269">
        <v>-98.8</v>
      </c>
    </row>
    <row r="12" spans="1:46" ht="13.5" customHeight="1" x14ac:dyDescent="0.2">
      <c r="A12" s="249"/>
      <c r="AK12" s="1099" t="s">
        <v>529</v>
      </c>
      <c r="AL12" s="1100"/>
      <c r="AM12" s="1100"/>
      <c r="AN12" s="1101"/>
      <c r="AO12" s="267" t="s">
        <v>530</v>
      </c>
      <c r="AP12" s="267" t="s">
        <v>530</v>
      </c>
      <c r="AQ12" s="268">
        <v>9</v>
      </c>
      <c r="AR12" s="269" t="s">
        <v>530</v>
      </c>
    </row>
    <row r="13" spans="1:46" ht="13.5" customHeight="1" x14ac:dyDescent="0.2">
      <c r="A13" s="249"/>
      <c r="AK13" s="1099" t="s">
        <v>531</v>
      </c>
      <c r="AL13" s="1100"/>
      <c r="AM13" s="1100"/>
      <c r="AN13" s="1101"/>
      <c r="AO13" s="267">
        <v>244976</v>
      </c>
      <c r="AP13" s="267">
        <v>4537</v>
      </c>
      <c r="AQ13" s="268">
        <v>2326</v>
      </c>
      <c r="AR13" s="269">
        <v>95.1</v>
      </c>
    </row>
    <row r="14" spans="1:46" ht="13.5" customHeight="1" x14ac:dyDescent="0.2">
      <c r="A14" s="249"/>
      <c r="AK14" s="1099" t="s">
        <v>532</v>
      </c>
      <c r="AL14" s="1100"/>
      <c r="AM14" s="1100"/>
      <c r="AN14" s="1101"/>
      <c r="AO14" s="267">
        <v>70100</v>
      </c>
      <c r="AP14" s="267">
        <v>1298</v>
      </c>
      <c r="AQ14" s="268">
        <v>1625</v>
      </c>
      <c r="AR14" s="269">
        <v>-20.100000000000001</v>
      </c>
    </row>
    <row r="15" spans="1:46" ht="13.5" customHeight="1" x14ac:dyDescent="0.2">
      <c r="A15" s="249"/>
      <c r="AK15" s="1102" t="s">
        <v>533</v>
      </c>
      <c r="AL15" s="1103"/>
      <c r="AM15" s="1103"/>
      <c r="AN15" s="1104"/>
      <c r="AO15" s="267">
        <v>-495604</v>
      </c>
      <c r="AP15" s="267">
        <v>-9178</v>
      </c>
      <c r="AQ15" s="268">
        <v>-4515</v>
      </c>
      <c r="AR15" s="269">
        <v>103.3</v>
      </c>
    </row>
    <row r="16" spans="1:46" ht="13.2" x14ac:dyDescent="0.2">
      <c r="A16" s="249"/>
      <c r="AK16" s="1102" t="s">
        <v>187</v>
      </c>
      <c r="AL16" s="1103"/>
      <c r="AM16" s="1103"/>
      <c r="AN16" s="1104"/>
      <c r="AO16" s="267">
        <v>5700260</v>
      </c>
      <c r="AP16" s="267">
        <v>105560</v>
      </c>
      <c r="AQ16" s="268">
        <v>79005</v>
      </c>
      <c r="AR16" s="269">
        <v>33.6</v>
      </c>
    </row>
    <row r="17" spans="1:46" ht="13.2" x14ac:dyDescent="0.2">
      <c r="A17" s="249"/>
    </row>
    <row r="18" spans="1:46" ht="13.2" x14ac:dyDescent="0.2">
      <c r="A18" s="249"/>
      <c r="AQ18" s="270"/>
      <c r="AR18" s="270"/>
    </row>
    <row r="19" spans="1:46" ht="13.2" x14ac:dyDescent="0.2">
      <c r="A19" s="249"/>
      <c r="AK19" s="245" t="s">
        <v>534</v>
      </c>
    </row>
    <row r="20" spans="1:46" ht="13.2" x14ac:dyDescent="0.2">
      <c r="A20" s="249"/>
      <c r="AK20" s="271"/>
      <c r="AL20" s="272"/>
      <c r="AM20" s="272"/>
      <c r="AN20" s="273"/>
      <c r="AO20" s="274" t="s">
        <v>535</v>
      </c>
      <c r="AP20" s="275" t="s">
        <v>536</v>
      </c>
      <c r="AQ20" s="276" t="s">
        <v>537</v>
      </c>
      <c r="AR20" s="277"/>
    </row>
    <row r="21" spans="1:46" s="250" customFormat="1" ht="13.2" x14ac:dyDescent="0.2">
      <c r="A21" s="278"/>
      <c r="AK21" s="1105" t="s">
        <v>538</v>
      </c>
      <c r="AL21" s="1106"/>
      <c r="AM21" s="1106"/>
      <c r="AN21" s="1107"/>
      <c r="AO21" s="279">
        <v>11.09</v>
      </c>
      <c r="AP21" s="280">
        <v>7.5</v>
      </c>
      <c r="AQ21" s="281">
        <v>3.59</v>
      </c>
      <c r="AS21" s="282"/>
      <c r="AT21" s="278"/>
    </row>
    <row r="22" spans="1:46" s="250" customFormat="1" ht="13.2" x14ac:dyDescent="0.2">
      <c r="A22" s="278"/>
      <c r="AK22" s="1105" t="s">
        <v>539</v>
      </c>
      <c r="AL22" s="1106"/>
      <c r="AM22" s="1106"/>
      <c r="AN22" s="1107"/>
      <c r="AO22" s="283">
        <v>99.6</v>
      </c>
      <c r="AP22" s="284">
        <v>98.5</v>
      </c>
      <c r="AQ22" s="285">
        <v>1.1000000000000001</v>
      </c>
      <c r="AR22" s="270"/>
      <c r="AS22" s="282"/>
      <c r="AT22" s="278"/>
    </row>
    <row r="23" spans="1:46" s="250" customFormat="1" ht="13.2" x14ac:dyDescent="0.2">
      <c r="A23" s="278"/>
      <c r="AP23" s="270"/>
      <c r="AQ23" s="270"/>
      <c r="AR23" s="270"/>
      <c r="AS23" s="282"/>
      <c r="AT23" s="278"/>
    </row>
    <row r="24" spans="1:46" s="250" customFormat="1" ht="13.2" x14ac:dyDescent="0.2">
      <c r="A24" s="278"/>
      <c r="AP24" s="270"/>
      <c r="AQ24" s="270"/>
      <c r="AR24" s="270"/>
      <c r="AS24" s="282"/>
      <c r="AT24" s="278"/>
    </row>
    <row r="25" spans="1:46" s="250" customFormat="1" ht="13.2" x14ac:dyDescent="0.2">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ht="13.2" x14ac:dyDescent="0.2">
      <c r="A26" s="1096" t="s">
        <v>540</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0"/>
      <c r="AS27" s="245"/>
      <c r="AT27" s="245"/>
    </row>
    <row r="28" spans="1:46" ht="16.2" x14ac:dyDescent="0.2">
      <c r="A28" s="246" t="s">
        <v>541</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ht="13.2" x14ac:dyDescent="0.2">
      <c r="A29" s="249"/>
      <c r="AK29" s="250" t="s">
        <v>542</v>
      </c>
      <c r="AL29" s="250"/>
      <c r="AM29" s="250"/>
      <c r="AN29" s="250"/>
      <c r="AS29" s="292"/>
    </row>
    <row r="30" spans="1:46" ht="13.5" customHeight="1" x14ac:dyDescent="0.2">
      <c r="A30" s="249"/>
      <c r="AK30" s="252"/>
      <c r="AL30" s="253"/>
      <c r="AM30" s="253"/>
      <c r="AN30" s="254"/>
      <c r="AO30" s="1097" t="s">
        <v>521</v>
      </c>
      <c r="AP30" s="255"/>
      <c r="AQ30" s="256" t="s">
        <v>522</v>
      </c>
      <c r="AR30" s="257"/>
    </row>
    <row r="31" spans="1:46" ht="13.2" x14ac:dyDescent="0.2">
      <c r="A31" s="249"/>
      <c r="AK31" s="258"/>
      <c r="AL31" s="259"/>
      <c r="AM31" s="259"/>
      <c r="AN31" s="260"/>
      <c r="AO31" s="1098"/>
      <c r="AP31" s="261" t="s">
        <v>523</v>
      </c>
      <c r="AQ31" s="262" t="s">
        <v>524</v>
      </c>
      <c r="AR31" s="263" t="s">
        <v>525</v>
      </c>
    </row>
    <row r="32" spans="1:46" ht="27" customHeight="1" x14ac:dyDescent="0.2">
      <c r="A32" s="249"/>
      <c r="AK32" s="1113" t="s">
        <v>543</v>
      </c>
      <c r="AL32" s="1114"/>
      <c r="AM32" s="1114"/>
      <c r="AN32" s="1115"/>
      <c r="AO32" s="293">
        <v>3039600</v>
      </c>
      <c r="AP32" s="293">
        <v>56289</v>
      </c>
      <c r="AQ32" s="294">
        <v>42274</v>
      </c>
      <c r="AR32" s="295">
        <v>33.200000000000003</v>
      </c>
    </row>
    <row r="33" spans="1:46" ht="13.5" customHeight="1" x14ac:dyDescent="0.2">
      <c r="A33" s="249"/>
      <c r="AK33" s="1113" t="s">
        <v>544</v>
      </c>
      <c r="AL33" s="1114"/>
      <c r="AM33" s="1114"/>
      <c r="AN33" s="1115"/>
      <c r="AO33" s="293" t="s">
        <v>530</v>
      </c>
      <c r="AP33" s="293" t="s">
        <v>530</v>
      </c>
      <c r="AQ33" s="294" t="s">
        <v>530</v>
      </c>
      <c r="AR33" s="295" t="s">
        <v>530</v>
      </c>
    </row>
    <row r="34" spans="1:46" ht="27" customHeight="1" x14ac:dyDescent="0.2">
      <c r="A34" s="249"/>
      <c r="AK34" s="1113" t="s">
        <v>545</v>
      </c>
      <c r="AL34" s="1114"/>
      <c r="AM34" s="1114"/>
      <c r="AN34" s="1115"/>
      <c r="AO34" s="293" t="s">
        <v>530</v>
      </c>
      <c r="AP34" s="293" t="s">
        <v>530</v>
      </c>
      <c r="AQ34" s="294">
        <v>53</v>
      </c>
      <c r="AR34" s="295" t="s">
        <v>530</v>
      </c>
    </row>
    <row r="35" spans="1:46" ht="27" customHeight="1" x14ac:dyDescent="0.2">
      <c r="A35" s="249"/>
      <c r="AK35" s="1113" t="s">
        <v>546</v>
      </c>
      <c r="AL35" s="1114"/>
      <c r="AM35" s="1114"/>
      <c r="AN35" s="1115"/>
      <c r="AO35" s="293">
        <v>704294</v>
      </c>
      <c r="AP35" s="293">
        <v>13042</v>
      </c>
      <c r="AQ35" s="294">
        <v>12769</v>
      </c>
      <c r="AR35" s="295">
        <v>2.1</v>
      </c>
    </row>
    <row r="36" spans="1:46" ht="27" customHeight="1" x14ac:dyDescent="0.2">
      <c r="A36" s="249"/>
      <c r="AK36" s="1113" t="s">
        <v>547</v>
      </c>
      <c r="AL36" s="1114"/>
      <c r="AM36" s="1114"/>
      <c r="AN36" s="1115"/>
      <c r="AO36" s="293" t="s">
        <v>530</v>
      </c>
      <c r="AP36" s="293" t="s">
        <v>530</v>
      </c>
      <c r="AQ36" s="294">
        <v>1973</v>
      </c>
      <c r="AR36" s="295" t="s">
        <v>530</v>
      </c>
    </row>
    <row r="37" spans="1:46" ht="13.5" customHeight="1" x14ac:dyDescent="0.2">
      <c r="A37" s="249"/>
      <c r="AK37" s="1113" t="s">
        <v>548</v>
      </c>
      <c r="AL37" s="1114"/>
      <c r="AM37" s="1114"/>
      <c r="AN37" s="1115"/>
      <c r="AO37" s="293" t="s">
        <v>530</v>
      </c>
      <c r="AP37" s="293" t="s">
        <v>530</v>
      </c>
      <c r="AQ37" s="294">
        <v>635</v>
      </c>
      <c r="AR37" s="295" t="s">
        <v>530</v>
      </c>
    </row>
    <row r="38" spans="1:46" ht="27" customHeight="1" x14ac:dyDescent="0.2">
      <c r="A38" s="249"/>
      <c r="AK38" s="1116" t="s">
        <v>549</v>
      </c>
      <c r="AL38" s="1117"/>
      <c r="AM38" s="1117"/>
      <c r="AN38" s="1118"/>
      <c r="AO38" s="296" t="s">
        <v>530</v>
      </c>
      <c r="AP38" s="296" t="s">
        <v>530</v>
      </c>
      <c r="AQ38" s="297">
        <v>1</v>
      </c>
      <c r="AR38" s="285" t="s">
        <v>530</v>
      </c>
      <c r="AS38" s="292"/>
    </row>
    <row r="39" spans="1:46" ht="13.2" x14ac:dyDescent="0.2">
      <c r="A39" s="249"/>
      <c r="AK39" s="1116" t="s">
        <v>550</v>
      </c>
      <c r="AL39" s="1117"/>
      <c r="AM39" s="1117"/>
      <c r="AN39" s="1118"/>
      <c r="AO39" s="293">
        <v>-159327</v>
      </c>
      <c r="AP39" s="293">
        <v>-2951</v>
      </c>
      <c r="AQ39" s="294">
        <v>-5447</v>
      </c>
      <c r="AR39" s="295">
        <v>-45.8</v>
      </c>
      <c r="AS39" s="292"/>
    </row>
    <row r="40" spans="1:46" ht="27" customHeight="1" x14ac:dyDescent="0.2">
      <c r="A40" s="249"/>
      <c r="AK40" s="1113" t="s">
        <v>551</v>
      </c>
      <c r="AL40" s="1114"/>
      <c r="AM40" s="1114"/>
      <c r="AN40" s="1115"/>
      <c r="AO40" s="293">
        <v>-2637188</v>
      </c>
      <c r="AP40" s="293">
        <v>-48837</v>
      </c>
      <c r="AQ40" s="294">
        <v>-37418</v>
      </c>
      <c r="AR40" s="295">
        <v>30.5</v>
      </c>
      <c r="AS40" s="292"/>
    </row>
    <row r="41" spans="1:46" ht="13.2" x14ac:dyDescent="0.2">
      <c r="A41" s="249"/>
      <c r="AK41" s="1119" t="s">
        <v>300</v>
      </c>
      <c r="AL41" s="1120"/>
      <c r="AM41" s="1120"/>
      <c r="AN41" s="1121"/>
      <c r="AO41" s="293">
        <v>947379</v>
      </c>
      <c r="AP41" s="293">
        <v>17544</v>
      </c>
      <c r="AQ41" s="294">
        <v>14840</v>
      </c>
      <c r="AR41" s="295">
        <v>18.2</v>
      </c>
      <c r="AS41" s="292"/>
    </row>
    <row r="42" spans="1:46" ht="13.2" x14ac:dyDescent="0.2">
      <c r="A42" s="249"/>
      <c r="AK42" s="298" t="s">
        <v>552</v>
      </c>
      <c r="AQ42" s="270"/>
      <c r="AR42" s="270"/>
      <c r="AS42" s="292"/>
    </row>
    <row r="43" spans="1:46" ht="13.2" x14ac:dyDescent="0.2">
      <c r="A43" s="249"/>
      <c r="AP43" s="299"/>
      <c r="AQ43" s="270"/>
      <c r="AS43" s="292"/>
    </row>
    <row r="44" spans="1:46" ht="13.2" x14ac:dyDescent="0.2">
      <c r="A44" s="249"/>
      <c r="AQ44" s="270"/>
    </row>
    <row r="45" spans="1:46" ht="13.2" x14ac:dyDescent="0.2">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ht="13.2" x14ac:dyDescent="0.2">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2">
      <c r="A47" s="302" t="s">
        <v>553</v>
      </c>
    </row>
    <row r="48" spans="1:46" ht="13.2" x14ac:dyDescent="0.2">
      <c r="A48" s="249"/>
      <c r="AK48" s="303" t="s">
        <v>554</v>
      </c>
      <c r="AL48" s="303"/>
      <c r="AM48" s="303"/>
      <c r="AN48" s="303"/>
      <c r="AO48" s="303"/>
      <c r="AP48" s="303"/>
      <c r="AQ48" s="304"/>
      <c r="AR48" s="303"/>
    </row>
    <row r="49" spans="1:44" ht="13.5" customHeight="1" x14ac:dyDescent="0.2">
      <c r="A49" s="249"/>
      <c r="AK49" s="305"/>
      <c r="AL49" s="306"/>
      <c r="AM49" s="1108" t="s">
        <v>521</v>
      </c>
      <c r="AN49" s="1110" t="s">
        <v>555</v>
      </c>
      <c r="AO49" s="1111"/>
      <c r="AP49" s="1111"/>
      <c r="AQ49" s="1111"/>
      <c r="AR49" s="1112"/>
    </row>
    <row r="50" spans="1:44" ht="13.2" x14ac:dyDescent="0.2">
      <c r="A50" s="249"/>
      <c r="AK50" s="307"/>
      <c r="AL50" s="308"/>
      <c r="AM50" s="1109"/>
      <c r="AN50" s="309" t="s">
        <v>556</v>
      </c>
      <c r="AO50" s="310" t="s">
        <v>557</v>
      </c>
      <c r="AP50" s="311" t="s">
        <v>558</v>
      </c>
      <c r="AQ50" s="312" t="s">
        <v>559</v>
      </c>
      <c r="AR50" s="313" t="s">
        <v>560</v>
      </c>
    </row>
    <row r="51" spans="1:44" ht="13.2" x14ac:dyDescent="0.2">
      <c r="A51" s="249"/>
      <c r="AK51" s="305" t="s">
        <v>561</v>
      </c>
      <c r="AL51" s="306"/>
      <c r="AM51" s="314">
        <v>5251842</v>
      </c>
      <c r="AN51" s="315">
        <v>91992</v>
      </c>
      <c r="AO51" s="316">
        <v>90</v>
      </c>
      <c r="AP51" s="317">
        <v>70615</v>
      </c>
      <c r="AQ51" s="318">
        <v>4.9000000000000004</v>
      </c>
      <c r="AR51" s="319">
        <v>85.1</v>
      </c>
    </row>
    <row r="52" spans="1:44" ht="13.2" x14ac:dyDescent="0.2">
      <c r="A52" s="249"/>
      <c r="AK52" s="320"/>
      <c r="AL52" s="321" t="s">
        <v>562</v>
      </c>
      <c r="AM52" s="322">
        <v>2668928</v>
      </c>
      <c r="AN52" s="323">
        <v>46749</v>
      </c>
      <c r="AO52" s="324">
        <v>81.8</v>
      </c>
      <c r="AP52" s="325">
        <v>37382</v>
      </c>
      <c r="AQ52" s="326">
        <v>-1.9</v>
      </c>
      <c r="AR52" s="327">
        <v>83.7</v>
      </c>
    </row>
    <row r="53" spans="1:44" ht="13.2" x14ac:dyDescent="0.2">
      <c r="A53" s="249"/>
      <c r="AK53" s="305" t="s">
        <v>563</v>
      </c>
      <c r="AL53" s="306"/>
      <c r="AM53" s="314">
        <v>4610239</v>
      </c>
      <c r="AN53" s="315">
        <v>81626</v>
      </c>
      <c r="AO53" s="316">
        <v>-11.3</v>
      </c>
      <c r="AP53" s="317">
        <v>69185</v>
      </c>
      <c r="AQ53" s="318">
        <v>-2</v>
      </c>
      <c r="AR53" s="319">
        <v>-9.3000000000000007</v>
      </c>
    </row>
    <row r="54" spans="1:44" ht="13.2" x14ac:dyDescent="0.2">
      <c r="A54" s="249"/>
      <c r="AK54" s="320"/>
      <c r="AL54" s="321" t="s">
        <v>562</v>
      </c>
      <c r="AM54" s="322">
        <v>2182599</v>
      </c>
      <c r="AN54" s="323">
        <v>38644</v>
      </c>
      <c r="AO54" s="324">
        <v>-17.3</v>
      </c>
      <c r="AP54" s="325">
        <v>38519</v>
      </c>
      <c r="AQ54" s="326">
        <v>3</v>
      </c>
      <c r="AR54" s="327">
        <v>-20.3</v>
      </c>
    </row>
    <row r="55" spans="1:44" ht="13.2" x14ac:dyDescent="0.2">
      <c r="A55" s="249"/>
      <c r="AK55" s="305" t="s">
        <v>564</v>
      </c>
      <c r="AL55" s="306"/>
      <c r="AM55" s="314">
        <v>9650723</v>
      </c>
      <c r="AN55" s="315">
        <v>173256</v>
      </c>
      <c r="AO55" s="316">
        <v>112.3</v>
      </c>
      <c r="AP55" s="317">
        <v>70166</v>
      </c>
      <c r="AQ55" s="318">
        <v>1.4</v>
      </c>
      <c r="AR55" s="319">
        <v>110.9</v>
      </c>
    </row>
    <row r="56" spans="1:44" ht="13.2" x14ac:dyDescent="0.2">
      <c r="A56" s="249"/>
      <c r="AK56" s="320"/>
      <c r="AL56" s="321" t="s">
        <v>562</v>
      </c>
      <c r="AM56" s="322">
        <v>6528509</v>
      </c>
      <c r="AN56" s="323">
        <v>117204</v>
      </c>
      <c r="AO56" s="324">
        <v>203.3</v>
      </c>
      <c r="AP56" s="325">
        <v>36115</v>
      </c>
      <c r="AQ56" s="326">
        <v>-6.2</v>
      </c>
      <c r="AR56" s="327">
        <v>209.5</v>
      </c>
    </row>
    <row r="57" spans="1:44" ht="13.2" x14ac:dyDescent="0.2">
      <c r="A57" s="249"/>
      <c r="AK57" s="305" t="s">
        <v>565</v>
      </c>
      <c r="AL57" s="306"/>
      <c r="AM57" s="314">
        <v>5145480</v>
      </c>
      <c r="AN57" s="315">
        <v>93819</v>
      </c>
      <c r="AO57" s="316">
        <v>-45.8</v>
      </c>
      <c r="AP57" s="317">
        <v>70329</v>
      </c>
      <c r="AQ57" s="318">
        <v>0.2</v>
      </c>
      <c r="AR57" s="319">
        <v>-46</v>
      </c>
    </row>
    <row r="58" spans="1:44" ht="13.2" x14ac:dyDescent="0.2">
      <c r="A58" s="249"/>
      <c r="AK58" s="320"/>
      <c r="AL58" s="321" t="s">
        <v>562</v>
      </c>
      <c r="AM58" s="322">
        <v>2487950</v>
      </c>
      <c r="AN58" s="323">
        <v>45363</v>
      </c>
      <c r="AO58" s="324">
        <v>-61.3</v>
      </c>
      <c r="AP58" s="325">
        <v>39403</v>
      </c>
      <c r="AQ58" s="326">
        <v>9.1</v>
      </c>
      <c r="AR58" s="327">
        <v>-70.400000000000006</v>
      </c>
    </row>
    <row r="59" spans="1:44" ht="13.2" x14ac:dyDescent="0.2">
      <c r="A59" s="249"/>
      <c r="AK59" s="305" t="s">
        <v>566</v>
      </c>
      <c r="AL59" s="306"/>
      <c r="AM59" s="314">
        <v>4083633</v>
      </c>
      <c r="AN59" s="315">
        <v>75623</v>
      </c>
      <c r="AO59" s="316">
        <v>-19.399999999999999</v>
      </c>
      <c r="AP59" s="317">
        <v>54225</v>
      </c>
      <c r="AQ59" s="318">
        <v>-22.9</v>
      </c>
      <c r="AR59" s="319">
        <v>3.5</v>
      </c>
    </row>
    <row r="60" spans="1:44" ht="13.2" x14ac:dyDescent="0.2">
      <c r="A60" s="249"/>
      <c r="AK60" s="320"/>
      <c r="AL60" s="321" t="s">
        <v>562</v>
      </c>
      <c r="AM60" s="322">
        <v>1695495</v>
      </c>
      <c r="AN60" s="323">
        <v>31398</v>
      </c>
      <c r="AO60" s="324">
        <v>-30.8</v>
      </c>
      <c r="AP60" s="325">
        <v>27337</v>
      </c>
      <c r="AQ60" s="326">
        <v>-30.6</v>
      </c>
      <c r="AR60" s="327">
        <v>-0.2</v>
      </c>
    </row>
    <row r="61" spans="1:44" ht="13.2" x14ac:dyDescent="0.2">
      <c r="A61" s="249"/>
      <c r="AK61" s="305" t="s">
        <v>567</v>
      </c>
      <c r="AL61" s="328"/>
      <c r="AM61" s="314">
        <v>5748383</v>
      </c>
      <c r="AN61" s="315">
        <v>103263</v>
      </c>
      <c r="AO61" s="316">
        <v>25.2</v>
      </c>
      <c r="AP61" s="317">
        <v>66904</v>
      </c>
      <c r="AQ61" s="329">
        <v>-3.7</v>
      </c>
      <c r="AR61" s="319">
        <v>28.9</v>
      </c>
    </row>
    <row r="62" spans="1:44" ht="13.2" x14ac:dyDescent="0.2">
      <c r="A62" s="249"/>
      <c r="AK62" s="320"/>
      <c r="AL62" s="321" t="s">
        <v>562</v>
      </c>
      <c r="AM62" s="322">
        <v>3112696</v>
      </c>
      <c r="AN62" s="323">
        <v>55872</v>
      </c>
      <c r="AO62" s="324">
        <v>35.1</v>
      </c>
      <c r="AP62" s="325">
        <v>35751</v>
      </c>
      <c r="AQ62" s="326">
        <v>-5.3</v>
      </c>
      <c r="AR62" s="327">
        <v>40.4</v>
      </c>
    </row>
    <row r="63" spans="1:44" ht="13.2" x14ac:dyDescent="0.2">
      <c r="A63" s="249"/>
    </row>
    <row r="64" spans="1:44" ht="13.2" x14ac:dyDescent="0.2">
      <c r="A64" s="249"/>
    </row>
    <row r="65" spans="1:46" ht="13.2" x14ac:dyDescent="0.2">
      <c r="A65" s="249"/>
    </row>
    <row r="66" spans="1:46" ht="13.2" x14ac:dyDescent="0.2">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2">
      <c r="AS67" s="245"/>
      <c r="AT67" s="245"/>
    </row>
    <row r="70" spans="1:46" ht="13.2" hidden="1" x14ac:dyDescent="0.2"/>
    <row r="71" spans="1:46" ht="13.2" hidden="1" x14ac:dyDescent="0.2"/>
    <row r="72" spans="1:46" ht="13.2" hidden="1" x14ac:dyDescent="0.2"/>
    <row r="73" spans="1:46" ht="13.2" hidden="1" x14ac:dyDescent="0.2"/>
  </sheetData>
  <sheetProtection algorithmName="SHA-512" hashValue="/UcXswcJy33TohvZ48HwbkguKD8+AeUO+f8B224VtNe+QUH40Q9bABO4UMVFl5V2s15ua2w1qlKp8KVqctVaEg==" saltValue="FhZkTVr1SFRfIQLUArDP/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zoomScaleNormal="100" workbookViewId="0"/>
  </sheetViews>
  <sheetFormatPr defaultColWidth="0" defaultRowHeight="13.5" customHeight="1" zeroHeight="1" x14ac:dyDescent="0.2"/>
  <cols>
    <col min="1" max="125" width="2.44140625" style="244" customWidth="1"/>
    <col min="126" max="16384" width="9" style="243" hidden="1"/>
  </cols>
  <sheetData>
    <row r="1" spans="2:125"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ht="13.2" x14ac:dyDescent="0.2">
      <c r="B2" s="243"/>
      <c r="DG2" s="243"/>
    </row>
    <row r="3" spans="2:125" ht="13.2" x14ac:dyDescent="0.2">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ht="13.2" x14ac:dyDescent="0.2"/>
    <row r="5" spans="2:125" ht="13.2" x14ac:dyDescent="0.2"/>
    <row r="6" spans="2:125" ht="13.2" x14ac:dyDescent="0.2"/>
    <row r="7" spans="2:125" ht="13.2" x14ac:dyDescent="0.2"/>
    <row r="8" spans="2:125" ht="13.2" x14ac:dyDescent="0.2"/>
    <row r="9" spans="2:125" ht="13.2" x14ac:dyDescent="0.2">
      <c r="DU9" s="24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3"/>
    </row>
    <row r="18" spans="125:125" ht="13.2" x14ac:dyDescent="0.2"/>
    <row r="19" spans="125:125" ht="13.2" x14ac:dyDescent="0.2"/>
    <row r="20" spans="125:125" ht="13.2" x14ac:dyDescent="0.2">
      <c r="DU20" s="243"/>
    </row>
    <row r="21" spans="125:125" ht="13.2" x14ac:dyDescent="0.2">
      <c r="DU21" s="24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3"/>
    </row>
    <row r="29" spans="125:125" ht="13.2" x14ac:dyDescent="0.2"/>
    <row r="30" spans="125:125" ht="13.2" x14ac:dyDescent="0.2"/>
    <row r="31" spans="125:125" ht="13.2" x14ac:dyDescent="0.2"/>
    <row r="32" spans="125:125" ht="13.2" x14ac:dyDescent="0.2"/>
    <row r="33" spans="2:125" ht="13.2" x14ac:dyDescent="0.2">
      <c r="B33" s="243"/>
      <c r="G33" s="243"/>
      <c r="I33" s="243"/>
    </row>
    <row r="34" spans="2:125" ht="13.2" x14ac:dyDescent="0.2">
      <c r="C34" s="243"/>
      <c r="P34" s="243"/>
      <c r="DE34" s="243"/>
      <c r="DH34" s="243"/>
    </row>
    <row r="35" spans="2:125" ht="13.2" x14ac:dyDescent="0.2">
      <c r="D35" s="243"/>
      <c r="E35" s="243"/>
      <c r="DG35" s="243"/>
      <c r="DJ35" s="243"/>
      <c r="DP35" s="243"/>
      <c r="DQ35" s="243"/>
      <c r="DR35" s="243"/>
      <c r="DS35" s="243"/>
      <c r="DT35" s="243"/>
      <c r="DU35" s="243"/>
    </row>
    <row r="36" spans="2:125" ht="13.2" x14ac:dyDescent="0.2">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ht="13.2" x14ac:dyDescent="0.2">
      <c r="DU37" s="243"/>
    </row>
    <row r="38" spans="2:125" ht="13.2" x14ac:dyDescent="0.2">
      <c r="DT38" s="243"/>
      <c r="DU38" s="243"/>
    </row>
    <row r="39" spans="2:125" ht="13.2" x14ac:dyDescent="0.2"/>
    <row r="40" spans="2:125" ht="13.2" x14ac:dyDescent="0.2">
      <c r="DH40" s="243"/>
    </row>
    <row r="41" spans="2:125" ht="13.2" x14ac:dyDescent="0.2">
      <c r="DE41" s="243"/>
    </row>
    <row r="42" spans="2:125" ht="13.2" x14ac:dyDescent="0.2">
      <c r="DG42" s="243"/>
      <c r="DJ42" s="243"/>
    </row>
    <row r="43" spans="2:125" ht="13.2" x14ac:dyDescent="0.2">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ht="13.2" x14ac:dyDescent="0.2">
      <c r="DU44" s="243"/>
    </row>
    <row r="45" spans="2:125" ht="13.2" x14ac:dyDescent="0.2"/>
    <row r="46" spans="2:125" ht="13.2" x14ac:dyDescent="0.2"/>
    <row r="47" spans="2:125" ht="13.2" x14ac:dyDescent="0.2"/>
    <row r="48" spans="2:125" ht="13.2" x14ac:dyDescent="0.2">
      <c r="DT48" s="243"/>
      <c r="DU48" s="243"/>
    </row>
    <row r="49" spans="120:125" ht="13.2" x14ac:dyDescent="0.2">
      <c r="DU49" s="243"/>
    </row>
    <row r="50" spans="120:125" ht="13.2" x14ac:dyDescent="0.2">
      <c r="DU50" s="243"/>
    </row>
    <row r="51" spans="120:125" ht="13.2" x14ac:dyDescent="0.2">
      <c r="DP51" s="243"/>
      <c r="DQ51" s="243"/>
      <c r="DR51" s="243"/>
      <c r="DS51" s="243"/>
      <c r="DT51" s="243"/>
      <c r="DU51" s="243"/>
    </row>
    <row r="52" spans="120:125" ht="13.2" x14ac:dyDescent="0.2"/>
    <row r="53" spans="120:125" ht="13.2" x14ac:dyDescent="0.2"/>
    <row r="54" spans="120:125" ht="13.2" x14ac:dyDescent="0.2">
      <c r="DU54" s="243"/>
    </row>
    <row r="55" spans="120:125" ht="13.2" x14ac:dyDescent="0.2"/>
    <row r="56" spans="120:125" ht="13.2" x14ac:dyDescent="0.2"/>
    <row r="57" spans="120:125" ht="13.2" x14ac:dyDescent="0.2"/>
    <row r="58" spans="120:125" ht="13.2" x14ac:dyDescent="0.2">
      <c r="DU58" s="243"/>
    </row>
    <row r="59" spans="120:125" ht="13.2" x14ac:dyDescent="0.2"/>
    <row r="60" spans="120:125" ht="13.2" x14ac:dyDescent="0.2"/>
    <row r="61" spans="120:125" ht="13.2" x14ac:dyDescent="0.2"/>
    <row r="62" spans="120:125" ht="13.2" x14ac:dyDescent="0.2"/>
    <row r="63" spans="120:125" ht="13.2" x14ac:dyDescent="0.2">
      <c r="DU63" s="243"/>
    </row>
    <row r="64" spans="120:125" ht="13.2" x14ac:dyDescent="0.2">
      <c r="DT64" s="243"/>
      <c r="DU64" s="243"/>
    </row>
    <row r="65" spans="123:125" ht="13.2" x14ac:dyDescent="0.2"/>
    <row r="66" spans="123:125" ht="13.2" x14ac:dyDescent="0.2"/>
    <row r="67" spans="123:125" ht="13.2" x14ac:dyDescent="0.2"/>
    <row r="68" spans="123:125" ht="13.2" x14ac:dyDescent="0.2"/>
    <row r="69" spans="123:125" ht="13.2" x14ac:dyDescent="0.2">
      <c r="DS69" s="243"/>
      <c r="DT69" s="243"/>
      <c r="DU69" s="24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3"/>
    </row>
    <row r="83" spans="116:125" ht="13.2" x14ac:dyDescent="0.2">
      <c r="DM83" s="243"/>
      <c r="DN83" s="243"/>
      <c r="DO83" s="243"/>
      <c r="DP83" s="243"/>
      <c r="DQ83" s="243"/>
      <c r="DR83" s="243"/>
      <c r="DS83" s="243"/>
      <c r="DT83" s="243"/>
      <c r="DU83" s="243"/>
    </row>
    <row r="84" spans="116:125" ht="13.2" x14ac:dyDescent="0.2"/>
    <row r="85" spans="116:125" ht="13.2" x14ac:dyDescent="0.2"/>
    <row r="86" spans="116:125" ht="13.2" x14ac:dyDescent="0.2"/>
    <row r="87" spans="116:125" ht="13.2" x14ac:dyDescent="0.2"/>
    <row r="88" spans="116:125" ht="13.2" x14ac:dyDescent="0.2">
      <c r="DU88" s="24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3"/>
      <c r="DT94" s="243"/>
      <c r="DU94" s="243"/>
    </row>
    <row r="95" spans="116:125" ht="13.5" customHeight="1" x14ac:dyDescent="0.2">
      <c r="DU95" s="24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3"/>
    </row>
    <row r="102" spans="124:125" ht="13.5" customHeight="1" x14ac:dyDescent="0.2"/>
    <row r="103" spans="124:125" ht="13.5" customHeight="1" x14ac:dyDescent="0.2"/>
    <row r="104" spans="124:125" ht="13.5" customHeight="1" x14ac:dyDescent="0.2">
      <c r="DT104" s="243"/>
      <c r="DU104" s="24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3" t="s">
        <v>569</v>
      </c>
    </row>
    <row r="121" spans="125:125" ht="13.5" hidden="1" customHeight="1" x14ac:dyDescent="0.2">
      <c r="DU121" s="243"/>
    </row>
  </sheetData>
  <sheetProtection algorithmName="SHA-512" hashValue="tQ4jcaEH/KM3CmGpgnBzbRktOgGw50bBOj4Yn5qjE/AnaR3GyIQP8poSaQSQoFXzEYcgJkaZBfdyGufAAj43YQ==" saltValue="sboKTIR2sgwL7zqsK1r9I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workbookViewId="0"/>
  </sheetViews>
  <sheetFormatPr defaultColWidth="0" defaultRowHeight="13.5" customHeight="1" zeroHeight="1" x14ac:dyDescent="0.2"/>
  <cols>
    <col min="1" max="125" width="2.44140625" style="244" customWidth="1"/>
    <col min="126" max="142" width="0" style="243" hidden="1" customWidth="1"/>
    <col min="143" max="16384" width="9" style="243" hidden="1"/>
  </cols>
  <sheetData>
    <row r="1" spans="1:125"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ht="13.2" x14ac:dyDescent="0.2">
      <c r="B2" s="243"/>
      <c r="T2" s="243"/>
    </row>
    <row r="3" spans="1:125"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3"/>
      <c r="G33" s="243"/>
      <c r="I33" s="243"/>
    </row>
    <row r="34" spans="2:125" ht="13.2" x14ac:dyDescent="0.2">
      <c r="C34" s="243"/>
      <c r="P34" s="243"/>
      <c r="R34" s="243"/>
      <c r="U34" s="243"/>
    </row>
    <row r="35" spans="2:125" ht="13.2" x14ac:dyDescent="0.2">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ht="13.2" x14ac:dyDescent="0.2">
      <c r="F36" s="243"/>
      <c r="H36" s="243"/>
      <c r="J36" s="243"/>
      <c r="K36" s="243"/>
      <c r="L36" s="243"/>
      <c r="M36" s="243"/>
      <c r="N36" s="243"/>
      <c r="O36" s="243"/>
      <c r="Q36" s="243"/>
      <c r="S36" s="243"/>
      <c r="V36" s="243"/>
    </row>
    <row r="37" spans="2:125" ht="13.2" x14ac:dyDescent="0.2"/>
    <row r="38" spans="2:125" ht="13.2" x14ac:dyDescent="0.2"/>
    <row r="39" spans="2:125" ht="13.2" x14ac:dyDescent="0.2"/>
    <row r="40" spans="2:125" ht="13.2" x14ac:dyDescent="0.2">
      <c r="U40" s="243"/>
    </row>
    <row r="41" spans="2:125" ht="13.2" x14ac:dyDescent="0.2">
      <c r="R41" s="243"/>
    </row>
    <row r="42" spans="2:125" ht="13.2" x14ac:dyDescent="0.2">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ht="13.2" x14ac:dyDescent="0.2">
      <c r="Q43" s="243"/>
      <c r="S43" s="243"/>
      <c r="V43" s="24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4" t="s">
        <v>570</v>
      </c>
    </row>
  </sheetData>
  <sheetProtection algorithmName="SHA-512" hashValue="bCOBNM84hECkDqItDVEnSnpBO+qKCk0yfHHdO2jESeyNDKOKPiTt/ShPuA0mPfgp7ysZkIClMoFEcK3X5x0/Gg==" saltValue="4ehP0Oa1d6UAmtUheFVqUQ==" spinCount="100000" sheet="1" objects="1" scenarios="1"/>
  <dataConsolidate link="1"/>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zoomScaleNormal="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2">
      <c r="B47" s="10"/>
      <c r="C47" s="1122" t="s">
        <v>3</v>
      </c>
      <c r="D47" s="1122"/>
      <c r="E47" s="1123"/>
      <c r="F47" s="11">
        <v>31.03</v>
      </c>
      <c r="G47" s="12">
        <v>27.09</v>
      </c>
      <c r="H47" s="12">
        <v>23.32</v>
      </c>
      <c r="I47" s="12">
        <v>22.41</v>
      </c>
      <c r="J47" s="13">
        <v>21.81</v>
      </c>
    </row>
    <row r="48" spans="2:10" ht="57.75" customHeight="1" x14ac:dyDescent="0.2">
      <c r="B48" s="14"/>
      <c r="C48" s="1124" t="s">
        <v>4</v>
      </c>
      <c r="D48" s="1124"/>
      <c r="E48" s="1125"/>
      <c r="F48" s="15">
        <v>10.02</v>
      </c>
      <c r="G48" s="16">
        <v>7.88</v>
      </c>
      <c r="H48" s="16">
        <v>7.59</v>
      </c>
      <c r="I48" s="16">
        <v>5.72</v>
      </c>
      <c r="J48" s="17">
        <v>8.16</v>
      </c>
    </row>
    <row r="49" spans="2:10" ht="57.75" customHeight="1" thickBot="1" x14ac:dyDescent="0.25">
      <c r="B49" s="18"/>
      <c r="C49" s="1126" t="s">
        <v>5</v>
      </c>
      <c r="D49" s="1126"/>
      <c r="E49" s="1127"/>
      <c r="F49" s="19" t="s">
        <v>576</v>
      </c>
      <c r="G49" s="20" t="s">
        <v>577</v>
      </c>
      <c r="H49" s="20" t="s">
        <v>578</v>
      </c>
      <c r="I49" s="20" t="s">
        <v>579</v>
      </c>
      <c r="J49" s="21">
        <v>0.85</v>
      </c>
    </row>
    <row r="50" spans="2:10" ht="13.2" x14ac:dyDescent="0.2"/>
  </sheetData>
  <sheetProtection algorithmName="SHA-512" hashValue="K6tDU/Vubm4Rgme12VcIUT0jbM0FUfHIpmEOX9bPCcjnmaduwi8KSy9Oyb47iMQOH7pFNYoo6fnaR+haAQutkw==" saltValue="Q2n6bDuFWlbY4tkLK5MT0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zoomScaleNormal="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2">
      <c r="A34" s="22"/>
      <c r="B34" s="31"/>
      <c r="C34" s="1132" t="s">
        <v>580</v>
      </c>
      <c r="D34" s="1132"/>
      <c r="E34" s="1133"/>
      <c r="F34" s="32">
        <v>10.02</v>
      </c>
      <c r="G34" s="33">
        <v>7.87</v>
      </c>
      <c r="H34" s="33">
        <v>7.59</v>
      </c>
      <c r="I34" s="33">
        <v>5.71</v>
      </c>
      <c r="J34" s="34">
        <v>8.15</v>
      </c>
      <c r="K34" s="22"/>
      <c r="L34" s="22"/>
      <c r="M34" s="22"/>
      <c r="N34" s="22"/>
      <c r="O34" s="22"/>
      <c r="P34" s="22"/>
    </row>
    <row r="35" spans="1:16" ht="39" customHeight="1" x14ac:dyDescent="0.2">
      <c r="A35" s="22"/>
      <c r="B35" s="35"/>
      <c r="C35" s="1128" t="s">
        <v>581</v>
      </c>
      <c r="D35" s="1128"/>
      <c r="E35" s="1129"/>
      <c r="F35" s="36">
        <v>10.46</v>
      </c>
      <c r="G35" s="37">
        <v>9.48</v>
      </c>
      <c r="H35" s="37">
        <v>8.92</v>
      </c>
      <c r="I35" s="37">
        <v>8.16</v>
      </c>
      <c r="J35" s="38">
        <v>7.64</v>
      </c>
      <c r="K35" s="22"/>
      <c r="L35" s="22"/>
      <c r="M35" s="22"/>
      <c r="N35" s="22"/>
      <c r="O35" s="22"/>
      <c r="P35" s="22"/>
    </row>
    <row r="36" spans="1:16" ht="39" customHeight="1" x14ac:dyDescent="0.2">
      <c r="A36" s="22"/>
      <c r="B36" s="35"/>
      <c r="C36" s="1128" t="s">
        <v>582</v>
      </c>
      <c r="D36" s="1128"/>
      <c r="E36" s="1129"/>
      <c r="F36" s="36">
        <v>0.86</v>
      </c>
      <c r="G36" s="37">
        <v>0.73</v>
      </c>
      <c r="H36" s="37">
        <v>1.1599999999999999</v>
      </c>
      <c r="I36" s="37">
        <v>1.08</v>
      </c>
      <c r="J36" s="38">
        <v>1.92</v>
      </c>
      <c r="K36" s="22"/>
      <c r="L36" s="22"/>
      <c r="M36" s="22"/>
      <c r="N36" s="22"/>
      <c r="O36" s="22"/>
      <c r="P36" s="22"/>
    </row>
    <row r="37" spans="1:16" ht="39" customHeight="1" x14ac:dyDescent="0.2">
      <c r="A37" s="22"/>
      <c r="B37" s="35"/>
      <c r="C37" s="1128" t="s">
        <v>583</v>
      </c>
      <c r="D37" s="1128"/>
      <c r="E37" s="1129"/>
      <c r="F37" s="36">
        <v>0.97</v>
      </c>
      <c r="G37" s="37">
        <v>0.8</v>
      </c>
      <c r="H37" s="37">
        <v>0.22</v>
      </c>
      <c r="I37" s="37">
        <v>0.56999999999999995</v>
      </c>
      <c r="J37" s="38">
        <v>1.78</v>
      </c>
      <c r="K37" s="22"/>
      <c r="L37" s="22"/>
      <c r="M37" s="22"/>
      <c r="N37" s="22"/>
      <c r="O37" s="22"/>
      <c r="P37" s="22"/>
    </row>
    <row r="38" spans="1:16" ht="39" customHeight="1" x14ac:dyDescent="0.2">
      <c r="A38" s="22"/>
      <c r="B38" s="35"/>
      <c r="C38" s="1128" t="s">
        <v>584</v>
      </c>
      <c r="D38" s="1128"/>
      <c r="E38" s="1129"/>
      <c r="F38" s="36" t="s">
        <v>530</v>
      </c>
      <c r="G38" s="37" t="s">
        <v>530</v>
      </c>
      <c r="H38" s="37" t="s">
        <v>530</v>
      </c>
      <c r="I38" s="37">
        <v>0.24</v>
      </c>
      <c r="J38" s="38">
        <v>0.01</v>
      </c>
      <c r="K38" s="22"/>
      <c r="L38" s="22"/>
      <c r="M38" s="22"/>
      <c r="N38" s="22"/>
      <c r="O38" s="22"/>
      <c r="P38" s="22"/>
    </row>
    <row r="39" spans="1:16" ht="39" customHeight="1" x14ac:dyDescent="0.2">
      <c r="A39" s="22"/>
      <c r="B39" s="35"/>
      <c r="C39" s="1128" t="s">
        <v>585</v>
      </c>
      <c r="D39" s="1128"/>
      <c r="E39" s="1129"/>
      <c r="F39" s="36">
        <v>0.01</v>
      </c>
      <c r="G39" s="37">
        <v>0.04</v>
      </c>
      <c r="H39" s="37">
        <v>0.01</v>
      </c>
      <c r="I39" s="37">
        <v>0.01</v>
      </c>
      <c r="J39" s="38">
        <v>0.01</v>
      </c>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586</v>
      </c>
      <c r="D42" s="1128"/>
      <c r="E42" s="1129"/>
      <c r="F42" s="36" t="s">
        <v>530</v>
      </c>
      <c r="G42" s="37" t="s">
        <v>530</v>
      </c>
      <c r="H42" s="37" t="s">
        <v>530</v>
      </c>
      <c r="I42" s="37" t="s">
        <v>530</v>
      </c>
      <c r="J42" s="38" t="s">
        <v>530</v>
      </c>
      <c r="K42" s="22"/>
      <c r="L42" s="22"/>
      <c r="M42" s="22"/>
      <c r="N42" s="22"/>
      <c r="O42" s="22"/>
      <c r="P42" s="22"/>
    </row>
    <row r="43" spans="1:16" ht="39" customHeight="1" thickBot="1" x14ac:dyDescent="0.25">
      <c r="A43" s="22"/>
      <c r="B43" s="40"/>
      <c r="C43" s="1130" t="s">
        <v>587</v>
      </c>
      <c r="D43" s="1130"/>
      <c r="E43" s="1131"/>
      <c r="F43" s="41">
        <v>0.41</v>
      </c>
      <c r="G43" s="42">
        <v>0.31</v>
      </c>
      <c r="H43" s="42">
        <v>0.55000000000000004</v>
      </c>
      <c r="I43" s="42" t="s">
        <v>530</v>
      </c>
      <c r="J43" s="43" t="s">
        <v>530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UOgZE7Kp8Es7gywpCTIOPUs1Qra4S73rn39uJgLEF6xibBYtrEFXdb5F8vbOPTzllnZ3TyZ+k5S7HBWJMDCH7g==" saltValue="mFuFtOBQ7Yvod04oy8KY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zoomScaleNormal="100"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571</v>
      </c>
      <c r="L44" s="54" t="s">
        <v>572</v>
      </c>
      <c r="M44" s="54" t="s">
        <v>573</v>
      </c>
      <c r="N44" s="54" t="s">
        <v>574</v>
      </c>
      <c r="O44" s="55" t="s">
        <v>575</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2936</v>
      </c>
      <c r="L45" s="58">
        <v>2922</v>
      </c>
      <c r="M45" s="58">
        <v>2996</v>
      </c>
      <c r="N45" s="58">
        <v>3106</v>
      </c>
      <c r="O45" s="59">
        <v>3040</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530</v>
      </c>
      <c r="L46" s="62" t="s">
        <v>530</v>
      </c>
      <c r="M46" s="62" t="s">
        <v>530</v>
      </c>
      <c r="N46" s="62" t="s">
        <v>530</v>
      </c>
      <c r="O46" s="63" t="s">
        <v>530</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530</v>
      </c>
      <c r="L47" s="62" t="s">
        <v>530</v>
      </c>
      <c r="M47" s="62" t="s">
        <v>530</v>
      </c>
      <c r="N47" s="62" t="s">
        <v>530</v>
      </c>
      <c r="O47" s="63" t="s">
        <v>530</v>
      </c>
      <c r="P47" s="46"/>
      <c r="Q47" s="46"/>
      <c r="R47" s="46"/>
      <c r="S47" s="46"/>
      <c r="T47" s="46"/>
      <c r="U47" s="46"/>
    </row>
    <row r="48" spans="1:21" ht="30.75" customHeight="1" x14ac:dyDescent="0.2">
      <c r="A48" s="46"/>
      <c r="B48" s="1136"/>
      <c r="C48" s="1137"/>
      <c r="D48" s="60"/>
      <c r="E48" s="1142" t="s">
        <v>15</v>
      </c>
      <c r="F48" s="1142"/>
      <c r="G48" s="1142"/>
      <c r="H48" s="1142"/>
      <c r="I48" s="1142"/>
      <c r="J48" s="1143"/>
      <c r="K48" s="61">
        <v>624</v>
      </c>
      <c r="L48" s="62">
        <v>609</v>
      </c>
      <c r="M48" s="62">
        <v>638</v>
      </c>
      <c r="N48" s="62">
        <v>735</v>
      </c>
      <c r="O48" s="63">
        <v>704</v>
      </c>
      <c r="P48" s="46"/>
      <c r="Q48" s="46"/>
      <c r="R48" s="46"/>
      <c r="S48" s="46"/>
      <c r="T48" s="46"/>
      <c r="U48" s="46"/>
    </row>
    <row r="49" spans="1:21" ht="30.75" customHeight="1" x14ac:dyDescent="0.2">
      <c r="A49" s="46"/>
      <c r="B49" s="1136"/>
      <c r="C49" s="1137"/>
      <c r="D49" s="60"/>
      <c r="E49" s="1142" t="s">
        <v>16</v>
      </c>
      <c r="F49" s="1142"/>
      <c r="G49" s="1142"/>
      <c r="H49" s="1142"/>
      <c r="I49" s="1142"/>
      <c r="J49" s="1143"/>
      <c r="K49" s="61" t="s">
        <v>530</v>
      </c>
      <c r="L49" s="62" t="s">
        <v>530</v>
      </c>
      <c r="M49" s="62" t="s">
        <v>530</v>
      </c>
      <c r="N49" s="62" t="s">
        <v>530</v>
      </c>
      <c r="O49" s="63" t="s">
        <v>530</v>
      </c>
      <c r="P49" s="46"/>
      <c r="Q49" s="46"/>
      <c r="R49" s="46"/>
      <c r="S49" s="46"/>
      <c r="T49" s="46"/>
      <c r="U49" s="46"/>
    </row>
    <row r="50" spans="1:21" ht="30.75" customHeight="1" x14ac:dyDescent="0.2">
      <c r="A50" s="46"/>
      <c r="B50" s="1136"/>
      <c r="C50" s="1137"/>
      <c r="D50" s="60"/>
      <c r="E50" s="1142" t="s">
        <v>17</v>
      </c>
      <c r="F50" s="1142"/>
      <c r="G50" s="1142"/>
      <c r="H50" s="1142"/>
      <c r="I50" s="1142"/>
      <c r="J50" s="1143"/>
      <c r="K50" s="61" t="s">
        <v>530</v>
      </c>
      <c r="L50" s="62" t="s">
        <v>530</v>
      </c>
      <c r="M50" s="62" t="s">
        <v>530</v>
      </c>
      <c r="N50" s="62" t="s">
        <v>530</v>
      </c>
      <c r="O50" s="63" t="s">
        <v>530</v>
      </c>
      <c r="P50" s="46"/>
      <c r="Q50" s="46"/>
      <c r="R50" s="46"/>
      <c r="S50" s="46"/>
      <c r="T50" s="46"/>
      <c r="U50" s="46"/>
    </row>
    <row r="51" spans="1:21" ht="30.75" customHeight="1" x14ac:dyDescent="0.2">
      <c r="A51" s="46"/>
      <c r="B51" s="1138"/>
      <c r="C51" s="1139"/>
      <c r="D51" s="64"/>
      <c r="E51" s="1142" t="s">
        <v>18</v>
      </c>
      <c r="F51" s="1142"/>
      <c r="G51" s="1142"/>
      <c r="H51" s="1142"/>
      <c r="I51" s="1142"/>
      <c r="J51" s="1143"/>
      <c r="K51" s="61" t="s">
        <v>530</v>
      </c>
      <c r="L51" s="62" t="s">
        <v>530</v>
      </c>
      <c r="M51" s="62" t="s">
        <v>530</v>
      </c>
      <c r="N51" s="62" t="s">
        <v>530</v>
      </c>
      <c r="O51" s="63" t="s">
        <v>530</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2763</v>
      </c>
      <c r="L52" s="62">
        <v>2734</v>
      </c>
      <c r="M52" s="62">
        <v>2742</v>
      </c>
      <c r="N52" s="62">
        <v>2905</v>
      </c>
      <c r="O52" s="63">
        <v>2796</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797</v>
      </c>
      <c r="L53" s="67">
        <v>797</v>
      </c>
      <c r="M53" s="67">
        <v>892</v>
      </c>
      <c r="N53" s="67">
        <v>936</v>
      </c>
      <c r="O53" s="68">
        <v>948</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588</v>
      </c>
      <c r="P55" s="46"/>
      <c r="Q55" s="46"/>
      <c r="R55" s="46"/>
      <c r="S55" s="46"/>
      <c r="T55" s="46"/>
      <c r="U55" s="46"/>
    </row>
    <row r="56" spans="1:21" ht="31.5" customHeight="1" thickBot="1" x14ac:dyDescent="0.25">
      <c r="A56" s="46"/>
      <c r="B56" s="74"/>
      <c r="C56" s="75"/>
      <c r="D56" s="75"/>
      <c r="E56" s="76"/>
      <c r="F56" s="76"/>
      <c r="G56" s="76"/>
      <c r="H56" s="76"/>
      <c r="I56" s="76"/>
      <c r="J56" s="77" t="s">
        <v>2</v>
      </c>
      <c r="K56" s="78" t="s">
        <v>589</v>
      </c>
      <c r="L56" s="79" t="s">
        <v>590</v>
      </c>
      <c r="M56" s="79" t="s">
        <v>591</v>
      </c>
      <c r="N56" s="79" t="s">
        <v>592</v>
      </c>
      <c r="O56" s="80" t="s">
        <v>593</v>
      </c>
      <c r="P56" s="46"/>
      <c r="Q56" s="46"/>
      <c r="R56" s="46"/>
      <c r="S56" s="46"/>
      <c r="T56" s="46"/>
      <c r="U56" s="46"/>
    </row>
    <row r="57" spans="1:21" ht="31.5" customHeight="1" x14ac:dyDescent="0.2">
      <c r="B57" s="1150" t="s">
        <v>25</v>
      </c>
      <c r="C57" s="1151"/>
      <c r="D57" s="1154" t="s">
        <v>26</v>
      </c>
      <c r="E57" s="1155"/>
      <c r="F57" s="1155"/>
      <c r="G57" s="1155"/>
      <c r="H57" s="1155"/>
      <c r="I57" s="1155"/>
      <c r="J57" s="1156"/>
      <c r="K57" s="81"/>
      <c r="L57" s="82"/>
      <c r="M57" s="82"/>
      <c r="N57" s="82"/>
      <c r="O57" s="83"/>
    </row>
    <row r="58" spans="1:21" ht="31.5" customHeight="1" thickBot="1" x14ac:dyDescent="0.25">
      <c r="B58" s="1152"/>
      <c r="C58" s="1153"/>
      <c r="D58" s="1157" t="s">
        <v>27</v>
      </c>
      <c r="E58" s="1158"/>
      <c r="F58" s="1158"/>
      <c r="G58" s="1158"/>
      <c r="H58" s="1158"/>
      <c r="I58" s="1158"/>
      <c r="J58" s="1159"/>
      <c r="K58" s="84"/>
      <c r="L58" s="85"/>
      <c r="M58" s="85"/>
      <c r="N58" s="85"/>
      <c r="O58" s="86"/>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SCKotTAvVKl45wkowWe1ykuKhYVIZ8Pw7OARhcTkcyjTjG+YmtjDQURofBc9sRPiFEWrDEJj99sBUPU71gvpBg==" saltValue="kjGZK6GTcTDg8/fCHufH2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571</v>
      </c>
      <c r="J40" s="98" t="s">
        <v>572</v>
      </c>
      <c r="K40" s="98" t="s">
        <v>573</v>
      </c>
      <c r="L40" s="98" t="s">
        <v>574</v>
      </c>
      <c r="M40" s="99" t="s">
        <v>575</v>
      </c>
    </row>
    <row r="41" spans="2:13" ht="27.75" customHeight="1" x14ac:dyDescent="0.2">
      <c r="B41" s="1160" t="s">
        <v>30</v>
      </c>
      <c r="C41" s="1161"/>
      <c r="D41" s="100"/>
      <c r="E41" s="1166" t="s">
        <v>31</v>
      </c>
      <c r="F41" s="1166"/>
      <c r="G41" s="1166"/>
      <c r="H41" s="1167"/>
      <c r="I41" s="332">
        <v>25790</v>
      </c>
      <c r="J41" s="333">
        <v>26419</v>
      </c>
      <c r="K41" s="333">
        <v>29426</v>
      </c>
      <c r="L41" s="333">
        <v>29544</v>
      </c>
      <c r="M41" s="334">
        <v>29102</v>
      </c>
    </row>
    <row r="42" spans="2:13" ht="27.75" customHeight="1" x14ac:dyDescent="0.2">
      <c r="B42" s="1162"/>
      <c r="C42" s="1163"/>
      <c r="D42" s="101"/>
      <c r="E42" s="1168" t="s">
        <v>32</v>
      </c>
      <c r="F42" s="1168"/>
      <c r="G42" s="1168"/>
      <c r="H42" s="1169"/>
      <c r="I42" s="335" t="s">
        <v>530</v>
      </c>
      <c r="J42" s="336" t="s">
        <v>530</v>
      </c>
      <c r="K42" s="336" t="s">
        <v>530</v>
      </c>
      <c r="L42" s="336" t="s">
        <v>530</v>
      </c>
      <c r="M42" s="337" t="s">
        <v>530</v>
      </c>
    </row>
    <row r="43" spans="2:13" ht="27.75" customHeight="1" x14ac:dyDescent="0.2">
      <c r="B43" s="1162"/>
      <c r="C43" s="1163"/>
      <c r="D43" s="101"/>
      <c r="E43" s="1168" t="s">
        <v>33</v>
      </c>
      <c r="F43" s="1168"/>
      <c r="G43" s="1168"/>
      <c r="H43" s="1169"/>
      <c r="I43" s="335">
        <v>8093</v>
      </c>
      <c r="J43" s="336">
        <v>8554</v>
      </c>
      <c r="K43" s="336">
        <v>8952</v>
      </c>
      <c r="L43" s="336">
        <v>8356</v>
      </c>
      <c r="M43" s="337">
        <v>7531</v>
      </c>
    </row>
    <row r="44" spans="2:13" ht="27.75" customHeight="1" x14ac:dyDescent="0.2">
      <c r="B44" s="1162"/>
      <c r="C44" s="1163"/>
      <c r="D44" s="101"/>
      <c r="E44" s="1168" t="s">
        <v>34</v>
      </c>
      <c r="F44" s="1168"/>
      <c r="G44" s="1168"/>
      <c r="H44" s="1169"/>
      <c r="I44" s="335" t="s">
        <v>530</v>
      </c>
      <c r="J44" s="336" t="s">
        <v>530</v>
      </c>
      <c r="K44" s="336" t="s">
        <v>530</v>
      </c>
      <c r="L44" s="336" t="s">
        <v>530</v>
      </c>
      <c r="M44" s="337" t="s">
        <v>530</v>
      </c>
    </row>
    <row r="45" spans="2:13" ht="27.75" customHeight="1" x14ac:dyDescent="0.2">
      <c r="B45" s="1162"/>
      <c r="C45" s="1163"/>
      <c r="D45" s="101"/>
      <c r="E45" s="1168" t="s">
        <v>35</v>
      </c>
      <c r="F45" s="1168"/>
      <c r="G45" s="1168"/>
      <c r="H45" s="1169"/>
      <c r="I45" s="335">
        <v>5727</v>
      </c>
      <c r="J45" s="336">
        <v>5613</v>
      </c>
      <c r="K45" s="336">
        <v>5693</v>
      </c>
      <c r="L45" s="336">
        <v>5608</v>
      </c>
      <c r="M45" s="337">
        <v>5541</v>
      </c>
    </row>
    <row r="46" spans="2:13" ht="27.75" customHeight="1" x14ac:dyDescent="0.2">
      <c r="B46" s="1162"/>
      <c r="C46" s="1163"/>
      <c r="D46" s="102"/>
      <c r="E46" s="1168" t="s">
        <v>36</v>
      </c>
      <c r="F46" s="1168"/>
      <c r="G46" s="1168"/>
      <c r="H46" s="1169"/>
      <c r="I46" s="335">
        <v>387</v>
      </c>
      <c r="J46" s="336">
        <v>326</v>
      </c>
      <c r="K46" s="336">
        <v>354</v>
      </c>
      <c r="L46" s="336">
        <v>318</v>
      </c>
      <c r="M46" s="337">
        <v>319</v>
      </c>
    </row>
    <row r="47" spans="2:13" ht="27.75" customHeight="1" x14ac:dyDescent="0.2">
      <c r="B47" s="1162"/>
      <c r="C47" s="1163"/>
      <c r="D47" s="103"/>
      <c r="E47" s="1170" t="s">
        <v>37</v>
      </c>
      <c r="F47" s="1171"/>
      <c r="G47" s="1171"/>
      <c r="H47" s="1172"/>
      <c r="I47" s="335" t="s">
        <v>530</v>
      </c>
      <c r="J47" s="336" t="s">
        <v>530</v>
      </c>
      <c r="K47" s="336" t="s">
        <v>530</v>
      </c>
      <c r="L47" s="336" t="s">
        <v>530</v>
      </c>
      <c r="M47" s="337" t="s">
        <v>530</v>
      </c>
    </row>
    <row r="48" spans="2:13" ht="27.75" customHeight="1" x14ac:dyDescent="0.2">
      <c r="B48" s="1162"/>
      <c r="C48" s="1163"/>
      <c r="D48" s="101"/>
      <c r="E48" s="1168" t="s">
        <v>38</v>
      </c>
      <c r="F48" s="1168"/>
      <c r="G48" s="1168"/>
      <c r="H48" s="1169"/>
      <c r="I48" s="335" t="s">
        <v>530</v>
      </c>
      <c r="J48" s="336" t="s">
        <v>530</v>
      </c>
      <c r="K48" s="336" t="s">
        <v>530</v>
      </c>
      <c r="L48" s="336" t="s">
        <v>530</v>
      </c>
      <c r="M48" s="337" t="s">
        <v>530</v>
      </c>
    </row>
    <row r="49" spans="2:13" ht="27.75" customHeight="1" x14ac:dyDescent="0.2">
      <c r="B49" s="1164"/>
      <c r="C49" s="1165"/>
      <c r="D49" s="101"/>
      <c r="E49" s="1168" t="s">
        <v>39</v>
      </c>
      <c r="F49" s="1168"/>
      <c r="G49" s="1168"/>
      <c r="H49" s="1169"/>
      <c r="I49" s="335" t="s">
        <v>530</v>
      </c>
      <c r="J49" s="336" t="s">
        <v>530</v>
      </c>
      <c r="K49" s="336" t="s">
        <v>530</v>
      </c>
      <c r="L49" s="336" t="s">
        <v>530</v>
      </c>
      <c r="M49" s="337" t="s">
        <v>530</v>
      </c>
    </row>
    <row r="50" spans="2:13" ht="27.75" customHeight="1" x14ac:dyDescent="0.2">
      <c r="B50" s="1173" t="s">
        <v>40</v>
      </c>
      <c r="C50" s="1174"/>
      <c r="D50" s="104"/>
      <c r="E50" s="1168" t="s">
        <v>41</v>
      </c>
      <c r="F50" s="1168"/>
      <c r="G50" s="1168"/>
      <c r="H50" s="1169"/>
      <c r="I50" s="335">
        <v>15809</v>
      </c>
      <c r="J50" s="336">
        <v>15233</v>
      </c>
      <c r="K50" s="336">
        <v>12287</v>
      </c>
      <c r="L50" s="336">
        <v>11475</v>
      </c>
      <c r="M50" s="337">
        <v>11511</v>
      </c>
    </row>
    <row r="51" spans="2:13" ht="27.75" customHeight="1" x14ac:dyDescent="0.2">
      <c r="B51" s="1162"/>
      <c r="C51" s="1163"/>
      <c r="D51" s="101"/>
      <c r="E51" s="1168" t="s">
        <v>42</v>
      </c>
      <c r="F51" s="1168"/>
      <c r="G51" s="1168"/>
      <c r="H51" s="1169"/>
      <c r="I51" s="335">
        <v>2196</v>
      </c>
      <c r="J51" s="336">
        <v>1833</v>
      </c>
      <c r="K51" s="336">
        <v>1683</v>
      </c>
      <c r="L51" s="336">
        <v>1481</v>
      </c>
      <c r="M51" s="337">
        <v>1401</v>
      </c>
    </row>
    <row r="52" spans="2:13" ht="27.75" customHeight="1" x14ac:dyDescent="0.2">
      <c r="B52" s="1164"/>
      <c r="C52" s="1165"/>
      <c r="D52" s="101"/>
      <c r="E52" s="1168" t="s">
        <v>43</v>
      </c>
      <c r="F52" s="1168"/>
      <c r="G52" s="1168"/>
      <c r="H52" s="1169"/>
      <c r="I52" s="335">
        <v>26273</v>
      </c>
      <c r="J52" s="336">
        <v>26487</v>
      </c>
      <c r="K52" s="336">
        <v>28505</v>
      </c>
      <c r="L52" s="336">
        <v>28695</v>
      </c>
      <c r="M52" s="337">
        <v>27840</v>
      </c>
    </row>
    <row r="53" spans="2:13" ht="27.75" customHeight="1" thickBot="1" x14ac:dyDescent="0.25">
      <c r="B53" s="1175" t="s">
        <v>44</v>
      </c>
      <c r="C53" s="1176"/>
      <c r="D53" s="105"/>
      <c r="E53" s="1177" t="s">
        <v>45</v>
      </c>
      <c r="F53" s="1177"/>
      <c r="G53" s="1177"/>
      <c r="H53" s="1178"/>
      <c r="I53" s="338">
        <v>-4281</v>
      </c>
      <c r="J53" s="339">
        <v>-2640</v>
      </c>
      <c r="K53" s="339">
        <v>1950</v>
      </c>
      <c r="L53" s="339">
        <v>2175</v>
      </c>
      <c r="M53" s="340">
        <v>1741</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LUo03g/y6ec5ahGWi0FoV7deJHRI9zG7j8mYEXrC/mx+6ZnSy/ovecfs26dXGwtqTVo3wtCklQa9pMnPaXnQtA==" saltValue="iFODQT30BuDlppzF6oZu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zoomScaleNormal="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573</v>
      </c>
      <c r="G54" s="114" t="s">
        <v>574</v>
      </c>
      <c r="H54" s="115" t="s">
        <v>575</v>
      </c>
    </row>
    <row r="55" spans="2:8" ht="52.5" customHeight="1" x14ac:dyDescent="0.2">
      <c r="B55" s="116"/>
      <c r="C55" s="1187" t="s">
        <v>48</v>
      </c>
      <c r="D55" s="1187"/>
      <c r="E55" s="1188"/>
      <c r="F55" s="117">
        <v>3704</v>
      </c>
      <c r="G55" s="117">
        <v>3685</v>
      </c>
      <c r="H55" s="118">
        <v>3704</v>
      </c>
    </row>
    <row r="56" spans="2:8" ht="52.5" customHeight="1" x14ac:dyDescent="0.2">
      <c r="B56" s="119"/>
      <c r="C56" s="1189" t="s">
        <v>49</v>
      </c>
      <c r="D56" s="1189"/>
      <c r="E56" s="1190"/>
      <c r="F56" s="120">
        <v>2649</v>
      </c>
      <c r="G56" s="120">
        <v>2214</v>
      </c>
      <c r="H56" s="121">
        <v>2136</v>
      </c>
    </row>
    <row r="57" spans="2:8" ht="53.25" customHeight="1" x14ac:dyDescent="0.2">
      <c r="B57" s="119"/>
      <c r="C57" s="1191" t="s">
        <v>50</v>
      </c>
      <c r="D57" s="1191"/>
      <c r="E57" s="1192"/>
      <c r="F57" s="122">
        <v>7808</v>
      </c>
      <c r="G57" s="122">
        <v>7125</v>
      </c>
      <c r="H57" s="123">
        <v>6974</v>
      </c>
    </row>
    <row r="58" spans="2:8" ht="45.75" customHeight="1" x14ac:dyDescent="0.2">
      <c r="B58" s="124"/>
      <c r="C58" s="1179" t="s">
        <v>594</v>
      </c>
      <c r="D58" s="1180"/>
      <c r="E58" s="1181"/>
      <c r="F58" s="125">
        <v>1887</v>
      </c>
      <c r="G58" s="125">
        <v>1561</v>
      </c>
      <c r="H58" s="126">
        <v>1318</v>
      </c>
    </row>
    <row r="59" spans="2:8" ht="45.75" customHeight="1" x14ac:dyDescent="0.2">
      <c r="B59" s="124"/>
      <c r="C59" s="1179" t="s">
        <v>595</v>
      </c>
      <c r="D59" s="1180"/>
      <c r="E59" s="1181"/>
      <c r="F59" s="125">
        <v>1189</v>
      </c>
      <c r="G59" s="125">
        <v>1039</v>
      </c>
      <c r="H59" s="126">
        <v>1032</v>
      </c>
    </row>
    <row r="60" spans="2:8" ht="45.75" customHeight="1" x14ac:dyDescent="0.2">
      <c r="B60" s="124"/>
      <c r="C60" s="1179" t="s">
        <v>596</v>
      </c>
      <c r="D60" s="1180"/>
      <c r="E60" s="1181"/>
      <c r="F60" s="125">
        <v>839</v>
      </c>
      <c r="G60" s="125">
        <v>847</v>
      </c>
      <c r="H60" s="126">
        <v>856</v>
      </c>
    </row>
    <row r="61" spans="2:8" ht="45.75" customHeight="1" x14ac:dyDescent="0.2">
      <c r="B61" s="124"/>
      <c r="C61" s="1179" t="s">
        <v>597</v>
      </c>
      <c r="D61" s="1180"/>
      <c r="E61" s="1181"/>
      <c r="F61" s="125">
        <v>774</v>
      </c>
      <c r="G61" s="125">
        <v>780</v>
      </c>
      <c r="H61" s="126">
        <v>789</v>
      </c>
    </row>
    <row r="62" spans="2:8" ht="45.75" customHeight="1" thickBot="1" x14ac:dyDescent="0.25">
      <c r="B62" s="127"/>
      <c r="C62" s="1182" t="s">
        <v>598</v>
      </c>
      <c r="D62" s="1183"/>
      <c r="E62" s="1184"/>
      <c r="F62" s="128">
        <v>681</v>
      </c>
      <c r="G62" s="128">
        <v>675</v>
      </c>
      <c r="H62" s="129">
        <v>660</v>
      </c>
    </row>
    <row r="63" spans="2:8" ht="52.5" customHeight="1" thickBot="1" x14ac:dyDescent="0.25">
      <c r="B63" s="130"/>
      <c r="C63" s="1185" t="s">
        <v>51</v>
      </c>
      <c r="D63" s="1185"/>
      <c r="E63" s="1186"/>
      <c r="F63" s="131">
        <v>14161</v>
      </c>
      <c r="G63" s="131">
        <v>13024</v>
      </c>
      <c r="H63" s="132">
        <v>12814</v>
      </c>
    </row>
    <row r="64" spans="2:8" ht="13.2" x14ac:dyDescent="0.2"/>
  </sheetData>
  <sheetProtection algorithmName="SHA-512" hashValue="ovOiYXQRqzufoEYdlyiVd9x4S1tE51zhuGrPUunUPKL95RTF9lQuKXtXFWOrcSWcU7hawIpCrrI/tq9L7yB2ig==" saltValue="O9s1O1kPfTdLhf7xHdlq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58526-F725-4627-9BF5-92268C0C23AD}">
  <sheetPr>
    <pageSetUpPr fitToPage="1"/>
  </sheetPr>
  <dimension ref="A1:DE85"/>
  <sheetViews>
    <sheetView showGridLines="0" zoomScale="70" zoomScaleNormal="70" zoomScaleSheetLayoutView="55" workbookViewId="0">
      <selection activeCell="BP51" sqref="BP51:BW52"/>
    </sheetView>
  </sheetViews>
  <sheetFormatPr defaultColWidth="0" defaultRowHeight="13.5" customHeight="1" zeroHeight="1" x14ac:dyDescent="0.2"/>
  <cols>
    <col min="1" max="1" width="6.33203125" style="245" customWidth="1"/>
    <col min="2" max="107" width="2.44140625" style="245" customWidth="1"/>
    <col min="108" max="108" width="6.109375" style="251" customWidth="1"/>
    <col min="109" max="109" width="5.88671875" style="249" customWidth="1"/>
    <col min="110" max="16384" width="8.6640625" style="245" hidden="1"/>
  </cols>
  <sheetData>
    <row r="1" spans="1:109" ht="42.75" customHeight="1" x14ac:dyDescent="0.2">
      <c r="A1" s="1193"/>
      <c r="B1" s="1194"/>
      <c r="DD1" s="245"/>
      <c r="DE1" s="245"/>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5"/>
      <c r="DE2" s="245"/>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5"/>
      <c r="DE3" s="245"/>
    </row>
    <row r="4" spans="1:109" s="243"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3"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3"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3"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3"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3"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3"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3"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3"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3"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3"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3" customFormat="1" ht="13.2" x14ac:dyDescent="0.2">
      <c r="A15" s="245"/>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3" customFormat="1" ht="13.2" x14ac:dyDescent="0.2">
      <c r="A16" s="245"/>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3" customFormat="1" ht="13.2" x14ac:dyDescent="0.2">
      <c r="A17" s="245"/>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3" customFormat="1" ht="13.2" x14ac:dyDescent="0.2">
      <c r="A18" s="245"/>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5"/>
      <c r="DE19" s="245"/>
    </row>
    <row r="20" spans="1:109" ht="13.2" x14ac:dyDescent="0.2">
      <c r="DD20" s="245"/>
      <c r="DE20" s="245"/>
    </row>
    <row r="21" spans="1:109" ht="17.25" customHeight="1" x14ac:dyDescent="0.2">
      <c r="B21" s="1196"/>
      <c r="C21" s="247"/>
      <c r="D21" s="247"/>
      <c r="E21" s="247"/>
      <c r="F21" s="247"/>
      <c r="G21" s="247"/>
      <c r="H21" s="247"/>
      <c r="I21" s="247"/>
      <c r="J21" s="247"/>
      <c r="K21" s="247"/>
      <c r="L21" s="247"/>
      <c r="M21" s="247"/>
      <c r="N21" s="119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197"/>
      <c r="AU21" s="247"/>
      <c r="AV21" s="247"/>
      <c r="AW21" s="247"/>
      <c r="AX21" s="247"/>
      <c r="AY21" s="247"/>
      <c r="AZ21" s="247"/>
      <c r="BA21" s="247"/>
      <c r="BB21" s="247"/>
      <c r="BC21" s="247"/>
      <c r="BD21" s="247"/>
      <c r="BE21" s="247"/>
      <c r="BF21" s="1197"/>
      <c r="BG21" s="247"/>
      <c r="BH21" s="247"/>
      <c r="BI21" s="247"/>
      <c r="BJ21" s="247"/>
      <c r="BK21" s="247"/>
      <c r="BL21" s="247"/>
      <c r="BM21" s="247"/>
      <c r="BN21" s="247"/>
      <c r="BO21" s="247"/>
      <c r="BP21" s="247"/>
      <c r="BQ21" s="247"/>
      <c r="BR21" s="1197"/>
      <c r="BS21" s="247"/>
      <c r="BT21" s="247"/>
      <c r="BU21" s="247"/>
      <c r="BV21" s="247"/>
      <c r="BW21" s="247"/>
      <c r="BX21" s="247"/>
      <c r="BY21" s="247"/>
      <c r="BZ21" s="247"/>
      <c r="CA21" s="247"/>
      <c r="CB21" s="247"/>
      <c r="CC21" s="247"/>
      <c r="CD21" s="1197"/>
      <c r="CE21" s="247"/>
      <c r="CF21" s="247"/>
      <c r="CG21" s="247"/>
      <c r="CH21" s="247"/>
      <c r="CI21" s="247"/>
      <c r="CJ21" s="247"/>
      <c r="CK21" s="247"/>
      <c r="CL21" s="247"/>
      <c r="CM21" s="247"/>
      <c r="CN21" s="247"/>
      <c r="CO21" s="247"/>
      <c r="CP21" s="1197"/>
      <c r="CQ21" s="247"/>
      <c r="CR21" s="247"/>
      <c r="CS21" s="247"/>
      <c r="CT21" s="247"/>
      <c r="CU21" s="247"/>
      <c r="CV21" s="247"/>
      <c r="CW21" s="247"/>
      <c r="CX21" s="247"/>
      <c r="CY21" s="247"/>
      <c r="CZ21" s="247"/>
      <c r="DA21" s="247"/>
      <c r="DB21" s="1197"/>
      <c r="DC21" s="247"/>
      <c r="DD21" s="248"/>
      <c r="DE21" s="245"/>
    </row>
    <row r="22" spans="1:109" ht="17.25" customHeight="1" x14ac:dyDescent="0.2">
      <c r="B22" s="249"/>
    </row>
    <row r="23" spans="1:109" ht="13.2" x14ac:dyDescent="0.2">
      <c r="B23" s="249"/>
    </row>
    <row r="24" spans="1:109" ht="13.2" x14ac:dyDescent="0.2">
      <c r="B24" s="249"/>
    </row>
    <row r="25" spans="1:109" ht="13.2" x14ac:dyDescent="0.2">
      <c r="B25" s="249"/>
    </row>
    <row r="26" spans="1:109" ht="13.2" x14ac:dyDescent="0.2">
      <c r="B26" s="249"/>
    </row>
    <row r="27" spans="1:109" ht="13.2" x14ac:dyDescent="0.2">
      <c r="B27" s="249"/>
    </row>
    <row r="28" spans="1:109" ht="13.2" x14ac:dyDescent="0.2">
      <c r="B28" s="249"/>
    </row>
    <row r="29" spans="1:109" ht="13.2" x14ac:dyDescent="0.2">
      <c r="B29" s="249"/>
    </row>
    <row r="30" spans="1:109" ht="13.2" x14ac:dyDescent="0.2">
      <c r="B30" s="249"/>
    </row>
    <row r="31" spans="1:109" ht="13.2" x14ac:dyDescent="0.2">
      <c r="B31" s="249"/>
    </row>
    <row r="32" spans="1:109" ht="13.2" x14ac:dyDescent="0.2">
      <c r="B32" s="249"/>
    </row>
    <row r="33" spans="2:109" ht="13.2" x14ac:dyDescent="0.2">
      <c r="B33" s="249"/>
    </row>
    <row r="34" spans="2:109" ht="13.2" x14ac:dyDescent="0.2">
      <c r="B34" s="249"/>
    </row>
    <row r="35" spans="2:109" ht="13.2" x14ac:dyDescent="0.2">
      <c r="B35" s="249"/>
    </row>
    <row r="36" spans="2:109" ht="13.2" x14ac:dyDescent="0.2">
      <c r="B36" s="249"/>
    </row>
    <row r="37" spans="2:109" ht="13.2" x14ac:dyDescent="0.2">
      <c r="B37" s="249"/>
    </row>
    <row r="38" spans="2:109" ht="13.2" x14ac:dyDescent="0.2">
      <c r="B38" s="249"/>
    </row>
    <row r="39" spans="2:109" ht="13.2" x14ac:dyDescent="0.2">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2" x14ac:dyDescent="0.2">
      <c r="B40" s="1198"/>
      <c r="DD40" s="1198"/>
      <c r="DE40" s="245"/>
    </row>
    <row r="41" spans="2:109" ht="16.2" x14ac:dyDescent="0.2">
      <c r="B41" s="246" t="s">
        <v>619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2" x14ac:dyDescent="0.2">
      <c r="B42" s="249"/>
      <c r="G42" s="1199"/>
      <c r="I42" s="1200"/>
      <c r="J42" s="1200"/>
      <c r="K42" s="1200"/>
      <c r="AM42" s="1199"/>
      <c r="AN42" s="1199" t="s">
        <v>620</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49"/>
      <c r="AN43" s="1201" t="s">
        <v>621</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49"/>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49"/>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49"/>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49"/>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4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49"/>
      <c r="AN49" s="245" t="s">
        <v>622</v>
      </c>
    </row>
    <row r="50" spans="1:109" ht="13.2" x14ac:dyDescent="0.2">
      <c r="B50" s="249"/>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571</v>
      </c>
      <c r="BQ50" s="1217"/>
      <c r="BR50" s="1217"/>
      <c r="BS50" s="1217"/>
      <c r="BT50" s="1217"/>
      <c r="BU50" s="1217"/>
      <c r="BV50" s="1217"/>
      <c r="BW50" s="1217"/>
      <c r="BX50" s="1217" t="s">
        <v>572</v>
      </c>
      <c r="BY50" s="1217"/>
      <c r="BZ50" s="1217"/>
      <c r="CA50" s="1217"/>
      <c r="CB50" s="1217"/>
      <c r="CC50" s="1217"/>
      <c r="CD50" s="1217"/>
      <c r="CE50" s="1217"/>
      <c r="CF50" s="1217" t="s">
        <v>573</v>
      </c>
      <c r="CG50" s="1217"/>
      <c r="CH50" s="1217"/>
      <c r="CI50" s="1217"/>
      <c r="CJ50" s="1217"/>
      <c r="CK50" s="1217"/>
      <c r="CL50" s="1217"/>
      <c r="CM50" s="1217"/>
      <c r="CN50" s="1217" t="s">
        <v>574</v>
      </c>
      <c r="CO50" s="1217"/>
      <c r="CP50" s="1217"/>
      <c r="CQ50" s="1217"/>
      <c r="CR50" s="1217"/>
      <c r="CS50" s="1217"/>
      <c r="CT50" s="1217"/>
      <c r="CU50" s="1217"/>
      <c r="CV50" s="1217" t="s">
        <v>575</v>
      </c>
      <c r="CW50" s="1217"/>
      <c r="CX50" s="1217"/>
      <c r="CY50" s="1217"/>
      <c r="CZ50" s="1217"/>
      <c r="DA50" s="1217"/>
      <c r="DB50" s="1217"/>
      <c r="DC50" s="1217"/>
    </row>
    <row r="51" spans="1:109" ht="13.5" customHeight="1" x14ac:dyDescent="0.2">
      <c r="B51" s="249"/>
      <c r="G51" s="1218"/>
      <c r="H51" s="1218"/>
      <c r="I51" s="1219"/>
      <c r="J51" s="1219"/>
      <c r="K51" s="1220"/>
      <c r="L51" s="1220"/>
      <c r="M51" s="1220"/>
      <c r="N51" s="1220"/>
      <c r="AM51" s="1210"/>
      <c r="AN51" s="1221" t="s">
        <v>623</v>
      </c>
      <c r="AO51" s="1221"/>
      <c r="AP51" s="1221"/>
      <c r="AQ51" s="1221"/>
      <c r="AR51" s="1221"/>
      <c r="AS51" s="1221"/>
      <c r="AT51" s="1221"/>
      <c r="AU51" s="1221"/>
      <c r="AV51" s="1221"/>
      <c r="AW51" s="1221"/>
      <c r="AX51" s="1221"/>
      <c r="AY51" s="1221"/>
      <c r="AZ51" s="1221"/>
      <c r="BA51" s="1221"/>
      <c r="BB51" s="1221" t="s">
        <v>624</v>
      </c>
      <c r="BC51" s="1221"/>
      <c r="BD51" s="1221"/>
      <c r="BE51" s="1221"/>
      <c r="BF51" s="1221"/>
      <c r="BG51" s="1221"/>
      <c r="BH51" s="1221"/>
      <c r="BI51" s="1221"/>
      <c r="BJ51" s="1221"/>
      <c r="BK51" s="1221"/>
      <c r="BL51" s="1221"/>
      <c r="BM51" s="1221"/>
      <c r="BN51" s="1221"/>
      <c r="BO51" s="1221"/>
      <c r="BP51" s="1222"/>
      <c r="BQ51" s="1222"/>
      <c r="BR51" s="1222"/>
      <c r="BS51" s="1222"/>
      <c r="BT51" s="1222"/>
      <c r="BU51" s="1222"/>
      <c r="BV51" s="1222"/>
      <c r="BW51" s="1222"/>
      <c r="BX51" s="1222"/>
      <c r="BY51" s="1222"/>
      <c r="BZ51" s="1222"/>
      <c r="CA51" s="1222"/>
      <c r="CB51" s="1222"/>
      <c r="CC51" s="1222"/>
      <c r="CD51" s="1222"/>
      <c r="CE51" s="1222"/>
      <c r="CF51" s="1222">
        <v>14.6</v>
      </c>
      <c r="CG51" s="1222"/>
      <c r="CH51" s="1222"/>
      <c r="CI51" s="1222"/>
      <c r="CJ51" s="1222"/>
      <c r="CK51" s="1222"/>
      <c r="CL51" s="1222"/>
      <c r="CM51" s="1222"/>
      <c r="CN51" s="1222">
        <v>15.8</v>
      </c>
      <c r="CO51" s="1222"/>
      <c r="CP51" s="1222"/>
      <c r="CQ51" s="1222"/>
      <c r="CR51" s="1222"/>
      <c r="CS51" s="1222"/>
      <c r="CT51" s="1222"/>
      <c r="CU51" s="1222"/>
      <c r="CV51" s="1222">
        <v>12.1</v>
      </c>
      <c r="CW51" s="1222"/>
      <c r="CX51" s="1222"/>
      <c r="CY51" s="1222"/>
      <c r="CZ51" s="1222"/>
      <c r="DA51" s="1222"/>
      <c r="DB51" s="1222"/>
      <c r="DC51" s="1222"/>
    </row>
    <row r="52" spans="1:109" ht="13.2" x14ac:dyDescent="0.2">
      <c r="B52" s="249"/>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49"/>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625</v>
      </c>
      <c r="BC53" s="1221"/>
      <c r="BD53" s="1221"/>
      <c r="BE53" s="1221"/>
      <c r="BF53" s="1221"/>
      <c r="BG53" s="1221"/>
      <c r="BH53" s="1221"/>
      <c r="BI53" s="1221"/>
      <c r="BJ53" s="1221"/>
      <c r="BK53" s="1221"/>
      <c r="BL53" s="1221"/>
      <c r="BM53" s="1221"/>
      <c r="BN53" s="1221"/>
      <c r="BO53" s="1221"/>
      <c r="BP53" s="1222">
        <v>68.400000000000006</v>
      </c>
      <c r="BQ53" s="1222"/>
      <c r="BR53" s="1222"/>
      <c r="BS53" s="1222"/>
      <c r="BT53" s="1222"/>
      <c r="BU53" s="1222"/>
      <c r="BV53" s="1222"/>
      <c r="BW53" s="1222"/>
      <c r="BX53" s="1222">
        <v>69.7</v>
      </c>
      <c r="BY53" s="1222"/>
      <c r="BZ53" s="1222"/>
      <c r="CA53" s="1222"/>
      <c r="CB53" s="1222"/>
      <c r="CC53" s="1222"/>
      <c r="CD53" s="1222"/>
      <c r="CE53" s="1222"/>
      <c r="CF53" s="1222">
        <v>69.5</v>
      </c>
      <c r="CG53" s="1222"/>
      <c r="CH53" s="1222"/>
      <c r="CI53" s="1222"/>
      <c r="CJ53" s="1222"/>
      <c r="CK53" s="1222"/>
      <c r="CL53" s="1222"/>
      <c r="CM53" s="1222"/>
      <c r="CN53" s="1222">
        <v>70.599999999999994</v>
      </c>
      <c r="CO53" s="1222"/>
      <c r="CP53" s="1222"/>
      <c r="CQ53" s="1222"/>
      <c r="CR53" s="1222"/>
      <c r="CS53" s="1222"/>
      <c r="CT53" s="1222"/>
      <c r="CU53" s="1222"/>
      <c r="CV53" s="1222">
        <v>71.599999999999994</v>
      </c>
      <c r="CW53" s="1222"/>
      <c r="CX53" s="1222"/>
      <c r="CY53" s="1222"/>
      <c r="CZ53" s="1222"/>
      <c r="DA53" s="1222"/>
      <c r="DB53" s="1222"/>
      <c r="DC53" s="1222"/>
    </row>
    <row r="54" spans="1:109" ht="13.2" x14ac:dyDescent="0.2">
      <c r="A54" s="1200"/>
      <c r="B54" s="249"/>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49"/>
      <c r="G55" s="1211"/>
      <c r="H55" s="1211"/>
      <c r="I55" s="1211"/>
      <c r="J55" s="1211"/>
      <c r="K55" s="1220"/>
      <c r="L55" s="1220"/>
      <c r="M55" s="1220"/>
      <c r="N55" s="1220"/>
      <c r="AN55" s="1217" t="s">
        <v>626</v>
      </c>
      <c r="AO55" s="1217"/>
      <c r="AP55" s="1217"/>
      <c r="AQ55" s="1217"/>
      <c r="AR55" s="1217"/>
      <c r="AS55" s="1217"/>
      <c r="AT55" s="1217"/>
      <c r="AU55" s="1217"/>
      <c r="AV55" s="1217"/>
      <c r="AW55" s="1217"/>
      <c r="AX55" s="1217"/>
      <c r="AY55" s="1217"/>
      <c r="AZ55" s="1217"/>
      <c r="BA55" s="1217"/>
      <c r="BB55" s="1221" t="s">
        <v>624</v>
      </c>
      <c r="BC55" s="1221"/>
      <c r="BD55" s="1221"/>
      <c r="BE55" s="1221"/>
      <c r="BF55" s="1221"/>
      <c r="BG55" s="1221"/>
      <c r="BH55" s="1221"/>
      <c r="BI55" s="1221"/>
      <c r="BJ55" s="1221"/>
      <c r="BK55" s="1221"/>
      <c r="BL55" s="1221"/>
      <c r="BM55" s="1221"/>
      <c r="BN55" s="1221"/>
      <c r="BO55" s="1221"/>
      <c r="BP55" s="1222">
        <v>30.2</v>
      </c>
      <c r="BQ55" s="1222"/>
      <c r="BR55" s="1222"/>
      <c r="BS55" s="1222"/>
      <c r="BT55" s="1222"/>
      <c r="BU55" s="1222"/>
      <c r="BV55" s="1222"/>
      <c r="BW55" s="1222"/>
      <c r="BX55" s="1222">
        <v>25.4</v>
      </c>
      <c r="BY55" s="1222"/>
      <c r="BZ55" s="1222"/>
      <c r="CA55" s="1222"/>
      <c r="CB55" s="1222"/>
      <c r="CC55" s="1222"/>
      <c r="CD55" s="1222"/>
      <c r="CE55" s="1222"/>
      <c r="CF55" s="1222">
        <v>23</v>
      </c>
      <c r="CG55" s="1222"/>
      <c r="CH55" s="1222"/>
      <c r="CI55" s="1222"/>
      <c r="CJ55" s="1222"/>
      <c r="CK55" s="1222"/>
      <c r="CL55" s="1222"/>
      <c r="CM55" s="1222"/>
      <c r="CN55" s="1222">
        <v>28</v>
      </c>
      <c r="CO55" s="1222"/>
      <c r="CP55" s="1222"/>
      <c r="CQ55" s="1222"/>
      <c r="CR55" s="1222"/>
      <c r="CS55" s="1222"/>
      <c r="CT55" s="1222"/>
      <c r="CU55" s="1222"/>
      <c r="CV55" s="1222">
        <v>18</v>
      </c>
      <c r="CW55" s="1222"/>
      <c r="CX55" s="1222"/>
      <c r="CY55" s="1222"/>
      <c r="CZ55" s="1222"/>
      <c r="DA55" s="1222"/>
      <c r="DB55" s="1222"/>
      <c r="DC55" s="1222"/>
    </row>
    <row r="56" spans="1:109" ht="13.2" x14ac:dyDescent="0.2">
      <c r="A56" s="1200"/>
      <c r="B56" s="249"/>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5"/>
      <c r="AN57" s="1217"/>
      <c r="AO57" s="1217"/>
      <c r="AP57" s="1217"/>
      <c r="AQ57" s="1217"/>
      <c r="AR57" s="1217"/>
      <c r="AS57" s="1217"/>
      <c r="AT57" s="1217"/>
      <c r="AU57" s="1217"/>
      <c r="AV57" s="1217"/>
      <c r="AW57" s="1217"/>
      <c r="AX57" s="1217"/>
      <c r="AY57" s="1217"/>
      <c r="AZ57" s="1217"/>
      <c r="BA57" s="1217"/>
      <c r="BB57" s="1221" t="s">
        <v>625</v>
      </c>
      <c r="BC57" s="1221"/>
      <c r="BD57" s="1221"/>
      <c r="BE57" s="1221"/>
      <c r="BF57" s="1221"/>
      <c r="BG57" s="1221"/>
      <c r="BH57" s="1221"/>
      <c r="BI57" s="1221"/>
      <c r="BJ57" s="1221"/>
      <c r="BK57" s="1221"/>
      <c r="BL57" s="1221"/>
      <c r="BM57" s="1221"/>
      <c r="BN57" s="1221"/>
      <c r="BO57" s="1221"/>
      <c r="BP57" s="1222">
        <v>58.9</v>
      </c>
      <c r="BQ57" s="1222"/>
      <c r="BR57" s="1222"/>
      <c r="BS57" s="1222"/>
      <c r="BT57" s="1222"/>
      <c r="BU57" s="1222"/>
      <c r="BV57" s="1222"/>
      <c r="BW57" s="1222"/>
      <c r="BX57" s="1222">
        <v>60</v>
      </c>
      <c r="BY57" s="1222"/>
      <c r="BZ57" s="1222"/>
      <c r="CA57" s="1222"/>
      <c r="CB57" s="1222"/>
      <c r="CC57" s="1222"/>
      <c r="CD57" s="1222"/>
      <c r="CE57" s="1222"/>
      <c r="CF57" s="1222">
        <v>60.6</v>
      </c>
      <c r="CG57" s="1222"/>
      <c r="CH57" s="1222"/>
      <c r="CI57" s="1222"/>
      <c r="CJ57" s="1222"/>
      <c r="CK57" s="1222"/>
      <c r="CL57" s="1222"/>
      <c r="CM57" s="1222"/>
      <c r="CN57" s="1222">
        <v>62.3</v>
      </c>
      <c r="CO57" s="1222"/>
      <c r="CP57" s="1222"/>
      <c r="CQ57" s="1222"/>
      <c r="CR57" s="1222"/>
      <c r="CS57" s="1222"/>
      <c r="CT57" s="1222"/>
      <c r="CU57" s="1222"/>
      <c r="CV57" s="1222">
        <v>62.4</v>
      </c>
      <c r="CW57" s="1222"/>
      <c r="CX57" s="1222"/>
      <c r="CY57" s="1222"/>
      <c r="CZ57" s="1222"/>
      <c r="DA57" s="1222"/>
      <c r="DB57" s="1222"/>
      <c r="DC57" s="1222"/>
      <c r="DD57" s="1225"/>
      <c r="DE57" s="1223"/>
    </row>
    <row r="58" spans="1:109" s="1200" customFormat="1" ht="13.2" x14ac:dyDescent="0.2">
      <c r="A58" s="245"/>
      <c r="B58" s="1223"/>
      <c r="G58" s="1211"/>
      <c r="H58" s="1211"/>
      <c r="I58" s="1224"/>
      <c r="J58" s="1224"/>
      <c r="K58" s="1220"/>
      <c r="L58" s="1220"/>
      <c r="M58" s="1220"/>
      <c r="N58" s="1220"/>
      <c r="AM58" s="245"/>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5"/>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5"/>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5"/>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5"/>
    </row>
    <row r="63" spans="1:109" ht="16.2" x14ac:dyDescent="0.2">
      <c r="B63" s="302" t="s">
        <v>627</v>
      </c>
    </row>
    <row r="64" spans="1:109" ht="13.2" x14ac:dyDescent="0.2">
      <c r="B64" s="249"/>
      <c r="G64" s="1199"/>
      <c r="I64" s="1231"/>
      <c r="J64" s="1231"/>
      <c r="K64" s="1231"/>
      <c r="L64" s="1231"/>
      <c r="M64" s="1231"/>
      <c r="N64" s="1232"/>
      <c r="AM64" s="1199"/>
      <c r="AN64" s="1199" t="s">
        <v>620</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49"/>
      <c r="AN65" s="1201" t="s">
        <v>628</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49"/>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49"/>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49"/>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49"/>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49"/>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49"/>
      <c r="G71" s="1236"/>
      <c r="I71" s="1237"/>
      <c r="J71" s="1234"/>
      <c r="K71" s="1234"/>
      <c r="L71" s="1235"/>
      <c r="M71" s="1234"/>
      <c r="N71" s="1235"/>
      <c r="AM71" s="1236"/>
      <c r="AN71" s="245" t="s">
        <v>622</v>
      </c>
    </row>
    <row r="72" spans="2:107" ht="13.2" x14ac:dyDescent="0.2">
      <c r="B72" s="249"/>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571</v>
      </c>
      <c r="BQ72" s="1217"/>
      <c r="BR72" s="1217"/>
      <c r="BS72" s="1217"/>
      <c r="BT72" s="1217"/>
      <c r="BU72" s="1217"/>
      <c r="BV72" s="1217"/>
      <c r="BW72" s="1217"/>
      <c r="BX72" s="1217" t="s">
        <v>572</v>
      </c>
      <c r="BY72" s="1217"/>
      <c r="BZ72" s="1217"/>
      <c r="CA72" s="1217"/>
      <c r="CB72" s="1217"/>
      <c r="CC72" s="1217"/>
      <c r="CD72" s="1217"/>
      <c r="CE72" s="1217"/>
      <c r="CF72" s="1217" t="s">
        <v>573</v>
      </c>
      <c r="CG72" s="1217"/>
      <c r="CH72" s="1217"/>
      <c r="CI72" s="1217"/>
      <c r="CJ72" s="1217"/>
      <c r="CK72" s="1217"/>
      <c r="CL72" s="1217"/>
      <c r="CM72" s="1217"/>
      <c r="CN72" s="1217" t="s">
        <v>574</v>
      </c>
      <c r="CO72" s="1217"/>
      <c r="CP72" s="1217"/>
      <c r="CQ72" s="1217"/>
      <c r="CR72" s="1217"/>
      <c r="CS72" s="1217"/>
      <c r="CT72" s="1217"/>
      <c r="CU72" s="1217"/>
      <c r="CV72" s="1217" t="s">
        <v>575</v>
      </c>
      <c r="CW72" s="1217"/>
      <c r="CX72" s="1217"/>
      <c r="CY72" s="1217"/>
      <c r="CZ72" s="1217"/>
      <c r="DA72" s="1217"/>
      <c r="DB72" s="1217"/>
      <c r="DC72" s="1217"/>
    </row>
    <row r="73" spans="2:107" ht="13.2" x14ac:dyDescent="0.2">
      <c r="B73" s="249"/>
      <c r="G73" s="1218"/>
      <c r="H73" s="1218"/>
      <c r="I73" s="1218"/>
      <c r="J73" s="1218"/>
      <c r="K73" s="1238"/>
      <c r="L73" s="1238"/>
      <c r="M73" s="1238"/>
      <c r="N73" s="1238"/>
      <c r="AM73" s="1210"/>
      <c r="AN73" s="1221" t="s">
        <v>623</v>
      </c>
      <c r="AO73" s="1221"/>
      <c r="AP73" s="1221"/>
      <c r="AQ73" s="1221"/>
      <c r="AR73" s="1221"/>
      <c r="AS73" s="1221"/>
      <c r="AT73" s="1221"/>
      <c r="AU73" s="1221"/>
      <c r="AV73" s="1221"/>
      <c r="AW73" s="1221"/>
      <c r="AX73" s="1221"/>
      <c r="AY73" s="1221"/>
      <c r="AZ73" s="1221"/>
      <c r="BA73" s="1221"/>
      <c r="BB73" s="1221" t="s">
        <v>624</v>
      </c>
      <c r="BC73" s="1221"/>
      <c r="BD73" s="1221"/>
      <c r="BE73" s="1221"/>
      <c r="BF73" s="1221"/>
      <c r="BG73" s="1221"/>
      <c r="BH73" s="1221"/>
      <c r="BI73" s="1221"/>
      <c r="BJ73" s="1221"/>
      <c r="BK73" s="1221"/>
      <c r="BL73" s="1221"/>
      <c r="BM73" s="1221"/>
      <c r="BN73" s="1221"/>
      <c r="BO73" s="1221"/>
      <c r="BP73" s="1222"/>
      <c r="BQ73" s="1222"/>
      <c r="BR73" s="1222"/>
      <c r="BS73" s="1222"/>
      <c r="BT73" s="1222"/>
      <c r="BU73" s="1222"/>
      <c r="BV73" s="1222"/>
      <c r="BW73" s="1222"/>
      <c r="BX73" s="1222"/>
      <c r="BY73" s="1222"/>
      <c r="BZ73" s="1222"/>
      <c r="CA73" s="1222"/>
      <c r="CB73" s="1222"/>
      <c r="CC73" s="1222"/>
      <c r="CD73" s="1222"/>
      <c r="CE73" s="1222"/>
      <c r="CF73" s="1222">
        <v>14.6</v>
      </c>
      <c r="CG73" s="1222"/>
      <c r="CH73" s="1222"/>
      <c r="CI73" s="1222"/>
      <c r="CJ73" s="1222"/>
      <c r="CK73" s="1222"/>
      <c r="CL73" s="1222"/>
      <c r="CM73" s="1222"/>
      <c r="CN73" s="1222">
        <v>15.8</v>
      </c>
      <c r="CO73" s="1222"/>
      <c r="CP73" s="1222"/>
      <c r="CQ73" s="1222"/>
      <c r="CR73" s="1222"/>
      <c r="CS73" s="1222"/>
      <c r="CT73" s="1222"/>
      <c r="CU73" s="1222"/>
      <c r="CV73" s="1222">
        <v>12.1</v>
      </c>
      <c r="CW73" s="1222"/>
      <c r="CX73" s="1222"/>
      <c r="CY73" s="1222"/>
      <c r="CZ73" s="1222"/>
      <c r="DA73" s="1222"/>
      <c r="DB73" s="1222"/>
      <c r="DC73" s="1222"/>
    </row>
    <row r="74" spans="2:107" ht="13.2" x14ac:dyDescent="0.2">
      <c r="B74" s="249"/>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49"/>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629</v>
      </c>
      <c r="BC75" s="1221"/>
      <c r="BD75" s="1221"/>
      <c r="BE75" s="1221"/>
      <c r="BF75" s="1221"/>
      <c r="BG75" s="1221"/>
      <c r="BH75" s="1221"/>
      <c r="BI75" s="1221"/>
      <c r="BJ75" s="1221"/>
      <c r="BK75" s="1221"/>
      <c r="BL75" s="1221"/>
      <c r="BM75" s="1221"/>
      <c r="BN75" s="1221"/>
      <c r="BO75" s="1221"/>
      <c r="BP75" s="1222">
        <v>5.4</v>
      </c>
      <c r="BQ75" s="1222"/>
      <c r="BR75" s="1222"/>
      <c r="BS75" s="1222"/>
      <c r="BT75" s="1222"/>
      <c r="BU75" s="1222"/>
      <c r="BV75" s="1222"/>
      <c r="BW75" s="1222"/>
      <c r="BX75" s="1222">
        <v>5.8</v>
      </c>
      <c r="BY75" s="1222"/>
      <c r="BZ75" s="1222"/>
      <c r="CA75" s="1222"/>
      <c r="CB75" s="1222"/>
      <c r="CC75" s="1222"/>
      <c r="CD75" s="1222"/>
      <c r="CE75" s="1222"/>
      <c r="CF75" s="1222">
        <v>6.1</v>
      </c>
      <c r="CG75" s="1222"/>
      <c r="CH75" s="1222"/>
      <c r="CI75" s="1222"/>
      <c r="CJ75" s="1222"/>
      <c r="CK75" s="1222"/>
      <c r="CL75" s="1222"/>
      <c r="CM75" s="1222"/>
      <c r="CN75" s="1222">
        <v>6.4</v>
      </c>
      <c r="CO75" s="1222"/>
      <c r="CP75" s="1222"/>
      <c r="CQ75" s="1222"/>
      <c r="CR75" s="1222"/>
      <c r="CS75" s="1222"/>
      <c r="CT75" s="1222"/>
      <c r="CU75" s="1222"/>
      <c r="CV75" s="1222">
        <v>6.7</v>
      </c>
      <c r="CW75" s="1222"/>
      <c r="CX75" s="1222"/>
      <c r="CY75" s="1222"/>
      <c r="CZ75" s="1222"/>
      <c r="DA75" s="1222"/>
      <c r="DB75" s="1222"/>
      <c r="DC75" s="1222"/>
    </row>
    <row r="76" spans="2:107" ht="13.2" x14ac:dyDescent="0.2">
      <c r="B76" s="249"/>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49"/>
      <c r="G77" s="1211"/>
      <c r="H77" s="1211"/>
      <c r="I77" s="1211"/>
      <c r="J77" s="1211"/>
      <c r="K77" s="1238"/>
      <c r="L77" s="1238"/>
      <c r="M77" s="1238"/>
      <c r="N77" s="1238"/>
      <c r="AN77" s="1217" t="s">
        <v>626</v>
      </c>
      <c r="AO77" s="1217"/>
      <c r="AP77" s="1217"/>
      <c r="AQ77" s="1217"/>
      <c r="AR77" s="1217"/>
      <c r="AS77" s="1217"/>
      <c r="AT77" s="1217"/>
      <c r="AU77" s="1217"/>
      <c r="AV77" s="1217"/>
      <c r="AW77" s="1217"/>
      <c r="AX77" s="1217"/>
      <c r="AY77" s="1217"/>
      <c r="AZ77" s="1217"/>
      <c r="BA77" s="1217"/>
      <c r="BB77" s="1221" t="s">
        <v>624</v>
      </c>
      <c r="BC77" s="1221"/>
      <c r="BD77" s="1221"/>
      <c r="BE77" s="1221"/>
      <c r="BF77" s="1221"/>
      <c r="BG77" s="1221"/>
      <c r="BH77" s="1221"/>
      <c r="BI77" s="1221"/>
      <c r="BJ77" s="1221"/>
      <c r="BK77" s="1221"/>
      <c r="BL77" s="1221"/>
      <c r="BM77" s="1221"/>
      <c r="BN77" s="1221"/>
      <c r="BO77" s="1221"/>
      <c r="BP77" s="1222">
        <v>30.2</v>
      </c>
      <c r="BQ77" s="1222"/>
      <c r="BR77" s="1222"/>
      <c r="BS77" s="1222"/>
      <c r="BT77" s="1222"/>
      <c r="BU77" s="1222"/>
      <c r="BV77" s="1222"/>
      <c r="BW77" s="1222"/>
      <c r="BX77" s="1222">
        <v>25.4</v>
      </c>
      <c r="BY77" s="1222"/>
      <c r="BZ77" s="1222"/>
      <c r="CA77" s="1222"/>
      <c r="CB77" s="1222"/>
      <c r="CC77" s="1222"/>
      <c r="CD77" s="1222"/>
      <c r="CE77" s="1222"/>
      <c r="CF77" s="1222">
        <v>23</v>
      </c>
      <c r="CG77" s="1222"/>
      <c r="CH77" s="1222"/>
      <c r="CI77" s="1222"/>
      <c r="CJ77" s="1222"/>
      <c r="CK77" s="1222"/>
      <c r="CL77" s="1222"/>
      <c r="CM77" s="1222"/>
      <c r="CN77" s="1222">
        <v>28</v>
      </c>
      <c r="CO77" s="1222"/>
      <c r="CP77" s="1222"/>
      <c r="CQ77" s="1222"/>
      <c r="CR77" s="1222"/>
      <c r="CS77" s="1222"/>
      <c r="CT77" s="1222"/>
      <c r="CU77" s="1222"/>
      <c r="CV77" s="1222">
        <v>18</v>
      </c>
      <c r="CW77" s="1222"/>
      <c r="CX77" s="1222"/>
      <c r="CY77" s="1222"/>
      <c r="CZ77" s="1222"/>
      <c r="DA77" s="1222"/>
      <c r="DB77" s="1222"/>
      <c r="DC77" s="1222"/>
    </row>
    <row r="78" spans="2:107" ht="13.2" x14ac:dyDescent="0.2">
      <c r="B78" s="249"/>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49"/>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629</v>
      </c>
      <c r="BC79" s="1221"/>
      <c r="BD79" s="1221"/>
      <c r="BE79" s="1221"/>
      <c r="BF79" s="1221"/>
      <c r="BG79" s="1221"/>
      <c r="BH79" s="1221"/>
      <c r="BI79" s="1221"/>
      <c r="BJ79" s="1221"/>
      <c r="BK79" s="1221"/>
      <c r="BL79" s="1221"/>
      <c r="BM79" s="1221"/>
      <c r="BN79" s="1221"/>
      <c r="BO79" s="1221"/>
      <c r="BP79" s="1222">
        <v>8</v>
      </c>
      <c r="BQ79" s="1222"/>
      <c r="BR79" s="1222"/>
      <c r="BS79" s="1222"/>
      <c r="BT79" s="1222"/>
      <c r="BU79" s="1222"/>
      <c r="BV79" s="1222"/>
      <c r="BW79" s="1222"/>
      <c r="BX79" s="1222">
        <v>7.8</v>
      </c>
      <c r="BY79" s="1222"/>
      <c r="BZ79" s="1222"/>
      <c r="CA79" s="1222"/>
      <c r="CB79" s="1222"/>
      <c r="CC79" s="1222"/>
      <c r="CD79" s="1222"/>
      <c r="CE79" s="1222"/>
      <c r="CF79" s="1222">
        <v>7.7</v>
      </c>
      <c r="CG79" s="1222"/>
      <c r="CH79" s="1222"/>
      <c r="CI79" s="1222"/>
      <c r="CJ79" s="1222"/>
      <c r="CK79" s="1222"/>
      <c r="CL79" s="1222"/>
      <c r="CM79" s="1222"/>
      <c r="CN79" s="1222">
        <v>7.5</v>
      </c>
      <c r="CO79" s="1222"/>
      <c r="CP79" s="1222"/>
      <c r="CQ79" s="1222"/>
      <c r="CR79" s="1222"/>
      <c r="CS79" s="1222"/>
      <c r="CT79" s="1222"/>
      <c r="CU79" s="1222"/>
      <c r="CV79" s="1222">
        <v>6.6</v>
      </c>
      <c r="CW79" s="1222"/>
      <c r="CX79" s="1222"/>
      <c r="CY79" s="1222"/>
      <c r="CZ79" s="1222"/>
      <c r="DA79" s="1222"/>
      <c r="DB79" s="1222"/>
      <c r="DC79" s="1222"/>
    </row>
    <row r="80" spans="2:107" ht="13.2" x14ac:dyDescent="0.2">
      <c r="B80" s="249"/>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49"/>
    </row>
    <row r="82" spans="2:109" ht="16.2" x14ac:dyDescent="0.2">
      <c r="B82" s="249"/>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2" x14ac:dyDescent="0.2">
      <c r="DD84" s="245"/>
      <c r="DE84" s="245"/>
    </row>
    <row r="85" spans="2:109" ht="13.2" x14ac:dyDescent="0.2">
      <c r="DD85" s="245"/>
      <c r="DE85" s="245"/>
    </row>
  </sheetData>
  <sheetProtection algorithmName="SHA-512" hashValue="4yBIw4Y7P+0SuqyQL+7rYAZTewRwKpvQCHGk0GY+qmEQZ2B05GD8vD30VZwuyvRtxuni81EK3TjEBUO1HLgwqA==" saltValue="Qc4/jm8BYjY+hM9EfDzy6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01CB7-F7CF-4146-8802-5A7856C4895E}">
  <sheetPr>
    <pageSetUpPr fitToPage="1"/>
  </sheetPr>
  <dimension ref="A1:DR125"/>
  <sheetViews>
    <sheetView showGridLines="0" zoomScale="70" zoomScaleNormal="70" zoomScaleSheetLayoutView="70" workbookViewId="0">
      <selection activeCell="BP51" sqref="BP51:BW52"/>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S2" s="243"/>
      <c r="AH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518</v>
      </c>
    </row>
  </sheetData>
  <sheetProtection algorithmName="SHA-512" hashValue="SD3igaqQ1HJhY/fixCHl7Q2xxQO/1iiuA7pmM9cxmGDpg2ffkXAAMQZzPVo3hLxtnFi0K6BHSDRua79hepLTTA==" saltValue="dG/YAT3ncwZWp+5IaAYJ9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CCB9-FCA1-40EE-A5F2-2F683E2D988D}">
  <sheetPr>
    <pageSetUpPr fitToPage="1"/>
  </sheetPr>
  <dimension ref="A1:DR125"/>
  <sheetViews>
    <sheetView showGridLines="0" zoomScale="70" zoomScaleNormal="70" zoomScaleSheetLayoutView="55" workbookViewId="0">
      <selection activeCell="BP51" sqref="BP51:BW52"/>
    </sheetView>
  </sheetViews>
  <sheetFormatPr defaultColWidth="0" defaultRowHeight="13.5" customHeight="1" zeroHeight="1" x14ac:dyDescent="0.2"/>
  <cols>
    <col min="1" max="34" width="2.44140625" style="244" customWidth="1"/>
    <col min="35" max="122" width="2.44140625" style="243" customWidth="1"/>
    <col min="123" max="16384" width="2.44140625"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3"/>
    </row>
    <row r="117" spans="34:122" ht="13.5" customHeight="1" x14ac:dyDescent="0.2"/>
    <row r="118" spans="34:122" ht="13.5" customHeight="1" x14ac:dyDescent="0.2"/>
    <row r="119" spans="34:122" ht="13.5" customHeight="1" x14ac:dyDescent="0.2"/>
    <row r="120" spans="34:122" ht="13.5" customHeight="1" x14ac:dyDescent="0.2">
      <c r="AH120" s="243"/>
    </row>
    <row r="121" spans="34:122" ht="13.5" customHeight="1" x14ac:dyDescent="0.2">
      <c r="AH121" s="243"/>
    </row>
    <row r="122" spans="34:122" ht="13.5" customHeight="1" x14ac:dyDescent="0.2"/>
    <row r="123" spans="34:122" ht="13.5" customHeight="1" x14ac:dyDescent="0.2"/>
    <row r="124" spans="34:122" ht="13.5" customHeight="1" x14ac:dyDescent="0.2"/>
    <row r="125" spans="34:122" ht="13.5" customHeight="1" x14ac:dyDescent="0.2">
      <c r="DR125" s="243" t="s">
        <v>518</v>
      </c>
    </row>
  </sheetData>
  <sheetProtection algorithmName="SHA-512" hashValue="SyY1H9CWbktUsPeN4PAlgnSxAZnGzqnvmea2Pb72SNnHKt3W7HyaPXdRAD4Si4DsgaK8urHHRWVkJwMDHAsTlA==" saltValue="lwFMKu+q3Xw4eQy3GPhE6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568</v>
      </c>
      <c r="G2" s="146"/>
      <c r="H2" s="147"/>
    </row>
    <row r="3" spans="1:8" x14ac:dyDescent="0.2">
      <c r="A3" s="143" t="s">
        <v>561</v>
      </c>
      <c r="B3" s="148"/>
      <c r="C3" s="149"/>
      <c r="D3" s="150">
        <v>91992</v>
      </c>
      <c r="E3" s="151"/>
      <c r="F3" s="152">
        <v>70615</v>
      </c>
      <c r="G3" s="153"/>
      <c r="H3" s="154"/>
    </row>
    <row r="4" spans="1:8" x14ac:dyDescent="0.2">
      <c r="A4" s="155"/>
      <c r="B4" s="156"/>
      <c r="C4" s="157"/>
      <c r="D4" s="158">
        <v>46749</v>
      </c>
      <c r="E4" s="159"/>
      <c r="F4" s="160">
        <v>37382</v>
      </c>
      <c r="G4" s="161"/>
      <c r="H4" s="162"/>
    </row>
    <row r="5" spans="1:8" x14ac:dyDescent="0.2">
      <c r="A5" s="143" t="s">
        <v>563</v>
      </c>
      <c r="B5" s="148"/>
      <c r="C5" s="149"/>
      <c r="D5" s="150">
        <v>81626</v>
      </c>
      <c r="E5" s="151"/>
      <c r="F5" s="152">
        <v>69185</v>
      </c>
      <c r="G5" s="153"/>
      <c r="H5" s="154"/>
    </row>
    <row r="6" spans="1:8" x14ac:dyDescent="0.2">
      <c r="A6" s="155"/>
      <c r="B6" s="156"/>
      <c r="C6" s="157"/>
      <c r="D6" s="158">
        <v>38644</v>
      </c>
      <c r="E6" s="159"/>
      <c r="F6" s="160">
        <v>38519</v>
      </c>
      <c r="G6" s="161"/>
      <c r="H6" s="162"/>
    </row>
    <row r="7" spans="1:8" x14ac:dyDescent="0.2">
      <c r="A7" s="143" t="s">
        <v>564</v>
      </c>
      <c r="B7" s="148"/>
      <c r="C7" s="149"/>
      <c r="D7" s="150">
        <v>173256</v>
      </c>
      <c r="E7" s="151"/>
      <c r="F7" s="152">
        <v>70166</v>
      </c>
      <c r="G7" s="153"/>
      <c r="H7" s="154"/>
    </row>
    <row r="8" spans="1:8" x14ac:dyDescent="0.2">
      <c r="A8" s="155"/>
      <c r="B8" s="156"/>
      <c r="C8" s="157"/>
      <c r="D8" s="158">
        <v>117204</v>
      </c>
      <c r="E8" s="159"/>
      <c r="F8" s="160">
        <v>36115</v>
      </c>
      <c r="G8" s="161"/>
      <c r="H8" s="162"/>
    </row>
    <row r="9" spans="1:8" x14ac:dyDescent="0.2">
      <c r="A9" s="143" t="s">
        <v>565</v>
      </c>
      <c r="B9" s="148"/>
      <c r="C9" s="149"/>
      <c r="D9" s="150">
        <v>93819</v>
      </c>
      <c r="E9" s="151"/>
      <c r="F9" s="152">
        <v>70329</v>
      </c>
      <c r="G9" s="153"/>
      <c r="H9" s="154"/>
    </row>
    <row r="10" spans="1:8" x14ac:dyDescent="0.2">
      <c r="A10" s="155"/>
      <c r="B10" s="156"/>
      <c r="C10" s="157"/>
      <c r="D10" s="158">
        <v>45363</v>
      </c>
      <c r="E10" s="159"/>
      <c r="F10" s="160">
        <v>39403</v>
      </c>
      <c r="G10" s="161"/>
      <c r="H10" s="162"/>
    </row>
    <row r="11" spans="1:8" x14ac:dyDescent="0.2">
      <c r="A11" s="143" t="s">
        <v>566</v>
      </c>
      <c r="B11" s="148"/>
      <c r="C11" s="149"/>
      <c r="D11" s="150">
        <v>75623</v>
      </c>
      <c r="E11" s="151"/>
      <c r="F11" s="152">
        <v>54225</v>
      </c>
      <c r="G11" s="153"/>
      <c r="H11" s="154"/>
    </row>
    <row r="12" spans="1:8" x14ac:dyDescent="0.2">
      <c r="A12" s="155"/>
      <c r="B12" s="156"/>
      <c r="C12" s="163"/>
      <c r="D12" s="158">
        <v>31398</v>
      </c>
      <c r="E12" s="159"/>
      <c r="F12" s="160">
        <v>27337</v>
      </c>
      <c r="G12" s="161"/>
      <c r="H12" s="162"/>
    </row>
    <row r="13" spans="1:8" x14ac:dyDescent="0.2">
      <c r="A13" s="143"/>
      <c r="B13" s="148"/>
      <c r="C13" s="149"/>
      <c r="D13" s="150">
        <v>103263</v>
      </c>
      <c r="E13" s="151"/>
      <c r="F13" s="152">
        <v>66904</v>
      </c>
      <c r="G13" s="164"/>
      <c r="H13" s="154"/>
    </row>
    <row r="14" spans="1:8" x14ac:dyDescent="0.2">
      <c r="A14" s="155"/>
      <c r="B14" s="156"/>
      <c r="C14" s="157"/>
      <c r="D14" s="158">
        <v>55872</v>
      </c>
      <c r="E14" s="159"/>
      <c r="F14" s="160">
        <v>35751</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10.02</v>
      </c>
      <c r="C19" s="165">
        <f>ROUND(VALUE(SUBSTITUTE(実質収支比率等に係る経年分析!G$48,"▲","-")),2)</f>
        <v>7.88</v>
      </c>
      <c r="D19" s="165">
        <f>ROUND(VALUE(SUBSTITUTE(実質収支比率等に係る経年分析!H$48,"▲","-")),2)</f>
        <v>7.59</v>
      </c>
      <c r="E19" s="165">
        <f>ROUND(VALUE(SUBSTITUTE(実質収支比率等に係る経年分析!I$48,"▲","-")),2)</f>
        <v>5.72</v>
      </c>
      <c r="F19" s="165">
        <f>ROUND(VALUE(SUBSTITUTE(実質収支比率等に係る経年分析!J$48,"▲","-")),2)</f>
        <v>8.16</v>
      </c>
    </row>
    <row r="20" spans="1:11" x14ac:dyDescent="0.2">
      <c r="A20" s="165" t="s">
        <v>55</v>
      </c>
      <c r="B20" s="165">
        <f>ROUND(VALUE(SUBSTITUTE(実質収支比率等に係る経年分析!F$47,"▲","-")),2)</f>
        <v>31.03</v>
      </c>
      <c r="C20" s="165">
        <f>ROUND(VALUE(SUBSTITUTE(実質収支比率等に係る経年分析!G$47,"▲","-")),2)</f>
        <v>27.09</v>
      </c>
      <c r="D20" s="165">
        <f>ROUND(VALUE(SUBSTITUTE(実質収支比率等に係る経年分析!H$47,"▲","-")),2)</f>
        <v>23.32</v>
      </c>
      <c r="E20" s="165">
        <f>ROUND(VALUE(SUBSTITUTE(実質収支比率等に係る経年分析!I$47,"▲","-")),2)</f>
        <v>22.41</v>
      </c>
      <c r="F20" s="165">
        <f>ROUND(VALUE(SUBSTITUTE(実質収支比率等に係る経年分析!J$47,"▲","-")),2)</f>
        <v>21.81</v>
      </c>
    </row>
    <row r="21" spans="1:11" x14ac:dyDescent="0.2">
      <c r="A21" s="165" t="s">
        <v>56</v>
      </c>
      <c r="B21" s="165">
        <f>IF(ISNUMBER(VALUE(SUBSTITUTE(実質収支比率等に係る経年分析!F$49,"▲","-"))),ROUND(VALUE(SUBSTITUTE(実質収支比率等に係る経年分析!F$49,"▲","-")),2),NA())</f>
        <v>-4.8099999999999996</v>
      </c>
      <c r="C21" s="165">
        <f>IF(ISNUMBER(VALUE(SUBSTITUTE(実質収支比率等に係る経年分析!G$49,"▲","-"))),ROUND(VALUE(SUBSTITUTE(実質収支比率等に係る経年分析!G$49,"▲","-")),2),NA())</f>
        <v>-9.6</v>
      </c>
      <c r="D21" s="165">
        <f>IF(ISNUMBER(VALUE(SUBSTITUTE(実質収支比率等に係る経年分析!H$49,"▲","-"))),ROUND(VALUE(SUBSTITUTE(実質収支比率等に係る経年分析!H$49,"▲","-")),2),NA())</f>
        <v>-7.13</v>
      </c>
      <c r="E21" s="165">
        <f>IF(ISNUMBER(VALUE(SUBSTITUTE(実質収支比率等に係る経年分析!I$49,"▲","-"))),ROUND(VALUE(SUBSTITUTE(実質収支比率等に係る経年分析!I$49,"▲","-")),2),NA())</f>
        <v>-4.2300000000000004</v>
      </c>
      <c r="F21" s="165">
        <f>IF(ISNUMBER(VALUE(SUBSTITUTE(実質収支比率等に係る経年分析!J$49,"▲","-"))),ROUND(VALUE(SUBSTITUTE(実質収支比率等に係る経年分析!J$49,"▲","-")),2),NA())</f>
        <v>0.85</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0.41</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0.31</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0.55000000000000004</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str">
        <f>IF(連結実質赤字比率に係る赤字・黒字の構成分析!C$39="",NA(),連結実質赤字比率に係る赤字・黒字の構成分析!C$39)</f>
        <v>後期高齢者医療特別会計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0.01</v>
      </c>
    </row>
    <row r="32" spans="1:11" x14ac:dyDescent="0.2">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#VALUE!</v>
      </c>
      <c r="C32" s="166" t="e">
        <f>IF(ROUND(VALUE(SUBSTITUTE(連結実質赤字比率に係る赤字・黒字の構成分析!F$38,"▲", "-")), 2) &gt;= 0, ABS(ROUND(VALUE(SUBSTITUTE(連結実質赤字比率に係る赤字・黒字の構成分析!F$38,"▲", "-")), 2)), NA())</f>
        <v>#VALUE!</v>
      </c>
      <c r="D32" s="166" t="e">
        <f>IF(ROUND(VALUE(SUBSTITUTE(連結実質赤字比率に係る赤字・黒字の構成分析!G$38,"▲", "-")), 2) &lt; 0, ABS(ROUND(VALUE(SUBSTITUTE(連結実質赤字比率に係る赤字・黒字の構成分析!G$38,"▲", "-")), 2)), NA())</f>
        <v>#VALUE!</v>
      </c>
      <c r="E32" s="166" t="e">
        <f>IF(ROUND(VALUE(SUBSTITUTE(連結実質赤字比率に係る赤字・黒字の構成分析!G$38,"▲", "-")), 2) &gt;= 0, ABS(ROUND(VALUE(SUBSTITUTE(連結実質赤字比率に係る赤字・黒字の構成分析!G$38,"▲", "-")), 2)), NA())</f>
        <v>#VALUE!</v>
      </c>
      <c r="F32" s="166" t="e">
        <f>IF(ROUND(VALUE(SUBSTITUTE(連結実質赤字比率に係る赤字・黒字の構成分析!H$38,"▲", "-")), 2) &lt; 0, ABS(ROUND(VALUE(SUBSTITUTE(連結実質赤字比率に係る赤字・黒字の構成分析!H$38,"▲", "-")), 2)), NA())</f>
        <v>#VALUE!</v>
      </c>
      <c r="G32" s="166" t="e">
        <f>IF(ROUND(VALUE(SUBSTITUTE(連結実質赤字比率に係る赤字・黒字の構成分析!H$38,"▲", "-")), 2) &gt;= 0, ABS(ROUND(VALUE(SUBSTITUTE(連結実質赤字比率に係る赤字・黒字の構成分析!H$38,"▲", "-")), 2)), NA())</f>
        <v>#VALUE!</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0.24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0.01</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0.97</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0.22</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0.56999999999999995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1.78</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0.86</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0.73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1.1599999999999999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1.92</v>
      </c>
    </row>
    <row r="35" spans="1:16" x14ac:dyDescent="0.2">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10.46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9.48</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8.92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8.16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7.64</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10.02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7.87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7.59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5.71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8.15</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2763</v>
      </c>
      <c r="E42" s="167"/>
      <c r="F42" s="167"/>
      <c r="G42" s="167">
        <f>'実質公債費比率（分子）の構造'!L$52</f>
        <v>2734</v>
      </c>
      <c r="H42" s="167"/>
      <c r="I42" s="167"/>
      <c r="J42" s="167">
        <f>'実質公債費比率（分子）の構造'!M$52</f>
        <v>2742</v>
      </c>
      <c r="K42" s="167"/>
      <c r="L42" s="167"/>
      <c r="M42" s="167">
        <f>'実質公債費比率（分子）の構造'!N$52</f>
        <v>2905</v>
      </c>
      <c r="N42" s="167"/>
      <c r="O42" s="167"/>
      <c r="P42" s="167">
        <f>'実質公債費比率（分子）の構造'!O$52</f>
        <v>2796</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624</v>
      </c>
      <c r="C46" s="167"/>
      <c r="D46" s="167"/>
      <c r="E46" s="167">
        <f>'実質公債費比率（分子）の構造'!L$48</f>
        <v>609</v>
      </c>
      <c r="F46" s="167"/>
      <c r="G46" s="167"/>
      <c r="H46" s="167">
        <f>'実質公債費比率（分子）の構造'!M$48</f>
        <v>638</v>
      </c>
      <c r="I46" s="167"/>
      <c r="J46" s="167"/>
      <c r="K46" s="167">
        <f>'実質公債費比率（分子）の構造'!N$48</f>
        <v>735</v>
      </c>
      <c r="L46" s="167"/>
      <c r="M46" s="167"/>
      <c r="N46" s="167">
        <f>'実質公債費比率（分子）の構造'!O$48</f>
        <v>704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2936</v>
      </c>
      <c r="C49" s="167"/>
      <c r="D49" s="167"/>
      <c r="E49" s="167">
        <f>'実質公債費比率（分子）の構造'!L$45</f>
        <v>2922</v>
      </c>
      <c r="F49" s="167"/>
      <c r="G49" s="167"/>
      <c r="H49" s="167">
        <f>'実質公債費比率（分子）の構造'!M$45</f>
        <v>2996</v>
      </c>
      <c r="I49" s="167"/>
      <c r="J49" s="167"/>
      <c r="K49" s="167">
        <f>'実質公債費比率（分子）の構造'!N$45</f>
        <v>3106</v>
      </c>
      <c r="L49" s="167"/>
      <c r="M49" s="167"/>
      <c r="N49" s="167">
        <f>'実質公債費比率（分子）の構造'!O$45</f>
        <v>3040</v>
      </c>
      <c r="O49" s="167"/>
      <c r="P49" s="167"/>
    </row>
    <row r="50" spans="1:16" x14ac:dyDescent="0.2">
      <c r="A50" s="167" t="s">
        <v>71</v>
      </c>
      <c r="B50" s="167" t="e">
        <f>NA()</f>
        <v>#N/A</v>
      </c>
      <c r="C50" s="167">
        <f>IF(ISNUMBER('実質公債費比率（分子）の構造'!K$53),'実質公債費比率（分子）の構造'!K$53,NA())</f>
        <v>797</v>
      </c>
      <c r="D50" s="167" t="e">
        <f>NA()</f>
        <v>#N/A</v>
      </c>
      <c r="E50" s="167" t="e">
        <f>NA()</f>
        <v>#N/A</v>
      </c>
      <c r="F50" s="167">
        <f>IF(ISNUMBER('実質公債費比率（分子）の構造'!L$53),'実質公債費比率（分子）の構造'!L$53,NA())</f>
        <v>797</v>
      </c>
      <c r="G50" s="167" t="e">
        <f>NA()</f>
        <v>#N/A</v>
      </c>
      <c r="H50" s="167" t="e">
        <f>NA()</f>
        <v>#N/A</v>
      </c>
      <c r="I50" s="167">
        <f>IF(ISNUMBER('実質公債費比率（分子）の構造'!M$53),'実質公債費比率（分子）の構造'!M$53,NA())</f>
        <v>892</v>
      </c>
      <c r="J50" s="167" t="e">
        <f>NA()</f>
        <v>#N/A</v>
      </c>
      <c r="K50" s="167" t="e">
        <f>NA()</f>
        <v>#N/A</v>
      </c>
      <c r="L50" s="167">
        <f>IF(ISNUMBER('実質公債費比率（分子）の構造'!N$53),'実質公債費比率（分子）の構造'!N$53,NA())</f>
        <v>936</v>
      </c>
      <c r="M50" s="167" t="e">
        <f>NA()</f>
        <v>#N/A</v>
      </c>
      <c r="N50" s="167" t="e">
        <f>NA()</f>
        <v>#N/A</v>
      </c>
      <c r="O50" s="167">
        <f>IF(ISNUMBER('実質公債費比率（分子）の構造'!O$53),'実質公債費比率（分子）の構造'!O$53,NA())</f>
        <v>948</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26273</v>
      </c>
      <c r="E56" s="166"/>
      <c r="F56" s="166"/>
      <c r="G56" s="166">
        <f>'将来負担比率（分子）の構造'!J$52</f>
        <v>26487</v>
      </c>
      <c r="H56" s="166"/>
      <c r="I56" s="166"/>
      <c r="J56" s="166">
        <f>'将来負担比率（分子）の構造'!K$52</f>
        <v>28505</v>
      </c>
      <c r="K56" s="166"/>
      <c r="L56" s="166"/>
      <c r="M56" s="166">
        <f>'将来負担比率（分子）の構造'!L$52</f>
        <v>28695</v>
      </c>
      <c r="N56" s="166"/>
      <c r="O56" s="166"/>
      <c r="P56" s="166">
        <f>'将来負担比率（分子）の構造'!M$52</f>
        <v>27840</v>
      </c>
    </row>
    <row r="57" spans="1:16" x14ac:dyDescent="0.2">
      <c r="A57" s="166" t="s">
        <v>42</v>
      </c>
      <c r="B57" s="166"/>
      <c r="C57" s="166"/>
      <c r="D57" s="166">
        <f>'将来負担比率（分子）の構造'!I$51</f>
        <v>2196</v>
      </c>
      <c r="E57" s="166"/>
      <c r="F57" s="166"/>
      <c r="G57" s="166">
        <f>'将来負担比率（分子）の構造'!J$51</f>
        <v>1833</v>
      </c>
      <c r="H57" s="166"/>
      <c r="I57" s="166"/>
      <c r="J57" s="166">
        <f>'将来負担比率（分子）の構造'!K$51</f>
        <v>1683</v>
      </c>
      <c r="K57" s="166"/>
      <c r="L57" s="166"/>
      <c r="M57" s="166">
        <f>'将来負担比率（分子）の構造'!L$51</f>
        <v>1481</v>
      </c>
      <c r="N57" s="166"/>
      <c r="O57" s="166"/>
      <c r="P57" s="166">
        <f>'将来負担比率（分子）の構造'!M$51</f>
        <v>1401</v>
      </c>
    </row>
    <row r="58" spans="1:16" x14ac:dyDescent="0.2">
      <c r="A58" s="166" t="s">
        <v>41</v>
      </c>
      <c r="B58" s="166"/>
      <c r="C58" s="166"/>
      <c r="D58" s="166">
        <f>'将来負担比率（分子）の構造'!I$50</f>
        <v>15809</v>
      </c>
      <c r="E58" s="166"/>
      <c r="F58" s="166"/>
      <c r="G58" s="166">
        <f>'将来負担比率（分子）の構造'!J$50</f>
        <v>15233</v>
      </c>
      <c r="H58" s="166"/>
      <c r="I58" s="166"/>
      <c r="J58" s="166">
        <f>'将来負担比率（分子）の構造'!K$50</f>
        <v>12287</v>
      </c>
      <c r="K58" s="166"/>
      <c r="L58" s="166"/>
      <c r="M58" s="166">
        <f>'将来負担比率（分子）の構造'!L$50</f>
        <v>11475</v>
      </c>
      <c r="N58" s="166"/>
      <c r="O58" s="166"/>
      <c r="P58" s="166">
        <f>'将来負担比率（分子）の構造'!M$50</f>
        <v>11511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387</v>
      </c>
      <c r="C61" s="166"/>
      <c r="D61" s="166"/>
      <c r="E61" s="166">
        <f>'将来負担比率（分子）の構造'!J$46</f>
        <v>326</v>
      </c>
      <c r="F61" s="166"/>
      <c r="G61" s="166"/>
      <c r="H61" s="166">
        <f>'将来負担比率（分子）の構造'!K$46</f>
        <v>354</v>
      </c>
      <c r="I61" s="166"/>
      <c r="J61" s="166"/>
      <c r="K61" s="166">
        <f>'将来負担比率（分子）の構造'!L$46</f>
        <v>318</v>
      </c>
      <c r="L61" s="166"/>
      <c r="M61" s="166"/>
      <c r="N61" s="166">
        <f>'将来負担比率（分子）の構造'!M$46</f>
        <v>319</v>
      </c>
      <c r="O61" s="166"/>
      <c r="P61" s="166"/>
    </row>
    <row r="62" spans="1:16" x14ac:dyDescent="0.2">
      <c r="A62" s="166" t="s">
        <v>35</v>
      </c>
      <c r="B62" s="166">
        <f>'将来負担比率（分子）の構造'!I$45</f>
        <v>5727</v>
      </c>
      <c r="C62" s="166"/>
      <c r="D62" s="166"/>
      <c r="E62" s="166">
        <f>'将来負担比率（分子）の構造'!J$45</f>
        <v>5613</v>
      </c>
      <c r="F62" s="166"/>
      <c r="G62" s="166"/>
      <c r="H62" s="166">
        <f>'将来負担比率（分子）の構造'!K$45</f>
        <v>5693</v>
      </c>
      <c r="I62" s="166"/>
      <c r="J62" s="166"/>
      <c r="K62" s="166">
        <f>'将来負担比率（分子）の構造'!L$45</f>
        <v>5608</v>
      </c>
      <c r="L62" s="166"/>
      <c r="M62" s="166"/>
      <c r="N62" s="166">
        <f>'将来負担比率（分子）の構造'!M$45</f>
        <v>5541</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8093</v>
      </c>
      <c r="C64" s="166"/>
      <c r="D64" s="166"/>
      <c r="E64" s="166">
        <f>'将来負担比率（分子）の構造'!J$43</f>
        <v>8554</v>
      </c>
      <c r="F64" s="166"/>
      <c r="G64" s="166"/>
      <c r="H64" s="166">
        <f>'将来負担比率（分子）の構造'!K$43</f>
        <v>8952</v>
      </c>
      <c r="I64" s="166"/>
      <c r="J64" s="166"/>
      <c r="K64" s="166">
        <f>'将来負担比率（分子）の構造'!L$43</f>
        <v>8356</v>
      </c>
      <c r="L64" s="166"/>
      <c r="M64" s="166"/>
      <c r="N64" s="166">
        <f>'将来負担比率（分子）の構造'!M$43</f>
        <v>7531</v>
      </c>
      <c r="O64" s="166"/>
      <c r="P64" s="166"/>
    </row>
    <row r="65" spans="1:16" x14ac:dyDescent="0.2">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2">
      <c r="A66" s="166" t="s">
        <v>31</v>
      </c>
      <c r="B66" s="166">
        <f>'将来負担比率（分子）の構造'!I$41</f>
        <v>25790</v>
      </c>
      <c r="C66" s="166"/>
      <c r="D66" s="166"/>
      <c r="E66" s="166">
        <f>'将来負担比率（分子）の構造'!J$41</f>
        <v>26419</v>
      </c>
      <c r="F66" s="166"/>
      <c r="G66" s="166"/>
      <c r="H66" s="166">
        <f>'将来負担比率（分子）の構造'!K$41</f>
        <v>29426</v>
      </c>
      <c r="I66" s="166"/>
      <c r="J66" s="166"/>
      <c r="K66" s="166">
        <f>'将来負担比率（分子）の構造'!L$41</f>
        <v>29544</v>
      </c>
      <c r="L66" s="166"/>
      <c r="M66" s="166"/>
      <c r="N66" s="166">
        <f>'将来負担比率（分子）の構造'!M$41</f>
        <v>29102</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1950</v>
      </c>
      <c r="J67" s="166" t="e">
        <f>NA()</f>
        <v>#N/A</v>
      </c>
      <c r="K67" s="166" t="e">
        <f>NA()</f>
        <v>#N/A</v>
      </c>
      <c r="L67" s="166">
        <f>IF(ISNUMBER('将来負担比率（分子）の構造'!L$53), IF('将来負担比率（分子）の構造'!L$53 &lt; 0, 0, '将来負担比率（分子）の構造'!L$53), NA())</f>
        <v>2175</v>
      </c>
      <c r="M67" s="166" t="e">
        <f>NA()</f>
        <v>#N/A</v>
      </c>
      <c r="N67" s="166" t="e">
        <f>NA()</f>
        <v>#N/A</v>
      </c>
      <c r="O67" s="166">
        <f>IF(ISNUMBER('将来負担比率（分子）の構造'!M$53), IF('将来負担比率（分子）の構造'!M$53 &lt; 0, 0, '将来負担比率（分子）の構造'!M$53), NA())</f>
        <v>1741</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3704</v>
      </c>
      <c r="C72" s="170">
        <f>基金残高に係る経年分析!G55</f>
        <v>3685</v>
      </c>
      <c r="D72" s="170">
        <f>基金残高に係る経年分析!H55</f>
        <v>3704</v>
      </c>
    </row>
    <row r="73" spans="1:16" x14ac:dyDescent="0.2">
      <c r="A73" s="169" t="s">
        <v>78</v>
      </c>
      <c r="B73" s="170">
        <f>基金残高に係る経年分析!F56</f>
        <v>2649</v>
      </c>
      <c r="C73" s="170">
        <f>基金残高に係る経年分析!G56</f>
        <v>2214</v>
      </c>
      <c r="D73" s="170">
        <f>基金残高に係る経年分析!H56</f>
        <v>2136</v>
      </c>
    </row>
    <row r="74" spans="1:16" x14ac:dyDescent="0.2">
      <c r="A74" s="169" t="s">
        <v>79</v>
      </c>
      <c r="B74" s="170">
        <f>基金残高に係る経年分析!F57</f>
        <v>7808</v>
      </c>
      <c r="C74" s="170">
        <f>基金残高に係る経年分析!G57</f>
        <v>7125</v>
      </c>
      <c r="D74" s="170">
        <f>基金残高に係る経年分析!H57</f>
        <v>6974</v>
      </c>
    </row>
  </sheetData>
  <sheetProtection algorithmName="SHA-512" hashValue="sFg3f0ZdkztH9KX0+2SvPS20SQvZrgYaCPmh467r6UhzWBcdD010n29B7w/0isIgkXoL9YOWAaQ6pyeVys8pUQ==" saltValue="CYUZmtpYm31a5InKpzSqd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lkeiei006</cp:lastModifiedBy>
  <cp:lastPrinted>2023-03-23T02:41:39Z</cp:lastPrinted>
  <dcterms:created xsi:type="dcterms:W3CDTF">2023-02-20T07:39:19Z</dcterms:created>
  <dcterms:modified xsi:type="dcterms:W3CDTF">2023-11-28T00:09:26Z</dcterms:modified>
  <cp:category/>
</cp:coreProperties>
</file>