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96" yWindow="48" windowWidth="11556" windowHeight="10860" tabRatio="772" activeTab="0"/>
  </bookViews>
  <sheets>
    <sheet name="目次" sheetId="1" r:id="rId1"/>
    <sheet name="３９" sheetId="2" r:id="rId2"/>
    <sheet name="４０" sheetId="3" r:id="rId3"/>
    <sheet name="４１" sheetId="4" r:id="rId4"/>
    <sheet name="４２" sheetId="5" r:id="rId5"/>
    <sheet name="４３" sheetId="6" r:id="rId6"/>
    <sheet name="４４" sheetId="7" r:id="rId7"/>
    <sheet name="４５" sheetId="8" r:id="rId8"/>
    <sheet name="４６" sheetId="9" r:id="rId9"/>
    <sheet name="４７" sheetId="10" r:id="rId10"/>
    <sheet name="４８" sheetId="11" r:id="rId11"/>
  </sheets>
  <definedNames>
    <definedName name="_xlnm.Print_Area" localSheetId="1">'３９'!$A$1:$T$149</definedName>
    <definedName name="_xlnm.Print_Area" localSheetId="7">'４５'!$A$1:$AA$110</definedName>
    <definedName name="_xlnm.Print_Area" localSheetId="9">'４７'!$A$1:$T$54</definedName>
  </definedNames>
  <calcPr fullCalcOnLoad="1"/>
</workbook>
</file>

<file path=xl/sharedStrings.xml><?xml version="1.0" encoding="utf-8"?>
<sst xmlns="http://schemas.openxmlformats.org/spreadsheetml/2006/main" count="3402" uniqueCount="913">
  <si>
    <t>一　般　医　療</t>
  </si>
  <si>
    <t>歯　 科  　診療所</t>
  </si>
  <si>
    <t>薬  局</t>
  </si>
  <si>
    <t>病  院</t>
  </si>
  <si>
    <t>一般診療所</t>
  </si>
  <si>
    <t>年 次</t>
  </si>
  <si>
    <t>施設数</t>
  </si>
  <si>
    <t>病 床</t>
  </si>
  <si>
    <t>医師</t>
  </si>
  <si>
    <t>歯科医師</t>
  </si>
  <si>
    <t>薬剤師</t>
  </si>
  <si>
    <t>保健師</t>
  </si>
  <si>
    <t>助産師</t>
  </si>
  <si>
    <t>国民健康保険の概要</t>
  </si>
  <si>
    <t>項 目</t>
  </si>
  <si>
    <t>被保険者数</t>
  </si>
  <si>
    <t>保険税</t>
  </si>
  <si>
    <t>国庫支出金</t>
  </si>
  <si>
    <t>１人当り　 保険税額</t>
  </si>
  <si>
    <t>事務費　　負担金</t>
  </si>
  <si>
    <t>療養給付費等負担金</t>
  </si>
  <si>
    <t>普通調整 交 付 金</t>
  </si>
  <si>
    <t>特別調整　交 付 金</t>
  </si>
  <si>
    <t>年 次</t>
  </si>
  <si>
    <t>年間平均(A)</t>
  </si>
  <si>
    <t>(B)</t>
  </si>
  <si>
    <t>(B)÷(A)</t>
  </si>
  <si>
    <t>千円</t>
  </si>
  <si>
    <t>円</t>
  </si>
  <si>
    <t>国民健康保険の給付状況</t>
  </si>
  <si>
    <t>（単位：件、千円）</t>
  </si>
  <si>
    <t>療養諸費</t>
  </si>
  <si>
    <t>出産育児一時金</t>
  </si>
  <si>
    <t>葬祭給付</t>
  </si>
  <si>
    <t>件　数</t>
  </si>
  <si>
    <t>費用額</t>
  </si>
  <si>
    <t>給付額</t>
  </si>
  <si>
    <t>国民年金の概要</t>
  </si>
  <si>
    <t>（単位：人、千円）</t>
  </si>
  <si>
    <t>被保険者</t>
  </si>
  <si>
    <t>免 除 者</t>
  </si>
  <si>
    <t>第１号</t>
  </si>
  <si>
    <t>任  意</t>
  </si>
  <si>
    <t>第３号</t>
  </si>
  <si>
    <t>法定免除</t>
  </si>
  <si>
    <t>申請免除</t>
  </si>
  <si>
    <t>年次</t>
  </si>
  <si>
    <t>全  額</t>
  </si>
  <si>
    <t>半  額</t>
  </si>
  <si>
    <t>平成13年度</t>
  </si>
  <si>
    <t>平成14年度</t>
  </si>
  <si>
    <t>平成15年度</t>
  </si>
  <si>
    <t>平成16年度</t>
  </si>
  <si>
    <t>国民年金の概要（つづき）</t>
  </si>
  <si>
    <t>基  礎  年  金</t>
  </si>
  <si>
    <t>寡婦年金</t>
  </si>
  <si>
    <t>福祉年金</t>
  </si>
  <si>
    <t>合     計</t>
  </si>
  <si>
    <t>老齢基礎年金</t>
  </si>
  <si>
    <t>障害基礎年金</t>
  </si>
  <si>
    <t>遺族基礎年金</t>
  </si>
  <si>
    <t>件数</t>
  </si>
  <si>
    <t>金　額</t>
  </si>
  <si>
    <t>医療施設数の推移</t>
  </si>
  <si>
    <t>一般職業紹介状況</t>
  </si>
  <si>
    <t>(単位：人、件)</t>
  </si>
  <si>
    <t>新規求職申込件数</t>
  </si>
  <si>
    <t>月間有効求職者数</t>
  </si>
  <si>
    <t>月間有効求人数</t>
  </si>
  <si>
    <t>就職件数</t>
  </si>
  <si>
    <t>雇用保険受給者の就職件数</t>
  </si>
  <si>
    <t>平成1４年度</t>
  </si>
  <si>
    <t>平成１６年度</t>
  </si>
  <si>
    <t>・新規学卒者を除き、パートタイムを含む。</t>
  </si>
  <si>
    <t>・大分県労働局職業安定所宇佐管内（宇佐市、豊後高田市）</t>
  </si>
  <si>
    <t>・求人は、県内事業所分。</t>
  </si>
  <si>
    <t>産業分類別新規求人状況</t>
  </si>
  <si>
    <t>(単位：人)</t>
  </si>
  <si>
    <t>農・林・ 漁業</t>
  </si>
  <si>
    <t>年度</t>
  </si>
  <si>
    <t>-</t>
  </si>
  <si>
    <t>項 目</t>
  </si>
  <si>
    <t>人</t>
  </si>
  <si>
    <t>項目</t>
  </si>
  <si>
    <t>（再　掲）</t>
  </si>
  <si>
    <t>区 分</t>
  </si>
  <si>
    <t>総  数</t>
  </si>
  <si>
    <t>総　数</t>
  </si>
  <si>
    <t>総　　数</t>
  </si>
  <si>
    <t>平成１３年度</t>
  </si>
  <si>
    <t>平成１４年度</t>
  </si>
  <si>
    <t>平成１５年度</t>
  </si>
  <si>
    <t>平成１６年度</t>
  </si>
  <si>
    <t>年 次</t>
  </si>
  <si>
    <t>平成１３年</t>
  </si>
  <si>
    <t>旧宇佐市</t>
  </si>
  <si>
    <t>旧安心院町</t>
  </si>
  <si>
    <t>旧院内町</t>
  </si>
  <si>
    <t>平成１６年</t>
  </si>
  <si>
    <t>-</t>
  </si>
  <si>
    <t>47頁</t>
  </si>
  <si>
    <t xml:space="preserve">  １１．教　育</t>
  </si>
  <si>
    <t xml:space="preserve">  １２．文化・観光</t>
  </si>
  <si>
    <t xml:space="preserve">  １３．保健・衛生</t>
  </si>
  <si>
    <t xml:space="preserve">  １４．医療、保険、年金</t>
  </si>
  <si>
    <t xml:space="preserve">  １５．社会保障、労働</t>
  </si>
  <si>
    <t xml:space="preserve">  １６．治安、災害、事故</t>
  </si>
  <si>
    <t>殺人</t>
  </si>
  <si>
    <t>強姦</t>
  </si>
  <si>
    <t>放火</t>
  </si>
  <si>
    <t>強盗</t>
  </si>
  <si>
    <t>恐喝</t>
  </si>
  <si>
    <t>脅迫</t>
  </si>
  <si>
    <t>傷害</t>
  </si>
  <si>
    <t>暴行</t>
  </si>
  <si>
    <t>詐欺</t>
  </si>
  <si>
    <t>偽造</t>
  </si>
  <si>
    <t>背任</t>
  </si>
  <si>
    <t>横領</t>
  </si>
  <si>
    <t>賭博</t>
  </si>
  <si>
    <t>わいせつ</t>
  </si>
  <si>
    <t>火災件数</t>
  </si>
  <si>
    <t>罹災者数</t>
  </si>
  <si>
    <t>死傷者数</t>
  </si>
  <si>
    <t>火　災　　　損害額</t>
  </si>
  <si>
    <t>建物</t>
  </si>
  <si>
    <t>林野</t>
  </si>
  <si>
    <t>死者</t>
  </si>
  <si>
    <t>負傷者</t>
  </si>
  <si>
    <t>（ａ）</t>
  </si>
  <si>
    <t>（千円）</t>
  </si>
  <si>
    <t>平成１２年度</t>
  </si>
  <si>
    <t>平成１３年度</t>
  </si>
  <si>
    <t>平成１５年度</t>
  </si>
  <si>
    <t>平成１７年度</t>
  </si>
  <si>
    <t>幼稚園の概況</t>
  </si>
  <si>
    <t>小学校の概況</t>
  </si>
  <si>
    <t>中学校の概況</t>
  </si>
  <si>
    <t>・・・</t>
  </si>
  <si>
    <t>長期欠席児童、生徒数の推移（理由別）</t>
  </si>
  <si>
    <t>私立</t>
  </si>
  <si>
    <t>〃</t>
  </si>
  <si>
    <t>公立</t>
  </si>
  <si>
    <t>〃</t>
  </si>
  <si>
    <t>区 分</t>
  </si>
  <si>
    <t>園　数</t>
  </si>
  <si>
    <t>学級数</t>
  </si>
  <si>
    <t>園　児　数</t>
  </si>
  <si>
    <t>３　歳</t>
  </si>
  <si>
    <t>４　歳</t>
  </si>
  <si>
    <t>５　歳</t>
  </si>
  <si>
    <t>再　掲</t>
  </si>
  <si>
    <t>ことぶき幼稚園</t>
  </si>
  <si>
    <t>なぎさ幼稚園</t>
  </si>
  <si>
    <t>むつみ幼稚園</t>
  </si>
  <si>
    <t>四日市幼稚園</t>
  </si>
  <si>
    <t>長洲幼稚園</t>
  </si>
  <si>
    <t>-</t>
  </si>
  <si>
    <t>津房幼稚園</t>
  </si>
  <si>
    <t>資料：学校基本調査</t>
  </si>
  <si>
    <t>各年5月1日現在　(単位：校、学級、人)</t>
  </si>
  <si>
    <t>学校数</t>
  </si>
  <si>
    <t>児　　　童　　　数</t>
  </si>
  <si>
    <t>１ 年</t>
  </si>
  <si>
    <t>２ 年</t>
  </si>
  <si>
    <t>３ 年</t>
  </si>
  <si>
    <t>４ 年</t>
  </si>
  <si>
    <t>５ 年</t>
  </si>
  <si>
    <t>６ 年</t>
  </si>
  <si>
    <t>複式</t>
  </si>
  <si>
    <t>（再　 掲）</t>
  </si>
  <si>
    <r>
      <t>　旧 宇</t>
    </r>
    <r>
      <rPr>
        <sz val="11"/>
        <rFont val="ＭＳ Ｐゴシック"/>
        <family val="3"/>
      </rPr>
      <t xml:space="preserve"> </t>
    </r>
    <r>
      <rPr>
        <sz val="11"/>
        <rFont val="ＭＳ Ｐゴシック"/>
        <family val="3"/>
      </rPr>
      <t>佐</t>
    </r>
    <r>
      <rPr>
        <sz val="11"/>
        <rFont val="ＭＳ Ｐゴシック"/>
        <family val="3"/>
      </rPr>
      <t xml:space="preserve"> </t>
    </r>
    <r>
      <rPr>
        <sz val="11"/>
        <rFont val="ＭＳ Ｐゴシック"/>
        <family val="3"/>
      </rPr>
      <t>市</t>
    </r>
  </si>
  <si>
    <t>天津小学校</t>
  </si>
  <si>
    <t>-</t>
  </si>
  <si>
    <t>長峰小学校</t>
  </si>
  <si>
    <t>横山小学校</t>
  </si>
  <si>
    <t>糸口小学校</t>
  </si>
  <si>
    <t>高家小学校</t>
  </si>
  <si>
    <t>八幡小学校</t>
  </si>
  <si>
    <t>四日市北小学校</t>
  </si>
  <si>
    <t>-</t>
  </si>
  <si>
    <t>四日市南小学校</t>
  </si>
  <si>
    <t>-</t>
  </si>
  <si>
    <t>柳ヶ浦小学校</t>
  </si>
  <si>
    <t>長洲小学校</t>
  </si>
  <si>
    <t>和間小学校</t>
  </si>
  <si>
    <t>-</t>
  </si>
  <si>
    <t>封戸小学校</t>
  </si>
  <si>
    <t>北馬城小学校</t>
  </si>
  <si>
    <t>宇佐小学校</t>
  </si>
  <si>
    <t>西馬城小学校</t>
  </si>
  <si>
    <t>駅館小学校</t>
  </si>
  <si>
    <t>豊川小学校</t>
  </si>
  <si>
    <t>　旧安心院町</t>
  </si>
  <si>
    <t>深見小学校</t>
  </si>
  <si>
    <t>　〃　福貴野分校</t>
  </si>
  <si>
    <t>安心院小学校</t>
  </si>
  <si>
    <t>津房小学校</t>
  </si>
  <si>
    <t>　　（　休　　校　）</t>
  </si>
  <si>
    <t>佐田小学校</t>
  </si>
  <si>
    <t>　〃　塔尾分校</t>
  </si>
  <si>
    <r>
      <t>　旧 院</t>
    </r>
    <r>
      <rPr>
        <sz val="11"/>
        <rFont val="ＭＳ Ｐゴシック"/>
        <family val="3"/>
      </rPr>
      <t xml:space="preserve"> </t>
    </r>
    <r>
      <rPr>
        <sz val="11"/>
        <rFont val="ＭＳ Ｐゴシック"/>
        <family val="3"/>
      </rPr>
      <t>内</t>
    </r>
    <r>
      <rPr>
        <sz val="11"/>
        <rFont val="ＭＳ Ｐゴシック"/>
        <family val="3"/>
      </rPr>
      <t xml:space="preserve"> </t>
    </r>
    <r>
      <rPr>
        <sz val="11"/>
        <rFont val="ＭＳ Ｐゴシック"/>
        <family val="3"/>
      </rPr>
      <t>町</t>
    </r>
  </si>
  <si>
    <t>上院内小学校</t>
  </si>
  <si>
    <t>南院内小学校</t>
  </si>
  <si>
    <t>　〃　羽馬礼分校</t>
  </si>
  <si>
    <t>院内中部小学校</t>
  </si>
  <si>
    <t>院内北部小学校</t>
  </si>
  <si>
    <t>各年5月1日現在　（単位：校、学級、人）</t>
  </si>
  <si>
    <t>生　　　徒　　　数</t>
  </si>
  <si>
    <t>１　年</t>
  </si>
  <si>
    <t>２　年</t>
  </si>
  <si>
    <t>３　年</t>
  </si>
  <si>
    <t>計</t>
  </si>
  <si>
    <t>北部中学校</t>
  </si>
  <si>
    <t>西部中学校</t>
  </si>
  <si>
    <t>長洲中学校</t>
  </si>
  <si>
    <t>宇佐中学校</t>
  </si>
  <si>
    <t>駅川中学校</t>
  </si>
  <si>
    <t>安心院中学校</t>
  </si>
  <si>
    <t>院内中学校</t>
  </si>
  <si>
    <t>資料：学校基本調査</t>
  </si>
  <si>
    <t>長期欠席児童、生徒数の推移（理由別）</t>
  </si>
  <si>
    <t>各年5月1日現在　（単位：人）</t>
  </si>
  <si>
    <t>小　学　校</t>
  </si>
  <si>
    <t>中　学　校</t>
  </si>
  <si>
    <t>病  気</t>
  </si>
  <si>
    <t>不登校</t>
  </si>
  <si>
    <t>病　気</t>
  </si>
  <si>
    <t>文化財の概要（国、県の指定）</t>
  </si>
  <si>
    <t>指 定</t>
  </si>
  <si>
    <t>国　 指　 定</t>
  </si>
  <si>
    <t>県　 指　 定</t>
  </si>
  <si>
    <t>区 分</t>
  </si>
  <si>
    <t>国 宝</t>
  </si>
  <si>
    <t>重要文化財</t>
  </si>
  <si>
    <t>特別史跡</t>
  </si>
  <si>
    <t>史 跡</t>
  </si>
  <si>
    <t>名 勝</t>
  </si>
  <si>
    <t>特別天然記念物</t>
  </si>
  <si>
    <t>天然記念物</t>
  </si>
  <si>
    <t>重要無形文化財</t>
  </si>
  <si>
    <t>有形文化財</t>
  </si>
  <si>
    <t>無形文化財</t>
  </si>
  <si>
    <t>有形民俗文化財</t>
  </si>
  <si>
    <t>無形民俗文化財</t>
  </si>
  <si>
    <t>大分県</t>
  </si>
  <si>
    <t>文化財の名称（国、県の指定）</t>
  </si>
  <si>
    <t>名  　称</t>
  </si>
  <si>
    <t>種別</t>
  </si>
  <si>
    <t>所在地</t>
  </si>
  <si>
    <t>宇佐神宮本殿</t>
  </si>
  <si>
    <t>国宝</t>
  </si>
  <si>
    <t>南宇佐（宇佐神宮）</t>
  </si>
  <si>
    <t>オオサンショウウオ</t>
  </si>
  <si>
    <t>国特天</t>
  </si>
  <si>
    <t>南院内各河川</t>
  </si>
  <si>
    <t>孔雀文磬</t>
  </si>
  <si>
    <t>オオサンショウウオ生息地</t>
  </si>
  <si>
    <t>国天</t>
  </si>
  <si>
    <t>旧南院内村全域</t>
  </si>
  <si>
    <t>善光寺本堂</t>
  </si>
  <si>
    <t>国重</t>
  </si>
  <si>
    <t>下時枝</t>
  </si>
  <si>
    <t>宇佐神宮社叢（イチイガシ林）</t>
  </si>
  <si>
    <t>国天</t>
  </si>
  <si>
    <t>八幡宇佐宮御託宣集</t>
  </si>
  <si>
    <t>県有</t>
  </si>
  <si>
    <t>南宇佐（宇佐神宮）</t>
  </si>
  <si>
    <t>高   倉</t>
  </si>
  <si>
    <t>木造弥勒仏及両脇侍像</t>
  </si>
  <si>
    <t>南宇佐（大楽寺）</t>
  </si>
  <si>
    <t>西大門</t>
  </si>
  <si>
    <t>南中楼門</t>
  </si>
  <si>
    <t>木造四天王立像</t>
  </si>
  <si>
    <t>呉   橋</t>
  </si>
  <si>
    <t>南宇佐（宇佐神宮）</t>
  </si>
  <si>
    <t>神   輿（附襖絵）</t>
  </si>
  <si>
    <t>白鞘入剣</t>
  </si>
  <si>
    <t>木造阿弥陀如来坐像</t>
  </si>
  <si>
    <t>法鏡寺（任聖寺）</t>
  </si>
  <si>
    <t>とくしん橋</t>
  </si>
  <si>
    <t>山本</t>
  </si>
  <si>
    <t>銅   鐘</t>
  </si>
  <si>
    <t>善光寺板碑</t>
  </si>
  <si>
    <t>下時枝（善光寺）</t>
  </si>
  <si>
    <t>宇佐神宮太刀（弘包作） 外五振り</t>
  </si>
  <si>
    <t>塑造三尊仏像残欠</t>
  </si>
  <si>
    <t>天福寺奥ノ院</t>
  </si>
  <si>
    <t>宇佐参宮線26号蒸気機関車</t>
  </si>
  <si>
    <t>（県歴史博物館）</t>
  </si>
  <si>
    <t>四日市別院（東本願寺）山門</t>
  </si>
  <si>
    <t>宇佐宮神領大鏡</t>
  </si>
  <si>
    <t>南宇佐（到津公齊）</t>
  </si>
  <si>
    <t>佐田社板碑</t>
  </si>
  <si>
    <t>安心院町佐田</t>
  </si>
  <si>
    <t>大年社板碑</t>
  </si>
  <si>
    <t>安心院町山蔵</t>
  </si>
  <si>
    <t>宇佐神宮造営図</t>
  </si>
  <si>
    <t>最明寺　五輪塔</t>
  </si>
  <si>
    <t>安心院町下毛</t>
  </si>
  <si>
    <t>南光寺木造金剛力士像</t>
  </si>
  <si>
    <t>安心院町松本</t>
  </si>
  <si>
    <t>木造薬師如来坐像</t>
  </si>
  <si>
    <t>南宇佐（大善寺）</t>
  </si>
  <si>
    <t>木造十二神将</t>
  </si>
  <si>
    <t>院内町大門（龍岩寺）</t>
  </si>
  <si>
    <t>蓮華寺跡五輪塔</t>
  </si>
  <si>
    <t>院内町小坂</t>
  </si>
  <si>
    <t>高森（県歴史博物館）</t>
  </si>
  <si>
    <t>滝貞石幢</t>
  </si>
  <si>
    <t>院内町滝貞</t>
  </si>
  <si>
    <t>覚正寺支坊石幢</t>
  </si>
  <si>
    <t>院内町副</t>
  </si>
  <si>
    <t>院内町大門（龍岩寺）</t>
  </si>
  <si>
    <t>銅造厨子入菩薩形立像</t>
  </si>
  <si>
    <t>院内町土岩屋</t>
  </si>
  <si>
    <t>鳥居橋</t>
  </si>
  <si>
    <t>院内町香下・新洞</t>
  </si>
  <si>
    <t>龍岩寺奥院礼堂</t>
  </si>
  <si>
    <t>御沓橋</t>
  </si>
  <si>
    <t>院内町御沓</t>
  </si>
  <si>
    <t>虚空蔵寺塔跡</t>
  </si>
  <si>
    <t>県史</t>
  </si>
  <si>
    <t>四日市横穴墓群</t>
  </si>
  <si>
    <t>国史</t>
  </si>
  <si>
    <t>四日市</t>
  </si>
  <si>
    <t>京徳遺跡</t>
  </si>
  <si>
    <t>下敷田</t>
  </si>
  <si>
    <t>光岡城跡</t>
  </si>
  <si>
    <t>赤尾</t>
  </si>
  <si>
    <t>葛原古墳</t>
  </si>
  <si>
    <t>葛原</t>
  </si>
  <si>
    <t>高倉古墳</t>
  </si>
  <si>
    <t>長洲</t>
  </si>
  <si>
    <t>虚空蔵寺一号瓦窯跡</t>
  </si>
  <si>
    <t>法鏡寺廃寺跡</t>
  </si>
  <si>
    <t>法鏡寺</t>
  </si>
  <si>
    <t>楢本磨崖仏</t>
  </si>
  <si>
    <t>安心院町楢本</t>
  </si>
  <si>
    <t>下市磨崖仏</t>
  </si>
  <si>
    <t>川部・高森古墳群</t>
  </si>
  <si>
    <t>川部・高森</t>
  </si>
  <si>
    <t>宇佐神宮の放生会</t>
  </si>
  <si>
    <t>（赤塚 ・角房 ・免ケ平、福勝寺 ・車坂 ・鶴見）</t>
  </si>
  <si>
    <t>宇佐神宮境内</t>
  </si>
  <si>
    <t>南宇佐、正覚寺、日足</t>
  </si>
  <si>
    <t>ゆたて神楽</t>
  </si>
  <si>
    <t>県無民</t>
  </si>
  <si>
    <t>院内町日岳</t>
  </si>
  <si>
    <t>山蔵イチイガシ</t>
  </si>
  <si>
    <t>県天</t>
  </si>
  <si>
    <t>国名</t>
  </si>
  <si>
    <t>麻生、安心院、院内</t>
  </si>
  <si>
    <t>オトメクジャク</t>
  </si>
  <si>
    <t>安心院町畳石</t>
  </si>
  <si>
    <t>福貴野の滝、仙の岩、西椎屋の滝、地蔵峠）</t>
  </si>
  <si>
    <t>鹿嵐山のツクシシャクナゲ群落</t>
  </si>
  <si>
    <t>院内町小野川内</t>
  </si>
  <si>
    <t>重＝重要文化財、史＝史 跡、登録＝登録有形文化財、有＝有形文化財、名＝名 勝、特天＝特別天然記念物</t>
  </si>
  <si>
    <t>天＝天然記念物、有民＝有形民俗文化財、選無民＝無形民俗文化財（選択）、無民=無形民俗文化財</t>
  </si>
  <si>
    <t>観光客数等の推移</t>
  </si>
  <si>
    <t>（単位：人）</t>
  </si>
  <si>
    <t>観光客数</t>
  </si>
  <si>
    <t>観光消費額</t>
  </si>
  <si>
    <t>一人当り消費額</t>
  </si>
  <si>
    <t>日帰り客</t>
  </si>
  <si>
    <t>宿泊客</t>
  </si>
  <si>
    <t>（千円）</t>
  </si>
  <si>
    <t>（円）</t>
  </si>
  <si>
    <t>観光客の地区別入込みの推移</t>
  </si>
  <si>
    <t>観光客　　総　 数</t>
  </si>
  <si>
    <t>九州各県</t>
  </si>
  <si>
    <t>中国地方</t>
  </si>
  <si>
    <t>四国地方</t>
  </si>
  <si>
    <t>その他の県</t>
  </si>
  <si>
    <t>外国人</t>
  </si>
  <si>
    <t>福岡県</t>
  </si>
  <si>
    <t>(左記以外)</t>
  </si>
  <si>
    <t>利用機関別観光客数の推移</t>
  </si>
  <si>
    <t>列　　車</t>
  </si>
  <si>
    <t>バ　　ス</t>
  </si>
  <si>
    <t>自家用車</t>
  </si>
  <si>
    <t>タクシー</t>
  </si>
  <si>
    <t>（旧安心院町のみ）</t>
  </si>
  <si>
    <t>主要観光施設等（文化財除く）</t>
  </si>
  <si>
    <t>所　在　地</t>
  </si>
  <si>
    <t>概　　　要</t>
  </si>
  <si>
    <t>施設名</t>
  </si>
  <si>
    <t>双葉の里</t>
  </si>
  <si>
    <t>大字天津</t>
  </si>
  <si>
    <t>『不世出の横綱』双葉山の生家。資料室あり。</t>
  </si>
  <si>
    <t>大字高森</t>
  </si>
  <si>
    <t>周辺の宇佐風土記の丘は国の史跡に指定。散策、花見にも最適。</t>
  </si>
  <si>
    <t>和間海浜公園</t>
  </si>
  <si>
    <t>大字岩保新田</t>
  </si>
  <si>
    <t>アサリ、ハマグリの里。５月には、潮干狩りでにぎわう。マテ貝堀りも・・</t>
  </si>
  <si>
    <t>鷹栖つり橋公園</t>
  </si>
  <si>
    <t>大字上拝田</t>
  </si>
  <si>
    <t>東光寺五百羅漢</t>
  </si>
  <si>
    <t>大字江須賀</t>
  </si>
  <si>
    <t>安心院町南畑</t>
  </si>
  <si>
    <t>九州唯一のサファリー形式の自然動物公園。</t>
  </si>
  <si>
    <t>安心院葡萄酒工房</t>
  </si>
  <si>
    <t>安心院町下毛</t>
  </si>
  <si>
    <t>『杜の中のワイナリー』をイメージした施設。ワインの試飲も・・</t>
  </si>
  <si>
    <t>家族旅行村「安心院」</t>
  </si>
  <si>
    <t>各種スポーツ、温泉、ジャンボ滑り台などを楽しめる。キャンプ場もあり。</t>
  </si>
  <si>
    <t>ソニックパーク安心院</t>
  </si>
  <si>
    <t>安心院町木裳</t>
  </si>
  <si>
    <t>本格的なレーシングカートに挑戦。運転免許要。</t>
  </si>
  <si>
    <t>岳切渓谷</t>
  </si>
  <si>
    <t>豊の国名水１５選の一つである湧水場やキャンプ場あり。</t>
  </si>
  <si>
    <t>個人所有の雄大な日本庭園。</t>
  </si>
  <si>
    <t>上記以外にも観光施設、名所、景勝など多数あります。</t>
  </si>
  <si>
    <t>主要観光施設等</t>
  </si>
  <si>
    <t>年次</t>
  </si>
  <si>
    <t>可　燃</t>
  </si>
  <si>
    <t>不　燃</t>
  </si>
  <si>
    <t>資　源</t>
  </si>
  <si>
    <t>粗　大</t>
  </si>
  <si>
    <t>水質汚濁</t>
  </si>
  <si>
    <t>河川名</t>
  </si>
  <si>
    <t>測定点</t>
  </si>
  <si>
    <t>類型</t>
  </si>
  <si>
    <t>年度</t>
  </si>
  <si>
    <t>pH</t>
  </si>
  <si>
    <t xml:space="preserve">BOD(mg/l） </t>
  </si>
  <si>
    <t>SS(mg/l)</t>
  </si>
  <si>
    <t>DO(mg/l)</t>
  </si>
  <si>
    <t>大腸菌郡数（MPN/100ml）</t>
  </si>
  <si>
    <t>範　囲</t>
  </si>
  <si>
    <t>平均値</t>
  </si>
  <si>
    <t>駅館川</t>
  </si>
  <si>
    <t>小松橋</t>
  </si>
  <si>
    <t>A</t>
  </si>
  <si>
    <t>7.7～8.2</t>
  </si>
  <si>
    <t>1.2×10</t>
  </si>
  <si>
    <t>7.8～8.1</t>
  </si>
  <si>
    <t>2.4×10</t>
  </si>
  <si>
    <t>3.3×10</t>
  </si>
  <si>
    <t>白岩橋</t>
  </si>
  <si>
    <t>7.8～8.6</t>
  </si>
  <si>
    <t>1.3×10</t>
  </si>
  <si>
    <t>7.7～8.0</t>
  </si>
  <si>
    <t>6.1×10</t>
  </si>
  <si>
    <t>7.4～8.0</t>
  </si>
  <si>
    <t>9.3×10</t>
  </si>
  <si>
    <t>7.3～7.9</t>
  </si>
  <si>
    <t>3.5×10</t>
  </si>
  <si>
    <t>7.5～8.2</t>
  </si>
  <si>
    <t>8.9×10</t>
  </si>
  <si>
    <t>医療施設数の推移</t>
  </si>
  <si>
    <t>（単位：人）</t>
  </si>
  <si>
    <t>平成１８年</t>
  </si>
  <si>
    <t>建設業</t>
  </si>
  <si>
    <t>41頁</t>
  </si>
  <si>
    <t>42頁</t>
  </si>
  <si>
    <t>43頁</t>
  </si>
  <si>
    <t>44頁</t>
  </si>
  <si>
    <t>45頁</t>
  </si>
  <si>
    <t>46頁</t>
  </si>
  <si>
    <t>年次</t>
  </si>
  <si>
    <t>-</t>
  </si>
  <si>
    <t>平成１２年</t>
  </si>
  <si>
    <t>平成１４年</t>
  </si>
  <si>
    <t>平成１５年</t>
  </si>
  <si>
    <t>平成１７年</t>
  </si>
  <si>
    <t>・・・</t>
  </si>
  <si>
    <t>-</t>
  </si>
  <si>
    <t>-</t>
  </si>
  <si>
    <t>男</t>
  </si>
  <si>
    <t>女</t>
  </si>
  <si>
    <t>その他</t>
  </si>
  <si>
    <t>区分</t>
  </si>
  <si>
    <t>総数</t>
  </si>
  <si>
    <t>宇佐市</t>
  </si>
  <si>
    <t>資料：大分県統計年鑑</t>
  </si>
  <si>
    <t>項 目</t>
  </si>
  <si>
    <t>交通事故の発生状況</t>
  </si>
  <si>
    <t>（単位：件、人）</t>
  </si>
  <si>
    <t>区分</t>
  </si>
  <si>
    <t>件    数</t>
  </si>
  <si>
    <t>死    者</t>
  </si>
  <si>
    <t>傷　　者</t>
  </si>
  <si>
    <t>人口割合　（対大分県）</t>
  </si>
  <si>
    <t>割合</t>
  </si>
  <si>
    <t>5.6%</t>
  </si>
  <si>
    <t>18.2%</t>
  </si>
  <si>
    <t>5.2%</t>
  </si>
  <si>
    <t xml:space="preserve"> 6</t>
  </si>
  <si>
    <t>8.6%</t>
  </si>
  <si>
    <t>5.0%</t>
  </si>
  <si>
    <t>12.2%</t>
  </si>
  <si>
    <t>4.7%</t>
  </si>
  <si>
    <t>11.9%</t>
  </si>
  <si>
    <t>5.1%</t>
  </si>
  <si>
    <t>注）％＝大分県全体に占める発生件数の割合（小数点第二位以下四捨五入）</t>
  </si>
  <si>
    <t>（単位：件）</t>
  </si>
  <si>
    <t>総 数</t>
  </si>
  <si>
    <t>凶   悪   犯</t>
  </si>
  <si>
    <t>粗   暴   犯</t>
  </si>
  <si>
    <t>知    能    犯</t>
  </si>
  <si>
    <t>窃 盗</t>
  </si>
  <si>
    <t>風  俗  犯</t>
  </si>
  <si>
    <t>・・・</t>
  </si>
  <si>
    <t>・・・</t>
  </si>
  <si>
    <t>・・・</t>
  </si>
  <si>
    <t>・・・</t>
  </si>
  <si>
    <t>・・・</t>
  </si>
  <si>
    <t>産業分類別新規求人状況</t>
  </si>
  <si>
    <t>・・・</t>
  </si>
  <si>
    <t>・・・</t>
  </si>
  <si>
    <t>平成１９年</t>
  </si>
  <si>
    <t>-</t>
  </si>
  <si>
    <t>注）平成１６年までは、旧３市町間の観光客を含める。</t>
  </si>
  <si>
    <t>注）平成１６年までは、旧３市町間の観光客含める。</t>
  </si>
  <si>
    <t>7.8～8.0</t>
  </si>
  <si>
    <t>1.8×10</t>
  </si>
  <si>
    <t>7.8～8.4</t>
  </si>
  <si>
    <t>7.6～8.4</t>
  </si>
  <si>
    <t>7.5～7.9</t>
  </si>
  <si>
    <t>5.9×10</t>
  </si>
  <si>
    <t>平成17年度</t>
  </si>
  <si>
    <t>納付
猶予</t>
  </si>
  <si>
    <t>学生納付特例</t>
  </si>
  <si>
    <t>平成１７年度</t>
  </si>
  <si>
    <t>8.1%</t>
  </si>
  <si>
    <t>羅災世帯数</t>
  </si>
  <si>
    <t>小損・半損</t>
  </si>
  <si>
    <t>全　損</t>
  </si>
  <si>
    <t>長さ132.5ｍの人道斜長橋を渡ると、長い歴史をもつ鷹栖観音堂がある。</t>
  </si>
  <si>
    <t>39頁</t>
  </si>
  <si>
    <t>40頁</t>
  </si>
  <si>
    <t>-41-</t>
  </si>
  <si>
    <t>-42-</t>
  </si>
  <si>
    <t>－43－</t>
  </si>
  <si>
    <t>－44－</t>
  </si>
  <si>
    <t>-45-</t>
  </si>
  <si>
    <t>平成２０年</t>
  </si>
  <si>
    <t>-</t>
  </si>
  <si>
    <t>7.2～8.2</t>
  </si>
  <si>
    <t>2.1×10</t>
  </si>
  <si>
    <t>7.4～8.1</t>
  </si>
  <si>
    <t>8.2×10</t>
  </si>
  <si>
    <t>7.１～8.1</t>
  </si>
  <si>
    <t>8.6×10</t>
  </si>
  <si>
    <t>-</t>
  </si>
  <si>
    <t>364</t>
  </si>
  <si>
    <t>527</t>
  </si>
  <si>
    <t>平成２１年</t>
  </si>
  <si>
    <t>平成２1年</t>
  </si>
  <si>
    <t>-</t>
  </si>
  <si>
    <t>-</t>
  </si>
  <si>
    <t>368</t>
  </si>
  <si>
    <t>552</t>
  </si>
  <si>
    <t>平成１８年度</t>
  </si>
  <si>
    <t>平成１９年度</t>
  </si>
  <si>
    <t>平成１８年度</t>
  </si>
  <si>
    <t>平成18年度</t>
  </si>
  <si>
    <t>-39-</t>
  </si>
  <si>
    <t>高額医療費共同事業負担金</t>
  </si>
  <si>
    <t>看護士</t>
  </si>
  <si>
    <t>准看護士</t>
  </si>
  <si>
    <t>各年１２月３１日</t>
  </si>
  <si>
    <t>調査なし</t>
  </si>
  <si>
    <t>医療機関従事者の状況</t>
  </si>
  <si>
    <t>注）薬局は各翌年３月３１日現在</t>
  </si>
  <si>
    <t>（単位：人、件、千円）</t>
  </si>
  <si>
    <t>平成19年度</t>
  </si>
  <si>
    <t>平成１９年度</t>
  </si>
  <si>
    <t>○</t>
  </si>
  <si>
    <t>平成２２年</t>
  </si>
  <si>
    <t>休園</t>
  </si>
  <si>
    <t>　〃　上院内分校</t>
  </si>
  <si>
    <t>　旧 宇 佐 市</t>
  </si>
  <si>
    <t>　旧 院 内 町</t>
  </si>
  <si>
    <t>◎県観光・地域振興局「観光動態調査」は、現在行われていない。</t>
  </si>
  <si>
    <t>資料：情報統計課、観光まちづくり課</t>
  </si>
  <si>
    <t>大分県立歴史博物館</t>
  </si>
  <si>
    <t>５２１体の『羅漢様』。ユニークな顔が楽しい。</t>
  </si>
  <si>
    <t>九州自然動物公園アフリカン・サファリ</t>
  </si>
  <si>
    <t>院内町定別当</t>
  </si>
  <si>
    <t>逸見邸庭園</t>
  </si>
  <si>
    <t>院内町栗山</t>
  </si>
  <si>
    <t>7.3～8.2</t>
  </si>
  <si>
    <t>3.4×10</t>
  </si>
  <si>
    <t>5.0×10</t>
  </si>
  <si>
    <t>7.1×10</t>
  </si>
  <si>
    <t>7.5～8.2</t>
  </si>
  <si>
    <t>7.2～8.4</t>
  </si>
  <si>
    <t>9.8×10</t>
  </si>
  <si>
    <t>搬入量</t>
  </si>
  <si>
    <t>直　接</t>
  </si>
  <si>
    <t>ごみ収集量（直営＋委託＋許可）　　</t>
  </si>
  <si>
    <t>ご　　み</t>
  </si>
  <si>
    <t>総排出量</t>
  </si>
  <si>
    <t>項目</t>
  </si>
  <si>
    <t>平成２０年度</t>
  </si>
  <si>
    <t>集　団</t>
  </si>
  <si>
    <t>回収量</t>
  </si>
  <si>
    <t>単位：トン</t>
  </si>
  <si>
    <t>ごみ、し尿排出量</t>
  </si>
  <si>
    <t>資料：大分県廃棄物対策課「一般廃棄物処理の現況」</t>
  </si>
  <si>
    <t>-</t>
  </si>
  <si>
    <t>平成20年度</t>
  </si>
  <si>
    <t>3/4</t>
  </si>
  <si>
    <t>1/4</t>
  </si>
  <si>
    <t>-46-</t>
  </si>
  <si>
    <t>－47－</t>
  </si>
  <si>
    <t>-48-</t>
  </si>
  <si>
    <t>48頁</t>
  </si>
  <si>
    <t>平成２０年度</t>
  </si>
  <si>
    <t>329</t>
  </si>
  <si>
    <t>466</t>
  </si>
  <si>
    <t>5.0%</t>
  </si>
  <si>
    <t>4.9%</t>
  </si>
  <si>
    <t>資料：大分県統計年鑑（県警察本部「交通統計」）</t>
  </si>
  <si>
    <t>資料：大分県統計年鑑（県消防保安室「消防年報」）</t>
  </si>
  <si>
    <t>車・船・その他</t>
  </si>
  <si>
    <t>（㎡）</t>
  </si>
  <si>
    <t>7.4～8.2</t>
  </si>
  <si>
    <t>4.4×10</t>
  </si>
  <si>
    <t>7.8～9.0</t>
  </si>
  <si>
    <t>7.6～8.9</t>
  </si>
  <si>
    <t>7.7～8.2</t>
  </si>
  <si>
    <t>3.0×10</t>
  </si>
  <si>
    <t>7.5～7.9</t>
  </si>
  <si>
    <t>1.4×10</t>
  </si>
  <si>
    <t>厚生労働省「医療施設調査」、薬局は県薬務室</t>
  </si>
  <si>
    <t>各年10月1日</t>
  </si>
  <si>
    <t>-</t>
  </si>
  <si>
    <t>特定健康診査等負担金</t>
  </si>
  <si>
    <t>-</t>
  </si>
  <si>
    <t>資料：大分県統計年鑑（県国保医療室「国民健康保険事業状況」）</t>
  </si>
  <si>
    <t>平成21年度</t>
  </si>
  <si>
    <t>資料：大分県統計年鑑（日本年金機構大分年金事務所より）</t>
  </si>
  <si>
    <t>平成２１年度</t>
  </si>
  <si>
    <t>・求職申込時に性別登録がなかった者を含むため、合計と男女計が一致しない。</t>
  </si>
  <si>
    <t>資料：大分県統計年鑑（大分労働局職業安定部 「職業安定統計年報」）</t>
  </si>
  <si>
    <t>製造業</t>
  </si>
  <si>
    <t>電気・ガス・水道業</t>
  </si>
  <si>
    <t>情報通信</t>
  </si>
  <si>
    <t>運輸業、郵便業</t>
  </si>
  <si>
    <t>卸・小売業</t>
  </si>
  <si>
    <t>金融・保険業</t>
  </si>
  <si>
    <t>不動産業・物品賃貸業</t>
  </si>
  <si>
    <t>学術研究、専門・技術サービス業</t>
  </si>
  <si>
    <t>宿泊業、飲食サービス業</t>
  </si>
  <si>
    <t>生活関連サービス業、娯楽業</t>
  </si>
  <si>
    <t>教育・学習支援</t>
  </si>
  <si>
    <t>医療・福祉</t>
  </si>
  <si>
    <t>複合サービス</t>
  </si>
  <si>
    <t>公務・他</t>
  </si>
  <si>
    <t>総　数</t>
  </si>
  <si>
    <t>鉱　業</t>
  </si>
  <si>
    <t>犯罪認知件数</t>
  </si>
  <si>
    <t>資料：大分県統計年鑑（県警察本部「犯罪統計書」）</t>
  </si>
  <si>
    <t>汚職</t>
  </si>
  <si>
    <t>火災発生および損害状況</t>
  </si>
  <si>
    <t>平成２３年</t>
  </si>
  <si>
    <t>354</t>
  </si>
  <si>
    <t>485</t>
  </si>
  <si>
    <t>焼損床面積</t>
  </si>
  <si>
    <t>平成２４年</t>
  </si>
  <si>
    <t>教員数
（本務者）</t>
  </si>
  <si>
    <t>資料：大分県統計年鑑（県環境保全課「公共用水域の水質測定結果」)</t>
  </si>
  <si>
    <t>8.0～8.1</t>
  </si>
  <si>
    <t>1.9×10</t>
  </si>
  <si>
    <t>8.3～8.8</t>
  </si>
  <si>
    <t>7.0×10</t>
  </si>
  <si>
    <t>7.4～8.9</t>
  </si>
  <si>
    <t>1.0×10</t>
  </si>
  <si>
    <t>平成２１年度</t>
  </si>
  <si>
    <t>厚生労働省「医師・歯科医師・薬剤師調査」</t>
  </si>
  <si>
    <t>平成22年度</t>
  </si>
  <si>
    <t>新規
求人数</t>
  </si>
  <si>
    <t>311</t>
  </si>
  <si>
    <t>456</t>
  </si>
  <si>
    <t>7.6～8.5</t>
  </si>
  <si>
    <t>4.3×10</t>
  </si>
  <si>
    <t>1.5×10</t>
  </si>
  <si>
    <t>平成２２年度</t>
  </si>
  <si>
    <t>平成23年度</t>
  </si>
  <si>
    <t>平成２２年度</t>
  </si>
  <si>
    <t>平成２３年度</t>
  </si>
  <si>
    <t>338</t>
  </si>
  <si>
    <t>476</t>
  </si>
  <si>
    <t>4.9%</t>
  </si>
  <si>
    <t>医療機関従事者の状況</t>
  </si>
  <si>
    <t>平成２５年</t>
  </si>
  <si>
    <t>-40-</t>
  </si>
  <si>
    <t>注）長期欠席者とは前年度に連続又は断続して30日以上欠席した児童又は生徒。</t>
  </si>
  <si>
    <t>各年5月1日現在　（単位：園、学級、人）</t>
  </si>
  <si>
    <t>-</t>
  </si>
  <si>
    <t>-</t>
  </si>
  <si>
    <t>-</t>
  </si>
  <si>
    <t>-</t>
  </si>
  <si>
    <t>7.6～8.2</t>
  </si>
  <si>
    <t>8.7×10</t>
  </si>
  <si>
    <t>7.7～8.2</t>
  </si>
  <si>
    <t>1.7×10</t>
  </si>
  <si>
    <t>7.6～8.9</t>
  </si>
  <si>
    <t>3.9×10</t>
  </si>
  <si>
    <t>平成２３年度</t>
  </si>
  <si>
    <t>平成24年度</t>
  </si>
  <si>
    <t>平成２４年度</t>
  </si>
  <si>
    <t>-</t>
  </si>
  <si>
    <r>
      <t>資料：大分県統計年鑑　　　　　　　　　　　　　　　　　</t>
    </r>
    <r>
      <rPr>
        <sz val="9"/>
        <color indexed="9"/>
        <rFont val="ＭＳ Ｐゴシック"/>
        <family val="3"/>
      </rPr>
      <t>　。</t>
    </r>
  </si>
  <si>
    <r>
      <t>医療政策課「業務従事者届出」集計　　　</t>
    </r>
    <r>
      <rPr>
        <sz val="9"/>
        <color indexed="9"/>
        <rFont val="ＭＳ Ｐゴシック"/>
        <family val="3"/>
      </rPr>
      <t xml:space="preserve"> 。</t>
    </r>
  </si>
  <si>
    <r>
      <t>資料：大分県統計年鑑　　　　　　　　　　　　　　　</t>
    </r>
    <r>
      <rPr>
        <sz val="9"/>
        <color indexed="9"/>
        <rFont val="ＭＳ Ｐゴシック"/>
        <family val="3"/>
      </rPr>
      <t xml:space="preserve"> 。</t>
    </r>
  </si>
  <si>
    <t>平成２６年</t>
  </si>
  <si>
    <t>-</t>
  </si>
  <si>
    <t>-</t>
  </si>
  <si>
    <t>（　休　　校　）</t>
  </si>
  <si>
    <t>-</t>
  </si>
  <si>
    <t>-</t>
  </si>
  <si>
    <t>-</t>
  </si>
  <si>
    <t>平成２４年度</t>
  </si>
  <si>
    <t>平和資料館</t>
  </si>
  <si>
    <t>大字閤</t>
  </si>
  <si>
    <t>実物大の零戦21型模型や、宇佐海軍航空隊の遺品の展示など。</t>
  </si>
  <si>
    <t>-</t>
  </si>
  <si>
    <t>-</t>
  </si>
  <si>
    <t>7.9～8.1</t>
  </si>
  <si>
    <t>7.7～8.6</t>
  </si>
  <si>
    <t>7.5～8.0</t>
  </si>
  <si>
    <t>3.3×10</t>
  </si>
  <si>
    <t>1.6×10</t>
  </si>
  <si>
    <t>1.9×10</t>
  </si>
  <si>
    <t>平成25年度</t>
  </si>
  <si>
    <t>平成２５年度</t>
  </si>
  <si>
    <t>334</t>
  </si>
  <si>
    <t>455</t>
  </si>
  <si>
    <t>平成２５年度</t>
  </si>
  <si>
    <t>平成２７年</t>
  </si>
  <si>
    <t>-</t>
  </si>
  <si>
    <t>-</t>
  </si>
  <si>
    <t>-</t>
  </si>
  <si>
    <t>平成２６年度</t>
  </si>
  <si>
    <t>-</t>
  </si>
  <si>
    <t>-</t>
  </si>
  <si>
    <t>-</t>
  </si>
  <si>
    <t>サービス業（他に分類されないもの）</t>
  </si>
  <si>
    <t>292</t>
  </si>
  <si>
    <t>417</t>
  </si>
  <si>
    <t>-</t>
  </si>
  <si>
    <t>平成２６年度</t>
  </si>
  <si>
    <t>単位：ｋｌ</t>
  </si>
  <si>
    <t>し尿収集量（委託）</t>
  </si>
  <si>
    <t>7.4～8.0</t>
  </si>
  <si>
    <t>3.8×10</t>
  </si>
  <si>
    <t>7.4～8.1</t>
  </si>
  <si>
    <t>1.2×10</t>
  </si>
  <si>
    <t>7.3～8.4</t>
  </si>
  <si>
    <t>2.2×10</t>
  </si>
  <si>
    <t>平成２８年</t>
  </si>
  <si>
    <t>-</t>
  </si>
  <si>
    <t>-</t>
  </si>
  <si>
    <t>平成26年度</t>
  </si>
  <si>
    <t>-</t>
  </si>
  <si>
    <t>-</t>
  </si>
  <si>
    <t>-</t>
  </si>
  <si>
    <t>小葉枝皇子坐像、雌鳥皇女坐像、隼総別皇子坐像）</t>
  </si>
  <si>
    <r>
      <t>木造神像</t>
    </r>
    <r>
      <rPr>
        <sz val="8"/>
        <rFont val="ＭＳ Ｐ明朝"/>
        <family val="1"/>
      </rPr>
      <t>（木造大鶴鷯命坐像、大葉枝皇子坐像、</t>
    </r>
  </si>
  <si>
    <t>豊前国宇佐宮絵図</t>
  </si>
  <si>
    <t>大分県免ヶ平古墳出土品</t>
  </si>
  <si>
    <t>両合川橋</t>
  </si>
  <si>
    <t>橋詰水路橋</t>
  </si>
  <si>
    <t>鷹岩橋</t>
  </si>
  <si>
    <t>中島橋</t>
  </si>
  <si>
    <t>水雲橋</t>
  </si>
  <si>
    <t>念仏橋</t>
  </si>
  <si>
    <t>櫛野橋</t>
  </si>
  <si>
    <t>真宗大谷派四日市別院　本堂</t>
  </si>
  <si>
    <t>真宗大谷派四日市別院　経蔵</t>
  </si>
  <si>
    <t>真宗大谷派四日市別院　太鼓楼</t>
  </si>
  <si>
    <t>真宗大谷派四日市別院　土塀及び石垣</t>
  </si>
  <si>
    <t>真宗大谷派四日市別院　石橋及び水路石垣</t>
  </si>
  <si>
    <t>県選
無民</t>
  </si>
  <si>
    <t>綾本著色法華経絵</t>
  </si>
  <si>
    <t>四曲屏風一双</t>
  </si>
  <si>
    <t>木造阿弥陀如来、不動明王、</t>
  </si>
  <si>
    <t>薬師如来坐像</t>
  </si>
  <si>
    <t>耶馬溪（仙岩山、高野堂、東椎屋の滝、</t>
  </si>
  <si>
    <t>国登録</t>
  </si>
  <si>
    <t>院内町滝貞</t>
  </si>
  <si>
    <t>院内町小稲</t>
  </si>
  <si>
    <t>院内町斎藤</t>
  </si>
  <si>
    <t>院内町原口</t>
  </si>
  <si>
    <t>院内町温見</t>
  </si>
  <si>
    <t>院内町櫛野・香下</t>
  </si>
  <si>
    <t>四日市（東別院）</t>
  </si>
  <si>
    <t>上記以外にも県や市の指定文化財や史跡は多数有ります。</t>
  </si>
  <si>
    <t>280</t>
  </si>
  <si>
    <t>400</t>
  </si>
  <si>
    <t>4.8%</t>
  </si>
  <si>
    <t>平成２７年度</t>
  </si>
  <si>
    <t>重要有形民俗
文化財</t>
  </si>
  <si>
    <t>重要無形民俗
文化財</t>
  </si>
  <si>
    <t>資料：大分県統計年鑑（県教育委員会文化課）</t>
  </si>
  <si>
    <t>選定保存技術</t>
  </si>
  <si>
    <t>資料：大分県統計年鑑（県教育委員会文化課）</t>
  </si>
  <si>
    <t>237</t>
  </si>
  <si>
    <t>319</t>
  </si>
  <si>
    <t>-</t>
  </si>
  <si>
    <t>注）基礎年金受給についての市町村別統計は、大分年金事務所において現在作成していない。</t>
  </si>
  <si>
    <t>平成２７年度</t>
  </si>
  <si>
    <t>9.6×10</t>
  </si>
  <si>
    <t>7.3～8.0</t>
  </si>
  <si>
    <t>1.1×10</t>
  </si>
  <si>
    <t>平成27年度</t>
  </si>
  <si>
    <t>-</t>
  </si>
  <si>
    <t>-</t>
  </si>
  <si>
    <t>平成２９年</t>
  </si>
  <si>
    <t>再　掲</t>
  </si>
  <si>
    <t>〃</t>
  </si>
  <si>
    <t>-</t>
  </si>
  <si>
    <t>平成３０年</t>
  </si>
  <si>
    <t>〃</t>
  </si>
  <si>
    <t>-</t>
  </si>
  <si>
    <t>再　掲</t>
  </si>
  <si>
    <t>平成２８年度</t>
  </si>
  <si>
    <t>平成28年度</t>
  </si>
  <si>
    <t>7.5～7.9</t>
  </si>
  <si>
    <t>7.9×10</t>
  </si>
  <si>
    <t>7.6～8.1</t>
  </si>
  <si>
    <t>8.1×10</t>
  </si>
  <si>
    <t>7.3～8.2</t>
  </si>
  <si>
    <t>8.4×10</t>
  </si>
  <si>
    <t>令和元年</t>
  </si>
  <si>
    <t>令和２年</t>
  </si>
  <si>
    <t>再　掲</t>
  </si>
  <si>
    <t>〃</t>
  </si>
  <si>
    <t>-</t>
  </si>
  <si>
    <t>令和元年</t>
  </si>
  <si>
    <t>-</t>
  </si>
  <si>
    <t>-</t>
  </si>
  <si>
    <t>7.6～7.9</t>
  </si>
  <si>
    <t>6.7×10</t>
  </si>
  <si>
    <t>7.4～7.7</t>
  </si>
  <si>
    <t>7.4～8.3</t>
  </si>
  <si>
    <t>2.0×10</t>
  </si>
  <si>
    <t>平成２９年度</t>
  </si>
  <si>
    <t>平成３０年度</t>
  </si>
  <si>
    <t>平成30年度</t>
  </si>
  <si>
    <t>平成29年度</t>
  </si>
  <si>
    <t>218</t>
  </si>
  <si>
    <t>171</t>
  </si>
  <si>
    <t>304</t>
  </si>
  <si>
    <t>226</t>
  </si>
  <si>
    <t>令和３年</t>
  </si>
  <si>
    <t>廃園</t>
  </si>
  <si>
    <t>うち特別
支援</t>
  </si>
  <si>
    <t>令和元年度</t>
  </si>
  <si>
    <t>令和元</t>
  </si>
  <si>
    <t>寄藻川</t>
  </si>
  <si>
    <t>浮殿橋</t>
  </si>
  <si>
    <t>7.2～8.0</t>
  </si>
  <si>
    <t>7.4～7.9</t>
  </si>
  <si>
    <t>7.5～8.1</t>
  </si>
  <si>
    <t>3.2×10</t>
  </si>
  <si>
    <t>令和元年</t>
  </si>
  <si>
    <t>令和元年度</t>
  </si>
  <si>
    <t>令和元年度</t>
  </si>
  <si>
    <t>令和元年</t>
  </si>
  <si>
    <t>令和元年</t>
  </si>
  <si>
    <t>141</t>
  </si>
  <si>
    <t>174</t>
  </si>
  <si>
    <t>令和４年</t>
  </si>
  <si>
    <t>令和２</t>
  </si>
  <si>
    <t>令和元年度</t>
  </si>
  <si>
    <t>令和２年度</t>
  </si>
  <si>
    <t>128</t>
  </si>
  <si>
    <t>163</t>
  </si>
  <si>
    <t>令和４年１１月末現在</t>
  </si>
  <si>
    <t>令和２年度</t>
  </si>
  <si>
    <t>3.0×10</t>
  </si>
  <si>
    <t>令和３</t>
  </si>
  <si>
    <t>7.5～8.4</t>
  </si>
  <si>
    <t>2.2×10</t>
  </si>
  <si>
    <t>7.6～8.6</t>
  </si>
  <si>
    <t>8.0×10</t>
  </si>
  <si>
    <t>7.6～8.0</t>
  </si>
  <si>
    <t>3.6×10</t>
  </si>
  <si>
    <t>5.2×10</t>
  </si>
  <si>
    <t>令和２年度</t>
  </si>
  <si>
    <t>高額療養費</t>
  </si>
  <si>
    <t>高額介護合算療養費</t>
  </si>
  <si>
    <t>都道府県支出金</t>
  </si>
  <si>
    <t>特別調整交付金</t>
  </si>
  <si>
    <t>普通交付金</t>
  </si>
  <si>
    <t>特別交付金</t>
  </si>
  <si>
    <t>保険者努力支援分</t>
  </si>
  <si>
    <t>都道府県繰入金(2号分)</t>
  </si>
  <si>
    <t>特定健康診査等負担分</t>
  </si>
  <si>
    <t>千円</t>
  </si>
  <si>
    <t>令和３年度</t>
  </si>
  <si>
    <t>注）平成30年度から、制度改正により都道府県支出金から拠出される保険給付費等交付金が開始となった。</t>
  </si>
  <si>
    <t>令和３年度</t>
  </si>
  <si>
    <t>123</t>
  </si>
  <si>
    <t>164</t>
  </si>
  <si>
    <t>令和５年</t>
  </si>
  <si>
    <t>令和３年度</t>
  </si>
  <si>
    <t>令和４年度</t>
  </si>
  <si>
    <t>令和４年度</t>
  </si>
  <si>
    <t>令和３年度</t>
  </si>
  <si>
    <t>令和４年度</t>
  </si>
  <si>
    <t>令和４</t>
  </si>
  <si>
    <t>7.8～8.2</t>
  </si>
  <si>
    <t>7.7～7.9</t>
  </si>
  <si>
    <t>7.4～8.4</t>
  </si>
  <si>
    <t>119</t>
  </si>
  <si>
    <t>169</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</si>
</sst>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411]ggge&quot;年&quot;m&quot;月&quot;d&quot;日&quot;;@"/>
    <numFmt numFmtId="182" formatCode="0.0_ "/>
    <numFmt numFmtId="183" formatCode="#,##0.0_ "/>
    <numFmt numFmtId="184" formatCode="#,##0&quot;ｍ&quot;"/>
    <numFmt numFmtId="185" formatCode="#,##0_);[Red]\(#,##0\)"/>
    <numFmt numFmtId="186" formatCode="#,##0_ ;[Red]\-#,##0\ "/>
    <numFmt numFmtId="187" formatCode="#,##0_ "/>
    <numFmt numFmtId="188" formatCode="0.0_);[Red]\(0.0\)"/>
    <numFmt numFmtId="189" formatCode="#,##0.0;[Red]\-#,##0.0"/>
    <numFmt numFmtId="190" formatCode="#,##0;&quot;△ &quot;#,##0"/>
    <numFmt numFmtId="191" formatCode="#\ ##0;&quot;△&quot;#\ ##0;&quot;-&quot;;@"/>
    <numFmt numFmtId="192" formatCode="0.00_);[Red]\(0.00\)"/>
    <numFmt numFmtId="193" formatCode="###,###,##0;&quot;-&quot;##,###,##0"/>
    <numFmt numFmtId="194" formatCode="0_ ;[Red]\-0\ "/>
    <numFmt numFmtId="195" formatCode="0_ "/>
    <numFmt numFmtId="196" formatCode="#,##0.0"/>
    <numFmt numFmtId="197" formatCode="0.0"/>
    <numFmt numFmtId="198" formatCode="&quot;¥&quot;#,##0;[Red]&quot;¥&quot;&quot;¥&quot;\!\-#,##0"/>
    <numFmt numFmtId="199" formatCode="&quot;¥&quot;#,##0.00;[Red]&quot;¥&quot;&quot;¥&quot;\!\-#,##0.00"/>
    <numFmt numFmtId="200" formatCode="_-&quot;｣&quot;* #,##0_-;\-&quot;｣&quot;* #,##0_-;_-&quot;｣&quot;* &quot;-&quot;_-;_-@_-"/>
    <numFmt numFmtId="201" formatCode="_-&quot;｣&quot;* #,##0.00_-;\-&quot;｣&quot;* #,##0.00_-;_-&quot;｣&quot;* &quot;-&quot;??_-;_-@_-"/>
    <numFmt numFmtId="202" formatCode="#,##0;&quot;▲ &quot;#,##0"/>
    <numFmt numFmtId="203" formatCode="_ &quot;¥&quot;* #,##0.0_ ;_ &quot;¥&quot;* \-#,##0.0_ ;_ &quot;¥&quot;* &quot;-&quot;?_ ;_ @_ "/>
    <numFmt numFmtId="204" formatCode="_ * #,##0.0_ ;_ * \-#,##0.0_ ;_ * &quot;-&quot;?_ ;_ @_ "/>
    <numFmt numFmtId="205" formatCode="0;&quot;△ &quot;0"/>
    <numFmt numFmtId="206" formatCode="0_);[Red]\(0\)"/>
    <numFmt numFmtId="207" formatCode="0.0%"/>
    <numFmt numFmtId="208" formatCode="#,##0.000;[Red]\-#,##0.000"/>
    <numFmt numFmtId="209" formatCode="#,##0.0000;[Red]\-#,##0.0000"/>
    <numFmt numFmtId="210" formatCode="#,##0.00000;[Red]\-#,##0.00000"/>
    <numFmt numFmtId="211" formatCode="#,##0,"/>
    <numFmt numFmtId="212" formatCode="[$]ggge&quot;年&quot;m&quot;月&quot;d&quot;日&quot;;@"/>
    <numFmt numFmtId="213" formatCode="[$-411]gge&quot;年&quot;m&quot;月&quot;d&quot;日&quot;;@"/>
    <numFmt numFmtId="214" formatCode="[$]gge&quot;年&quot;m&quot;月&quot;d&quot;日&quot;;@"/>
    <numFmt numFmtId="215" formatCode="&quot;¥&quot;#,##0_);[Red]\(&quot;¥&quot;#,##0\)"/>
    <numFmt numFmtId="216" formatCode="[$]ggge&quot;年&quot;m&quot;月&quot;d&quot;日&quot;;@"/>
    <numFmt numFmtId="217" formatCode="[$]gge&quot;年&quot;m&quot;月&quot;d&quot;日&quot;;@"/>
  </numFmts>
  <fonts count="63">
    <font>
      <sz val="11"/>
      <name val="ＭＳ Ｐゴシック"/>
      <family val="3"/>
    </font>
    <font>
      <sz val="6"/>
      <name val="ＭＳ Ｐゴシック"/>
      <family val="3"/>
    </font>
    <font>
      <sz val="8"/>
      <name val="ＭＳ Ｐゴシック"/>
      <family val="3"/>
    </font>
    <font>
      <b/>
      <sz val="14"/>
      <name val="ＭＳ Ｐゴシック"/>
      <family val="3"/>
    </font>
    <font>
      <sz val="11"/>
      <name val="ＭＳ Ｐ明朝"/>
      <family val="1"/>
    </font>
    <font>
      <sz val="10"/>
      <name val="ＭＳ Ｐ明朝"/>
      <family val="1"/>
    </font>
    <font>
      <sz val="10"/>
      <name val="ＭＳ Ｐゴシック"/>
      <family val="3"/>
    </font>
    <font>
      <sz val="9"/>
      <name val="ＭＳ Ｐゴシック"/>
      <family val="3"/>
    </font>
    <font>
      <sz val="9"/>
      <name val="ＭＳ Ｐ明朝"/>
      <family val="1"/>
    </font>
    <font>
      <sz val="14"/>
      <name val="ＭＳ Ｐゴシック"/>
      <family val="3"/>
    </font>
    <font>
      <sz val="9.5"/>
      <name val="ＭＳ Ｐゴシック"/>
      <family val="3"/>
    </font>
    <font>
      <sz val="8.5"/>
      <name val="ＭＳ Ｐゴシック"/>
      <family val="3"/>
    </font>
    <font>
      <sz val="7.5"/>
      <name val="ＭＳ Ｐゴシック"/>
      <family val="3"/>
    </font>
    <font>
      <sz val="10.5"/>
      <name val="ＭＳ Ｐゴシック"/>
      <family val="3"/>
    </font>
    <font>
      <b/>
      <sz val="8"/>
      <name val="ＭＳ Ｐゴシック"/>
      <family val="3"/>
    </font>
    <font>
      <sz val="8"/>
      <name val="ＭＳ Ｐ明朝"/>
      <family val="1"/>
    </font>
    <font>
      <sz val="7"/>
      <name val="ＭＳ Ｐゴシック"/>
      <family val="3"/>
    </font>
    <font>
      <sz val="12"/>
      <name val="ＭＳ Ｐ明朝"/>
      <family val="1"/>
    </font>
    <font>
      <u val="single"/>
      <sz val="11"/>
      <color indexed="12"/>
      <name val="ＭＳ Ｐゴシック"/>
      <family val="3"/>
    </font>
    <font>
      <u val="single"/>
      <sz val="14"/>
      <color indexed="36"/>
      <name val="Terminal"/>
      <family val="3"/>
    </font>
    <font>
      <b/>
      <sz val="11"/>
      <name val="ＭＳ Ｐゴシック"/>
      <family val="3"/>
    </font>
    <font>
      <u val="single"/>
      <sz val="11"/>
      <name val="ＭＳ Ｐゴシック"/>
      <family val="3"/>
    </font>
    <font>
      <b/>
      <sz val="10"/>
      <name val="ＭＳ Ｐゴシック"/>
      <family val="3"/>
    </font>
    <font>
      <b/>
      <sz val="9.5"/>
      <name val="ＭＳ Ｐゴシック"/>
      <family val="3"/>
    </font>
    <font>
      <b/>
      <sz val="9"/>
      <name val="ＭＳ Ｐゴシック"/>
      <family val="3"/>
    </font>
    <font>
      <sz val="9"/>
      <color indexed="9"/>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tint="0.15000000596046448"/>
      <name val="ＭＳ Ｐゴシック"/>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3" tint="0.5999900102615356"/>
        <bgColor indexed="64"/>
      </patternFill>
    </fill>
    <fill>
      <patternFill patternType="solid">
        <fgColor indexed="47"/>
        <bgColor indexed="64"/>
      </patternFill>
    </fill>
    <fill>
      <patternFill patternType="solid">
        <fgColor indexed="22"/>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double"/>
      <bottom style="thin"/>
    </border>
    <border>
      <left style="thin"/>
      <right>
        <color indexed="63"/>
      </right>
      <top>
        <color indexed="63"/>
      </top>
      <bottom style="medium"/>
    </border>
    <border>
      <left style="thin"/>
      <right style="thin"/>
      <top style="double"/>
      <bottom style="thin"/>
    </border>
    <border>
      <left style="hair"/>
      <right style="hair"/>
      <top style="thin"/>
      <bottom style="hair"/>
    </border>
    <border>
      <left style="hair"/>
      <right style="hair"/>
      <top style="hair"/>
      <bottom style="hair"/>
    </border>
    <border>
      <left style="thin"/>
      <right>
        <color indexed="63"/>
      </right>
      <top style="double"/>
      <bottom style="thin"/>
    </border>
    <border>
      <left>
        <color indexed="63"/>
      </left>
      <right>
        <color indexed="63"/>
      </right>
      <top>
        <color indexed="63"/>
      </top>
      <bottom style="double"/>
    </border>
    <border>
      <left style="thin"/>
      <right>
        <color indexed="63"/>
      </right>
      <top style="double"/>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style="thin"/>
      <top style="thin"/>
      <bottom>
        <color indexed="63"/>
      </bottom>
    </border>
    <border>
      <left>
        <color indexed="63"/>
      </left>
      <right style="thin"/>
      <top style="double"/>
      <bottom>
        <color indexed="63"/>
      </bottom>
    </border>
    <border>
      <left style="thin"/>
      <right style="thin"/>
      <top style="double"/>
      <bottom>
        <color indexed="63"/>
      </bottom>
    </border>
    <border>
      <left style="hair"/>
      <right style="hair"/>
      <top style="hair"/>
      <bottom>
        <color indexed="63"/>
      </bottom>
    </border>
    <border>
      <left>
        <color indexed="63"/>
      </left>
      <right style="thin"/>
      <top>
        <color indexed="63"/>
      </top>
      <bottom style="medium"/>
    </border>
    <border>
      <left style="thin"/>
      <right style="thin"/>
      <top>
        <color indexed="63"/>
      </top>
      <bottom style="medium"/>
    </border>
    <border>
      <left style="hair"/>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
      <left>
        <color indexed="63"/>
      </left>
      <right>
        <color indexed="63"/>
      </right>
      <top style="hair"/>
      <bottom style="hair"/>
    </border>
    <border>
      <left>
        <color indexed="63"/>
      </left>
      <right>
        <color indexed="63"/>
      </right>
      <top style="thin"/>
      <bottom style="thin"/>
    </border>
    <border>
      <left style="hair"/>
      <right>
        <color indexed="63"/>
      </right>
      <top style="thin"/>
      <bottom style="hair"/>
    </border>
    <border>
      <left>
        <color indexed="63"/>
      </left>
      <right style="hair"/>
      <top style="thin"/>
      <bottom style="hair"/>
    </border>
    <border>
      <left>
        <color indexed="63"/>
      </left>
      <right style="thin"/>
      <top style="double"/>
      <bottom style="thin"/>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thin"/>
      <bottom style="hair"/>
    </border>
    <border>
      <left style="hair"/>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19" fillId="0" borderId="0" applyNumberFormat="0" applyFill="0" applyBorder="0" applyAlignment="0" applyProtection="0"/>
    <xf numFmtId="0" fontId="61" fillId="31" borderId="0" applyNumberFormat="0" applyBorder="0" applyAlignment="0" applyProtection="0"/>
  </cellStyleXfs>
  <cellXfs count="991">
    <xf numFmtId="0" fontId="0" fillId="0" borderId="0" xfId="0" applyAlignment="1">
      <alignment vertical="center"/>
    </xf>
    <xf numFmtId="0" fontId="8" fillId="0" borderId="0" xfId="0" applyFont="1" applyFill="1" applyBorder="1" applyAlignment="1">
      <alignment horizontal="left" vertical="center"/>
    </xf>
    <xf numFmtId="0" fontId="6" fillId="0" borderId="0" xfId="0" applyFont="1" applyBorder="1" applyAlignment="1">
      <alignment horizontal="right" vertical="center"/>
    </xf>
    <xf numFmtId="0" fontId="8" fillId="0" borderId="0" xfId="0" applyFont="1" applyFill="1" applyBorder="1" applyAlignment="1">
      <alignment vertical="center"/>
    </xf>
    <xf numFmtId="38" fontId="6" fillId="0" borderId="0" xfId="49" applyFont="1" applyBorder="1" applyAlignment="1">
      <alignment horizontal="right" vertical="center"/>
    </xf>
    <xf numFmtId="0" fontId="7" fillId="0" borderId="0" xfId="0" applyFont="1" applyAlignment="1">
      <alignment horizontal="right" vertical="center"/>
    </xf>
    <xf numFmtId="0" fontId="7" fillId="0" borderId="0" xfId="0" applyFont="1" applyFill="1" applyBorder="1" applyAlignment="1">
      <alignment horizontal="right" vertical="center"/>
    </xf>
    <xf numFmtId="0" fontId="0" fillId="0" borderId="0" xfId="0" applyFill="1" applyAlignment="1">
      <alignment vertical="center"/>
    </xf>
    <xf numFmtId="0" fontId="0" fillId="0" borderId="0" xfId="0" applyFill="1" applyBorder="1" applyAlignment="1">
      <alignment vertical="center"/>
    </xf>
    <xf numFmtId="0" fontId="6" fillId="0" borderId="0" xfId="0" applyFont="1" applyFill="1" applyAlignment="1">
      <alignment horizontal="center" vertical="center"/>
    </xf>
    <xf numFmtId="0" fontId="6" fillId="0" borderId="1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right" vertical="center"/>
    </xf>
    <xf numFmtId="38" fontId="6" fillId="0" borderId="0" xfId="49" applyFont="1" applyFill="1" applyBorder="1" applyAlignment="1">
      <alignment horizontal="right" vertical="center"/>
    </xf>
    <xf numFmtId="0" fontId="0" fillId="0" borderId="0" xfId="0" applyAlignment="1">
      <alignment horizontal="center" vertical="center"/>
    </xf>
    <xf numFmtId="0" fontId="0" fillId="0" borderId="0" xfId="0" applyBorder="1" applyAlignment="1">
      <alignment horizontal="center" vertical="center"/>
    </xf>
    <xf numFmtId="49" fontId="0" fillId="0" borderId="0" xfId="0" applyNumberFormat="1" applyAlignment="1">
      <alignment horizontal="center" vertical="center"/>
    </xf>
    <xf numFmtId="38" fontId="6" fillId="0" borderId="0" xfId="49" applyFont="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horizontal="right" vertical="center"/>
    </xf>
    <xf numFmtId="38" fontId="6" fillId="0" borderId="11" xfId="49" applyFont="1" applyFill="1" applyBorder="1" applyAlignment="1">
      <alignment horizontal="right" vertical="center"/>
    </xf>
    <xf numFmtId="38" fontId="6" fillId="0" borderId="0" xfId="49" applyFont="1" applyFill="1" applyBorder="1" applyAlignment="1">
      <alignment vertical="center"/>
    </xf>
    <xf numFmtId="0" fontId="2" fillId="0" borderId="0" xfId="0" applyFont="1" applyFill="1" applyBorder="1" applyAlignment="1">
      <alignment horizontal="left" vertical="center" shrinkToFit="1"/>
    </xf>
    <xf numFmtId="0" fontId="8" fillId="0" borderId="0" xfId="0" applyFont="1" applyFill="1" applyAlignment="1">
      <alignment vertical="center"/>
    </xf>
    <xf numFmtId="0" fontId="6"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Alignment="1">
      <alignment vertical="center"/>
    </xf>
    <xf numFmtId="0" fontId="2" fillId="0" borderId="12" xfId="0" applyFont="1" applyBorder="1" applyAlignment="1">
      <alignment horizontal="center" vertical="center" wrapText="1"/>
    </xf>
    <xf numFmtId="38" fontId="6" fillId="0" borderId="0" xfId="49" applyFont="1" applyBorder="1" applyAlignment="1">
      <alignment horizontal="right" vertical="center" shrinkToFit="1"/>
    </xf>
    <xf numFmtId="0" fontId="9" fillId="0" borderId="0" xfId="0" applyFont="1" applyFill="1" applyBorder="1" applyAlignment="1">
      <alignment horizontal="left"/>
    </xf>
    <xf numFmtId="0" fontId="7" fillId="0" borderId="0" xfId="0" applyFont="1" applyFill="1" applyBorder="1" applyAlignment="1">
      <alignment vertical="center"/>
    </xf>
    <xf numFmtId="0" fontId="7" fillId="0" borderId="12" xfId="0" applyFont="1" applyBorder="1" applyAlignment="1">
      <alignment horizontal="center" vertical="center" shrinkToFit="1"/>
    </xf>
    <xf numFmtId="38" fontId="6" fillId="0" borderId="10" xfId="49" applyFont="1" applyBorder="1" applyAlignment="1">
      <alignment horizontal="right" vertical="center" shrinkToFit="1"/>
    </xf>
    <xf numFmtId="0" fontId="2" fillId="0" borderId="0" xfId="0" applyFont="1" applyBorder="1" applyAlignment="1">
      <alignment horizontal="center" vertical="center" shrinkToFit="1"/>
    </xf>
    <xf numFmtId="0" fontId="7" fillId="0" borderId="10" xfId="0" applyFont="1" applyFill="1" applyBorder="1" applyAlignment="1">
      <alignment horizontal="right" vertical="center"/>
    </xf>
    <xf numFmtId="0" fontId="2" fillId="0" borderId="12" xfId="0" applyFont="1" applyFill="1" applyBorder="1" applyAlignment="1">
      <alignment horizontal="center" vertical="center" shrinkToFi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38" fontId="10" fillId="0" borderId="14" xfId="49" applyFont="1" applyFill="1" applyBorder="1" applyAlignment="1">
      <alignment vertical="center" shrinkToFit="1"/>
    </xf>
    <xf numFmtId="38" fontId="10" fillId="0" borderId="0" xfId="49" applyFont="1" applyFill="1" applyBorder="1" applyAlignment="1">
      <alignment vertical="center" shrinkToFit="1"/>
    </xf>
    <xf numFmtId="38" fontId="6" fillId="0" borderId="0" xfId="49" applyFont="1" applyFill="1" applyBorder="1" applyAlignment="1">
      <alignment vertical="center" shrinkToFit="1"/>
    </xf>
    <xf numFmtId="0" fontId="10" fillId="0" borderId="14" xfId="0" applyFont="1" applyFill="1" applyBorder="1" applyAlignment="1">
      <alignment vertical="center"/>
    </xf>
    <xf numFmtId="0" fontId="10" fillId="0" borderId="0" xfId="0" applyFont="1" applyFill="1" applyBorder="1" applyAlignment="1">
      <alignment vertical="center"/>
    </xf>
    <xf numFmtId="38" fontId="10" fillId="0" borderId="14" xfId="49" applyFont="1" applyFill="1" applyBorder="1" applyAlignment="1">
      <alignment vertical="center"/>
    </xf>
    <xf numFmtId="38" fontId="10" fillId="0" borderId="0" xfId="49" applyFont="1" applyFill="1" applyBorder="1" applyAlignment="1">
      <alignment horizontal="right" vertical="center"/>
    </xf>
    <xf numFmtId="0" fontId="7" fillId="0" borderId="0" xfId="0" applyFont="1" applyFill="1" applyBorder="1" applyAlignment="1">
      <alignment horizontal="left" vertical="center" shrinkToFit="1"/>
    </xf>
    <xf numFmtId="38" fontId="10" fillId="0" borderId="14" xfId="49" applyFont="1" applyFill="1" applyBorder="1" applyAlignment="1">
      <alignment horizontal="right" vertical="center"/>
    </xf>
    <xf numFmtId="0" fontId="2" fillId="0" borderId="0" xfId="0" applyFont="1" applyFill="1" applyBorder="1" applyAlignment="1">
      <alignment horizontal="center" vertical="center" textRotation="255"/>
    </xf>
    <xf numFmtId="0" fontId="0" fillId="0" borderId="0" xfId="0" applyFill="1" applyBorder="1" applyAlignment="1">
      <alignment horizontal="center" vertical="center"/>
    </xf>
    <xf numFmtId="0" fontId="6" fillId="0" borderId="0" xfId="0" applyFont="1" applyFill="1" applyBorder="1" applyAlignment="1">
      <alignment horizontal="left" vertical="center" shrinkToFit="1"/>
    </xf>
    <xf numFmtId="38" fontId="7" fillId="0" borderId="0" xfId="49" applyFont="1" applyFill="1" applyBorder="1" applyAlignment="1">
      <alignment vertical="center"/>
    </xf>
    <xf numFmtId="38" fontId="10" fillId="0" borderId="0" xfId="49" applyFont="1" applyFill="1" applyBorder="1" applyAlignment="1">
      <alignment vertical="center"/>
    </xf>
    <xf numFmtId="38" fontId="6" fillId="0" borderId="0" xfId="49" applyFont="1" applyFill="1" applyBorder="1" applyAlignment="1">
      <alignment horizontal="left" vertical="center"/>
    </xf>
    <xf numFmtId="38" fontId="10" fillId="0" borderId="0" xfId="49" applyFont="1" applyFill="1" applyBorder="1" applyAlignment="1">
      <alignment horizontal="left" vertical="center"/>
    </xf>
    <xf numFmtId="38" fontId="10" fillId="0" borderId="15" xfId="49" applyFont="1" applyFill="1" applyBorder="1" applyAlignment="1">
      <alignment horizontal="right" vertical="center"/>
    </xf>
    <xf numFmtId="38" fontId="10" fillId="0" borderId="11" xfId="49" applyFont="1" applyFill="1" applyBorder="1" applyAlignment="1">
      <alignment horizontal="right" vertical="center"/>
    </xf>
    <xf numFmtId="0" fontId="7" fillId="0" borderId="0" xfId="0" applyFont="1" applyFill="1" applyBorder="1" applyAlignment="1">
      <alignment vertical="center"/>
    </xf>
    <xf numFmtId="0" fontId="6" fillId="0" borderId="10" xfId="0" applyFont="1" applyBorder="1" applyAlignment="1">
      <alignment horizontal="right" vertical="center"/>
    </xf>
    <xf numFmtId="0" fontId="6" fillId="0" borderId="16" xfId="0" applyFont="1" applyBorder="1" applyAlignment="1">
      <alignment horizontal="righ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vertical="center" shrinkToFit="1"/>
    </xf>
    <xf numFmtId="0" fontId="3" fillId="0" borderId="0" xfId="0" applyFont="1" applyFill="1" applyBorder="1" applyAlignment="1">
      <alignment horizontal="left"/>
    </xf>
    <xf numFmtId="0" fontId="2" fillId="0" borderId="0" xfId="0" applyFont="1" applyFill="1" applyBorder="1" applyAlignment="1">
      <alignment vertical="center" shrinkToFit="1"/>
    </xf>
    <xf numFmtId="0" fontId="1" fillId="0" borderId="10" xfId="0" applyNumberFormat="1" applyFont="1" applyFill="1" applyBorder="1" applyAlignment="1">
      <alignment horizontal="left" vertical="top"/>
    </xf>
    <xf numFmtId="182" fontId="0" fillId="0" borderId="0" xfId="0" applyNumberFormat="1" applyBorder="1" applyAlignment="1">
      <alignment horizontal="right" vertical="center"/>
    </xf>
    <xf numFmtId="0" fontId="1" fillId="0" borderId="0" xfId="0" applyNumberFormat="1" applyFont="1" applyFill="1" applyBorder="1" applyAlignment="1">
      <alignment horizontal="left" vertical="top"/>
    </xf>
    <xf numFmtId="38" fontId="2" fillId="0" borderId="0" xfId="49" applyFont="1" applyBorder="1" applyAlignment="1">
      <alignment horizontal="right" vertical="center" shrinkToFit="1"/>
    </xf>
    <xf numFmtId="38" fontId="2" fillId="0" borderId="14" xfId="49" applyFont="1" applyBorder="1" applyAlignment="1">
      <alignment horizontal="right" vertical="center" shrinkToFit="1"/>
    </xf>
    <xf numFmtId="38" fontId="6" fillId="0" borderId="10" xfId="49" applyFont="1" applyBorder="1" applyAlignment="1">
      <alignment vertical="center" shrinkToFit="1"/>
    </xf>
    <xf numFmtId="38" fontId="6" fillId="0" borderId="0" xfId="49" applyFont="1" applyBorder="1" applyAlignment="1">
      <alignment vertical="center" shrinkToFit="1"/>
    </xf>
    <xf numFmtId="38" fontId="8" fillId="0" borderId="0" xfId="49" applyFont="1" applyBorder="1" applyAlignment="1">
      <alignment horizontal="right" vertical="center"/>
    </xf>
    <xf numFmtId="0" fontId="6" fillId="0" borderId="0" xfId="0" applyFont="1" applyFill="1" applyBorder="1" applyAlignment="1">
      <alignment horizontal="right" vertical="center" shrinkToFit="1"/>
    </xf>
    <xf numFmtId="0" fontId="6" fillId="0" borderId="17" xfId="0" applyFont="1" applyFill="1" applyBorder="1" applyAlignment="1">
      <alignment vertical="center" shrinkToFit="1"/>
    </xf>
    <xf numFmtId="0" fontId="0" fillId="0" borderId="0" xfId="0" applyFill="1" applyBorder="1" applyAlignment="1">
      <alignment vertical="center" shrinkToFit="1"/>
    </xf>
    <xf numFmtId="0" fontId="7" fillId="0" borderId="0" xfId="0" applyFont="1" applyFill="1" applyAlignment="1">
      <alignment horizontal="right" vertical="center"/>
    </xf>
    <xf numFmtId="38" fontId="7" fillId="0" borderId="0" xfId="49" applyFont="1" applyBorder="1" applyAlignment="1">
      <alignment horizontal="right" vertical="center"/>
    </xf>
    <xf numFmtId="0" fontId="0" fillId="0" borderId="0" xfId="0" applyFont="1" applyFill="1" applyAlignment="1">
      <alignment vertical="center"/>
    </xf>
    <xf numFmtId="0" fontId="1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9" fillId="0" borderId="0" xfId="0" applyFont="1" applyFill="1" applyBorder="1" applyAlignment="1">
      <alignment horizontal="left" vertical="center"/>
    </xf>
    <xf numFmtId="0" fontId="16"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vertical="center" shrinkToFit="1"/>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Alignment="1">
      <alignment horizontal="left" vertical="center" shrinkToFit="1"/>
    </xf>
    <xf numFmtId="0" fontId="10" fillId="0" borderId="0" xfId="0" applyFont="1" applyFill="1" applyAlignment="1">
      <alignment horizontal="left" vertical="center" shrinkToFit="1"/>
    </xf>
    <xf numFmtId="0" fontId="20"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vertical="center" shrinkToFit="1"/>
    </xf>
    <xf numFmtId="38" fontId="6" fillId="0" borderId="0" xfId="49" applyFont="1" applyBorder="1" applyAlignment="1">
      <alignment vertical="center"/>
    </xf>
    <xf numFmtId="0" fontId="7" fillId="0" borderId="18" xfId="0" applyFont="1" applyFill="1" applyBorder="1" applyAlignment="1">
      <alignment vertical="center"/>
    </xf>
    <xf numFmtId="0" fontId="0" fillId="0" borderId="18" xfId="0" applyBorder="1" applyAlignment="1">
      <alignment vertical="center"/>
    </xf>
    <xf numFmtId="0" fontId="0" fillId="0" borderId="0" xfId="0" applyBorder="1" applyAlignment="1">
      <alignment vertical="center"/>
    </xf>
    <xf numFmtId="38" fontId="10" fillId="0" borderId="14" xfId="49" applyFont="1" applyBorder="1" applyAlignment="1">
      <alignment vertical="center"/>
    </xf>
    <xf numFmtId="0" fontId="11" fillId="0" borderId="0" xfId="0" applyFont="1" applyFill="1" applyBorder="1" applyAlignment="1">
      <alignment horizontal="center" vertical="center"/>
    </xf>
    <xf numFmtId="0" fontId="8" fillId="0" borderId="0" xfId="0" applyFont="1" applyFill="1" applyBorder="1" applyAlignment="1">
      <alignment vertical="center"/>
    </xf>
    <xf numFmtId="0" fontId="6" fillId="0" borderId="10" xfId="0" applyFont="1" applyFill="1" applyBorder="1" applyAlignment="1">
      <alignment horizontal="right" vertical="center" shrinkToFit="1"/>
    </xf>
    <xf numFmtId="0" fontId="11" fillId="0" borderId="12" xfId="0" applyFont="1" applyFill="1" applyBorder="1" applyAlignment="1">
      <alignment horizontal="center" vertical="center" wrapText="1"/>
    </xf>
    <xf numFmtId="0" fontId="9" fillId="0" borderId="0" xfId="0" applyFont="1" applyFill="1" applyBorder="1" applyAlignment="1">
      <alignment/>
    </xf>
    <xf numFmtId="0" fontId="0" fillId="0" borderId="18" xfId="0" applyFill="1" applyBorder="1" applyAlignment="1">
      <alignment vertical="center"/>
    </xf>
    <xf numFmtId="38" fontId="6" fillId="0" borderId="19" xfId="49" applyFont="1" applyFill="1" applyBorder="1" applyAlignment="1">
      <alignment horizontal="right" vertical="center"/>
    </xf>
    <xf numFmtId="38" fontId="8" fillId="0" borderId="20" xfId="49" applyFont="1" applyFill="1" applyBorder="1" applyAlignment="1">
      <alignment horizontal="left" vertical="center"/>
    </xf>
    <xf numFmtId="0" fontId="7" fillId="0" borderId="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38" fontId="6" fillId="0" borderId="14" xfId="49" applyFont="1" applyFill="1" applyBorder="1" applyAlignment="1">
      <alignment horizontal="right" vertical="center"/>
    </xf>
    <xf numFmtId="207" fontId="2" fillId="0" borderId="20" xfId="0" applyNumberFormat="1" applyFont="1" applyFill="1" applyBorder="1" applyAlignment="1">
      <alignment vertical="center"/>
    </xf>
    <xf numFmtId="0" fontId="21" fillId="0" borderId="0" xfId="0" applyFont="1" applyFill="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207" fontId="2" fillId="0" borderId="0" xfId="0" applyNumberFormat="1" applyFont="1" applyFill="1" applyBorder="1" applyAlignment="1">
      <alignment horizontal="center" vertical="center"/>
    </xf>
    <xf numFmtId="0" fontId="7" fillId="0" borderId="0" xfId="0" applyFont="1" applyFill="1" applyBorder="1" applyAlignment="1">
      <alignment vertical="center" shrinkToFit="1"/>
    </xf>
    <xf numFmtId="0" fontId="7" fillId="0" borderId="0" xfId="0" applyFont="1" applyBorder="1" applyAlignment="1">
      <alignment vertical="center"/>
    </xf>
    <xf numFmtId="0" fontId="6" fillId="0" borderId="21" xfId="0" applyFont="1" applyBorder="1" applyAlignment="1">
      <alignment horizontal="right" vertical="center"/>
    </xf>
    <xf numFmtId="0" fontId="7" fillId="0" borderId="22" xfId="0" applyFont="1" applyFill="1" applyBorder="1" applyAlignment="1">
      <alignment horizontal="right" vertical="center"/>
    </xf>
    <xf numFmtId="49" fontId="2" fillId="0" borderId="0" xfId="0" applyNumberFormat="1" applyFont="1" applyFill="1" applyBorder="1" applyAlignment="1">
      <alignment horizontal="center" vertical="center" shrinkToFit="1"/>
    </xf>
    <xf numFmtId="38" fontId="6" fillId="0" borderId="21" xfId="49" applyFont="1" applyFill="1" applyBorder="1" applyAlignment="1">
      <alignment horizontal="right" vertical="center"/>
    </xf>
    <xf numFmtId="38" fontId="10" fillId="0" borderId="23" xfId="49" applyFont="1" applyFill="1" applyBorder="1" applyAlignment="1">
      <alignment horizontal="right" vertical="center"/>
    </xf>
    <xf numFmtId="38" fontId="10" fillId="0" borderId="21" xfId="49" applyFont="1" applyFill="1" applyBorder="1" applyAlignment="1">
      <alignment horizontal="right" vertical="center"/>
    </xf>
    <xf numFmtId="38" fontId="10" fillId="0" borderId="0" xfId="49" applyFont="1" applyBorder="1" applyAlignment="1">
      <alignment vertical="center"/>
    </xf>
    <xf numFmtId="0" fontId="6" fillId="0" borderId="23" xfId="0" applyFont="1" applyBorder="1" applyAlignment="1">
      <alignment horizontal="right" vertical="center"/>
    </xf>
    <xf numFmtId="0" fontId="2" fillId="0" borderId="24" xfId="0" applyFont="1" applyBorder="1" applyAlignment="1">
      <alignment horizontal="center" vertical="center" shrinkToFit="1"/>
    </xf>
    <xf numFmtId="0" fontId="9" fillId="0" borderId="0" xfId="0" applyFont="1" applyFill="1" applyBorder="1" applyAlignment="1">
      <alignment vertical="center"/>
    </xf>
    <xf numFmtId="0" fontId="0" fillId="0" borderId="0" xfId="0" applyFill="1" applyAlignment="1">
      <alignment horizontal="right" vertical="center"/>
    </xf>
    <xf numFmtId="38" fontId="10" fillId="32" borderId="0" xfId="49" applyFont="1" applyFill="1" applyBorder="1" applyAlignment="1">
      <alignment horizontal="right" vertical="center"/>
    </xf>
    <xf numFmtId="38" fontId="22" fillId="0" borderId="0" xfId="49" applyFont="1" applyFill="1" applyBorder="1" applyAlignment="1">
      <alignment horizontal="right" vertical="center"/>
    </xf>
    <xf numFmtId="38" fontId="23" fillId="0" borderId="14" xfId="49" applyFont="1" applyFill="1" applyBorder="1" applyAlignment="1">
      <alignment vertical="center"/>
    </xf>
    <xf numFmtId="38" fontId="23" fillId="0" borderId="0" xfId="49" applyFont="1" applyFill="1" applyBorder="1" applyAlignment="1">
      <alignment horizontal="right" vertical="center"/>
    </xf>
    <xf numFmtId="38" fontId="23" fillId="0" borderId="14" xfId="49" applyFont="1" applyFill="1" applyBorder="1" applyAlignment="1">
      <alignment horizontal="right" vertical="center"/>
    </xf>
    <xf numFmtId="0" fontId="20" fillId="0" borderId="0" xfId="0" applyFont="1" applyAlignment="1">
      <alignment vertical="center"/>
    </xf>
    <xf numFmtId="0" fontId="6" fillId="0" borderId="25"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26" xfId="0" applyFont="1" applyFill="1" applyBorder="1" applyAlignment="1">
      <alignment vertical="center"/>
    </xf>
    <xf numFmtId="0" fontId="7" fillId="0" borderId="26" xfId="0" applyFont="1" applyFill="1" applyBorder="1" applyAlignment="1">
      <alignment horizontal="left" vertical="center"/>
    </xf>
    <xf numFmtId="0" fontId="12" fillId="0" borderId="26" xfId="0" applyFont="1" applyFill="1" applyBorder="1" applyAlignment="1">
      <alignment horizontal="center" vertical="center"/>
    </xf>
    <xf numFmtId="0" fontId="11" fillId="33" borderId="12" xfId="0" applyFont="1" applyFill="1" applyBorder="1" applyAlignment="1">
      <alignment horizontal="center" vertical="center"/>
    </xf>
    <xf numFmtId="38" fontId="6" fillId="33" borderId="0" xfId="49" applyFont="1" applyFill="1" applyBorder="1" applyAlignment="1">
      <alignment horizontal="right" vertical="center"/>
    </xf>
    <xf numFmtId="38" fontId="6" fillId="33" borderId="11" xfId="49" applyFont="1" applyFill="1" applyBorder="1" applyAlignment="1">
      <alignment horizontal="right" vertical="center"/>
    </xf>
    <xf numFmtId="38" fontId="10" fillId="33" borderId="0" xfId="49" applyFont="1" applyFill="1" applyBorder="1" applyAlignment="1">
      <alignment horizontal="right" vertical="center"/>
    </xf>
    <xf numFmtId="38" fontId="10" fillId="33" borderId="0" xfId="49" applyFont="1" applyFill="1" applyBorder="1" applyAlignment="1">
      <alignment vertical="center"/>
    </xf>
    <xf numFmtId="38" fontId="10" fillId="33" borderId="11" xfId="49" applyFont="1" applyFill="1" applyBorder="1" applyAlignment="1">
      <alignment horizontal="right" vertical="center"/>
    </xf>
    <xf numFmtId="0" fontId="8" fillId="0" borderId="18" xfId="0" applyFont="1" applyFill="1" applyBorder="1" applyAlignment="1">
      <alignment vertical="center"/>
    </xf>
    <xf numFmtId="0" fontId="7" fillId="0" borderId="12" xfId="0" applyFont="1" applyBorder="1" applyAlignment="1">
      <alignment horizontal="center" vertical="center"/>
    </xf>
    <xf numFmtId="38" fontId="6" fillId="34" borderId="0" xfId="49" applyFont="1" applyFill="1" applyBorder="1" applyAlignment="1">
      <alignment horizontal="right" vertical="center"/>
    </xf>
    <xf numFmtId="182" fontId="0" fillId="0" borderId="14" xfId="0" applyNumberFormat="1" applyBorder="1" applyAlignment="1">
      <alignment horizontal="right" vertical="center"/>
    </xf>
    <xf numFmtId="0" fontId="0" fillId="0" borderId="14" xfId="0" applyNumberFormat="1" applyBorder="1" applyAlignment="1">
      <alignment horizontal="right" vertical="center"/>
    </xf>
    <xf numFmtId="0" fontId="0" fillId="0" borderId="16" xfId="0" applyBorder="1" applyAlignment="1">
      <alignment horizontal="center" vertical="center"/>
    </xf>
    <xf numFmtId="0" fontId="0" fillId="0" borderId="14" xfId="0" applyBorder="1" applyAlignment="1">
      <alignment horizontal="center" vertical="center"/>
    </xf>
    <xf numFmtId="182" fontId="0" fillId="0" borderId="10" xfId="0" applyNumberFormat="1" applyBorder="1" applyAlignment="1">
      <alignment horizontal="right" vertical="center"/>
    </xf>
    <xf numFmtId="182" fontId="0" fillId="0" borderId="16" xfId="0" applyNumberFormat="1" applyBorder="1" applyAlignment="1">
      <alignment horizontal="right" vertical="center"/>
    </xf>
    <xf numFmtId="0" fontId="0" fillId="0" borderId="16" xfId="0" applyNumberFormat="1" applyBorder="1" applyAlignment="1">
      <alignment horizontal="right" vertical="center"/>
    </xf>
    <xf numFmtId="0" fontId="0" fillId="0" borderId="13" xfId="0" applyBorder="1" applyAlignment="1">
      <alignment horizontal="center" vertical="center"/>
    </xf>
    <xf numFmtId="0" fontId="0" fillId="0" borderId="27" xfId="0" applyBorder="1" applyAlignment="1">
      <alignment horizontal="center" vertical="center" shrinkToFit="1"/>
    </xf>
    <xf numFmtId="0" fontId="7" fillId="0" borderId="18" xfId="0" applyFont="1" applyBorder="1" applyAlignment="1">
      <alignment horizontal="right" vertical="center"/>
    </xf>
    <xf numFmtId="0" fontId="9" fillId="0" borderId="28" xfId="0" applyFont="1" applyFill="1" applyBorder="1" applyAlignment="1">
      <alignment/>
    </xf>
    <xf numFmtId="0" fontId="10" fillId="4" borderId="29" xfId="0" applyFont="1" applyFill="1" applyBorder="1" applyAlignment="1">
      <alignment horizontal="center" vertical="center"/>
    </xf>
    <xf numFmtId="0" fontId="6" fillId="4" borderId="30" xfId="0" applyFont="1" applyFill="1" applyBorder="1" applyAlignment="1">
      <alignment horizontal="center" vertical="center"/>
    </xf>
    <xf numFmtId="38" fontId="6" fillId="4" borderId="0" xfId="49" applyFont="1" applyFill="1" applyBorder="1" applyAlignment="1">
      <alignment horizontal="right" vertical="center"/>
    </xf>
    <xf numFmtId="0" fontId="7" fillId="0" borderId="18" xfId="0" applyFont="1" applyBorder="1" applyAlignment="1">
      <alignment vertical="center"/>
    </xf>
    <xf numFmtId="0" fontId="7" fillId="0" borderId="18" xfId="0" applyFont="1" applyFill="1" applyBorder="1" applyAlignment="1">
      <alignment horizontal="right" vertical="center"/>
    </xf>
    <xf numFmtId="38" fontId="7" fillId="0" borderId="0" xfId="49" applyFont="1" applyBorder="1" applyAlignment="1">
      <alignment horizontal="right" vertical="center" shrinkToFit="1"/>
    </xf>
    <xf numFmtId="0" fontId="2" fillId="0" borderId="12" xfId="0" applyFont="1" applyBorder="1" applyAlignment="1">
      <alignment horizontal="center" vertical="center"/>
    </xf>
    <xf numFmtId="0" fontId="6" fillId="0" borderId="0" xfId="0" applyFont="1" applyFill="1" applyBorder="1" applyAlignment="1">
      <alignment/>
    </xf>
    <xf numFmtId="38" fontId="0" fillId="0" borderId="0" xfId="0" applyNumberFormat="1" applyAlignment="1">
      <alignment vertical="center"/>
    </xf>
    <xf numFmtId="38" fontId="2" fillId="0" borderId="14" xfId="49" applyFont="1" applyBorder="1" applyAlignment="1">
      <alignment horizontal="right" vertical="center"/>
    </xf>
    <xf numFmtId="49" fontId="7" fillId="0" borderId="12" xfId="0" applyNumberFormat="1" applyFont="1" applyBorder="1" applyAlignment="1">
      <alignment horizontal="center" vertical="center" shrinkToFit="1"/>
    </xf>
    <xf numFmtId="38" fontId="7" fillId="0" borderId="14" xfId="49" applyFont="1" applyBorder="1" applyAlignment="1">
      <alignment horizontal="right" vertical="center" shrinkToFit="1"/>
    </xf>
    <xf numFmtId="0" fontId="5" fillId="0" borderId="0" xfId="0" applyFont="1" applyBorder="1" applyAlignment="1">
      <alignment horizontal="right" vertical="center"/>
    </xf>
    <xf numFmtId="38" fontId="8" fillId="0" borderId="18" xfId="49" applyFont="1" applyBorder="1" applyAlignment="1">
      <alignment vertical="center"/>
    </xf>
    <xf numFmtId="0" fontId="6" fillId="0" borderId="28" xfId="0" applyFont="1" applyBorder="1" applyAlignment="1">
      <alignment vertical="center"/>
    </xf>
    <xf numFmtId="0" fontId="6" fillId="0" borderId="28" xfId="0" applyFont="1" applyBorder="1" applyAlignment="1">
      <alignment horizontal="right" vertical="center"/>
    </xf>
    <xf numFmtId="207" fontId="2" fillId="0" borderId="0" xfId="0" applyNumberFormat="1" applyFont="1" applyFill="1" applyBorder="1" applyAlignment="1">
      <alignment vertical="center"/>
    </xf>
    <xf numFmtId="0" fontId="0" fillId="0" borderId="12" xfId="0" applyBorder="1" applyAlignment="1">
      <alignment horizontal="center" vertical="center"/>
    </xf>
    <xf numFmtId="0" fontId="0" fillId="0" borderId="24" xfId="0" applyBorder="1" applyAlignment="1">
      <alignment horizontal="center" vertical="center" shrinkToFit="1"/>
    </xf>
    <xf numFmtId="182" fontId="0" fillId="0" borderId="31" xfId="0" applyNumberFormat="1" applyBorder="1" applyAlignment="1">
      <alignment horizontal="right" vertical="center"/>
    </xf>
    <xf numFmtId="182" fontId="0" fillId="0" borderId="32" xfId="0" applyNumberFormat="1" applyBorder="1" applyAlignment="1">
      <alignment horizontal="right" vertical="center"/>
    </xf>
    <xf numFmtId="0" fontId="7" fillId="0" borderId="28" xfId="0" applyFont="1" applyBorder="1" applyAlignment="1">
      <alignment vertical="center"/>
    </xf>
    <xf numFmtId="38" fontId="7" fillId="0" borderId="0" xfId="49" applyFont="1" applyBorder="1" applyAlignment="1">
      <alignment vertical="center"/>
    </xf>
    <xf numFmtId="0" fontId="6" fillId="34" borderId="33" xfId="0" applyFont="1" applyFill="1" applyBorder="1" applyAlignment="1">
      <alignment vertical="center"/>
    </xf>
    <xf numFmtId="0" fontId="6" fillId="34" borderId="11" xfId="0" applyFont="1" applyFill="1" applyBorder="1" applyAlignment="1">
      <alignment vertical="center"/>
    </xf>
    <xf numFmtId="0" fontId="2" fillId="0" borderId="0" xfId="0" applyFont="1" applyBorder="1" applyAlignment="1">
      <alignment vertical="center" wrapText="1"/>
    </xf>
    <xf numFmtId="0" fontId="2" fillId="0" borderId="11" xfId="0" applyFont="1" applyBorder="1" applyAlignment="1">
      <alignment shrinkToFit="1"/>
    </xf>
    <xf numFmtId="49" fontId="0" fillId="0" borderId="0" xfId="0" applyNumberFormat="1" applyAlignment="1">
      <alignment vertical="center"/>
    </xf>
    <xf numFmtId="0" fontId="7" fillId="0" borderId="18" xfId="0" applyFont="1" applyFill="1" applyBorder="1" applyAlignment="1">
      <alignment vertical="center"/>
    </xf>
    <xf numFmtId="0" fontId="24" fillId="0" borderId="10" xfId="0" applyFont="1" applyFill="1" applyBorder="1" applyAlignment="1">
      <alignment vertical="center"/>
    </xf>
    <xf numFmtId="49" fontId="2" fillId="0" borderId="0" xfId="0" applyNumberFormat="1" applyFont="1" applyFill="1" applyBorder="1" applyAlignment="1">
      <alignment horizontal="right" vertical="center" shrinkToFit="1"/>
    </xf>
    <xf numFmtId="207" fontId="2" fillId="0" borderId="0" xfId="0" applyNumberFormat="1" applyFont="1" applyFill="1" applyBorder="1" applyAlignment="1">
      <alignment horizontal="right" vertical="center" shrinkToFit="1"/>
    </xf>
    <xf numFmtId="0" fontId="0" fillId="0" borderId="0" xfId="0" applyFont="1" applyAlignment="1">
      <alignment vertical="center"/>
    </xf>
    <xf numFmtId="0" fontId="0" fillId="0" borderId="32" xfId="0" applyBorder="1" applyAlignment="1">
      <alignment horizontal="center" vertical="center"/>
    </xf>
    <xf numFmtId="0" fontId="11" fillId="0" borderId="13" xfId="0" applyFont="1" applyFill="1" applyBorder="1" applyAlignment="1">
      <alignment horizontal="center" vertical="center" wrapText="1"/>
    </xf>
    <xf numFmtId="0" fontId="0" fillId="0" borderId="32" xfId="0" applyNumberFormat="1" applyBorder="1" applyAlignment="1">
      <alignment horizontal="right" vertical="center"/>
    </xf>
    <xf numFmtId="0" fontId="6" fillId="0" borderId="20" xfId="0" applyFont="1" applyBorder="1" applyAlignment="1">
      <alignment horizontal="center" vertical="center"/>
    </xf>
    <xf numFmtId="0" fontId="2" fillId="0" borderId="17" xfId="0" applyFont="1" applyBorder="1" applyAlignment="1">
      <alignment horizontal="center" vertical="center" wrapText="1"/>
    </xf>
    <xf numFmtId="0" fontId="7" fillId="0" borderId="34" xfId="0" applyFont="1" applyBorder="1" applyAlignment="1">
      <alignment horizontal="center" vertical="center" shrinkToFit="1"/>
    </xf>
    <xf numFmtId="0" fontId="7" fillId="0" borderId="20" xfId="0" applyFont="1" applyBorder="1" applyAlignment="1">
      <alignment horizontal="center" vertical="center" shrinkToFit="1"/>
    </xf>
    <xf numFmtId="0" fontId="6" fillId="0" borderId="34" xfId="0" applyFont="1" applyBorder="1" applyAlignment="1">
      <alignment horizontal="center" vertical="center"/>
    </xf>
    <xf numFmtId="0" fontId="6" fillId="0" borderId="26" xfId="0" applyFont="1" applyFill="1" applyBorder="1" applyAlignment="1">
      <alignment horizontal="right" vertical="center"/>
    </xf>
    <xf numFmtId="38" fontId="10" fillId="0" borderId="0" xfId="49" applyNumberFormat="1" applyFont="1" applyFill="1" applyBorder="1" applyAlignment="1">
      <alignment horizontal="right" vertical="center"/>
    </xf>
    <xf numFmtId="0" fontId="7" fillId="0" borderId="28" xfId="0" applyFont="1" applyFill="1" applyBorder="1" applyAlignment="1">
      <alignment vertical="center"/>
    </xf>
    <xf numFmtId="0" fontId="7" fillId="0" borderId="28" xfId="0" applyFont="1" applyFill="1" applyBorder="1" applyAlignment="1">
      <alignment horizontal="right"/>
    </xf>
    <xf numFmtId="0" fontId="7" fillId="0" borderId="28" xfId="0" applyFont="1" applyBorder="1" applyAlignment="1">
      <alignment/>
    </xf>
    <xf numFmtId="0" fontId="7" fillId="0" borderId="28" xfId="0" applyFont="1" applyBorder="1" applyAlignment="1">
      <alignment horizontal="right"/>
    </xf>
    <xf numFmtId="0" fontId="6" fillId="0" borderId="28" xfId="0" applyFont="1" applyFill="1" applyBorder="1" applyAlignment="1">
      <alignment horizontal="right"/>
    </xf>
    <xf numFmtId="0" fontId="0" fillId="0" borderId="0" xfId="0" applyAlignment="1">
      <alignment horizontal="right"/>
    </xf>
    <xf numFmtId="0" fontId="0" fillId="0" borderId="0" xfId="0" applyAlignment="1">
      <alignment vertical="center"/>
    </xf>
    <xf numFmtId="0" fontId="0" fillId="0" borderId="0" xfId="0" applyAlignment="1">
      <alignment vertical="center" wrapText="1"/>
    </xf>
    <xf numFmtId="0" fontId="7" fillId="0" borderId="0" xfId="0" applyFont="1" applyAlignment="1">
      <alignment horizontal="right"/>
    </xf>
    <xf numFmtId="0" fontId="10" fillId="0" borderId="0" xfId="0" applyFont="1" applyFill="1" applyBorder="1" applyAlignment="1">
      <alignment vertical="center" shrinkToFit="1"/>
    </xf>
    <xf numFmtId="0" fontId="0" fillId="0" borderId="0" xfId="0" applyFont="1" applyFill="1" applyBorder="1" applyAlignment="1">
      <alignment vertical="center"/>
    </xf>
    <xf numFmtId="38" fontId="7" fillId="0" borderId="20" xfId="49" applyFont="1" applyBorder="1" applyAlignment="1">
      <alignment horizontal="right" vertical="center"/>
    </xf>
    <xf numFmtId="182" fontId="0" fillId="0" borderId="20" xfId="0" applyNumberFormat="1" applyBorder="1" applyAlignment="1">
      <alignment horizontal="right" vertical="center"/>
    </xf>
    <xf numFmtId="182" fontId="0" fillId="0" borderId="0" xfId="0" applyNumberFormat="1" applyAlignment="1">
      <alignment vertical="center"/>
    </xf>
    <xf numFmtId="0" fontId="2" fillId="35" borderId="33" xfId="0" applyFont="1" applyFill="1" applyBorder="1" applyAlignment="1">
      <alignment vertical="center"/>
    </xf>
    <xf numFmtId="0" fontId="2" fillId="35" borderId="33" xfId="0" applyFont="1" applyFill="1" applyBorder="1" applyAlignment="1">
      <alignment horizontal="right" vertical="center"/>
    </xf>
    <xf numFmtId="0" fontId="0" fillId="35" borderId="0" xfId="0" applyFill="1" applyBorder="1" applyAlignment="1">
      <alignment vertical="center"/>
    </xf>
    <xf numFmtId="0" fontId="2" fillId="35" borderId="0" xfId="0" applyFont="1" applyFill="1" applyBorder="1" applyAlignment="1">
      <alignment horizontal="left" vertical="center"/>
    </xf>
    <xf numFmtId="0" fontId="2" fillId="35" borderId="11" xfId="0" applyFont="1" applyFill="1" applyBorder="1" applyAlignment="1">
      <alignment horizontal="left" vertical="center"/>
    </xf>
    <xf numFmtId="0" fontId="2" fillId="35" borderId="19" xfId="0" applyFont="1" applyFill="1" applyBorder="1" applyAlignment="1">
      <alignment horizontal="left" vertical="center"/>
    </xf>
    <xf numFmtId="0" fontId="9" fillId="35" borderId="33" xfId="0" applyFont="1" applyFill="1" applyBorder="1" applyAlignment="1">
      <alignment horizontal="left"/>
    </xf>
    <xf numFmtId="0" fontId="2" fillId="35" borderId="0" xfId="0" applyFont="1" applyFill="1" applyBorder="1" applyAlignment="1">
      <alignment vertical="center"/>
    </xf>
    <xf numFmtId="0" fontId="2" fillId="35" borderId="0" xfId="0" applyFont="1" applyFill="1" applyBorder="1" applyAlignment="1">
      <alignment horizontal="right" vertical="center"/>
    </xf>
    <xf numFmtId="0" fontId="9" fillId="35" borderId="22" xfId="0" applyFont="1" applyFill="1" applyBorder="1" applyAlignment="1">
      <alignment horizontal="left"/>
    </xf>
    <xf numFmtId="0" fontId="0" fillId="35" borderId="22" xfId="0" applyFill="1" applyBorder="1" applyAlignment="1">
      <alignment vertical="center"/>
    </xf>
    <xf numFmtId="0" fontId="0" fillId="35" borderId="22" xfId="0" applyFill="1" applyBorder="1" applyAlignment="1">
      <alignment horizontal="center" vertical="center"/>
    </xf>
    <xf numFmtId="0" fontId="7" fillId="35" borderId="22" xfId="0" applyFont="1" applyFill="1" applyBorder="1" applyAlignment="1">
      <alignment horizontal="right" vertical="center"/>
    </xf>
    <xf numFmtId="0" fontId="2" fillId="35" borderId="33" xfId="0" applyFont="1" applyFill="1" applyBorder="1" applyAlignment="1">
      <alignment horizontal="right" vertical="center" shrinkToFit="1"/>
    </xf>
    <xf numFmtId="0" fontId="2" fillId="35" borderId="0" xfId="0" applyFont="1" applyFill="1" applyBorder="1" applyAlignment="1">
      <alignment vertical="center" shrinkToFit="1"/>
    </xf>
    <xf numFmtId="0" fontId="2" fillId="35" borderId="20" xfId="0" applyFont="1" applyFill="1" applyBorder="1" applyAlignment="1">
      <alignment vertical="center" shrinkToFit="1"/>
    </xf>
    <xf numFmtId="0" fontId="7" fillId="0" borderId="0" xfId="0" applyFont="1" applyFill="1" applyBorder="1" applyAlignment="1">
      <alignment vertical="center" textRotation="255" shrinkToFit="1"/>
    </xf>
    <xf numFmtId="0" fontId="6" fillId="0" borderId="0" xfId="0" applyFont="1" applyFill="1" applyBorder="1" applyAlignment="1">
      <alignment vertical="center" textRotation="255" shrinkToFit="1"/>
    </xf>
    <xf numFmtId="6" fontId="7" fillId="0" borderId="0" xfId="59" applyFont="1" applyFill="1" applyBorder="1" applyAlignment="1">
      <alignment vertical="center" textRotation="255" shrinkToFit="1"/>
    </xf>
    <xf numFmtId="0" fontId="6" fillId="0" borderId="28" xfId="0" applyFont="1" applyFill="1" applyBorder="1" applyAlignment="1">
      <alignment vertical="center"/>
    </xf>
    <xf numFmtId="0" fontId="7" fillId="0" borderId="28" xfId="0" applyFont="1" applyFill="1" applyBorder="1" applyAlignment="1">
      <alignment horizontal="right" vertical="center"/>
    </xf>
    <xf numFmtId="0" fontId="2" fillId="35" borderId="11" xfId="0" applyFont="1" applyFill="1" applyBorder="1" applyAlignment="1">
      <alignment vertical="center"/>
    </xf>
    <xf numFmtId="0" fontId="2" fillId="35" borderId="11" xfId="0" applyFont="1" applyFill="1" applyBorder="1" applyAlignment="1">
      <alignment horizontal="right" vertical="center"/>
    </xf>
    <xf numFmtId="0" fontId="2" fillId="35" borderId="35" xfId="0" applyFont="1" applyFill="1" applyBorder="1" applyAlignment="1">
      <alignment horizontal="right" vertical="center"/>
    </xf>
    <xf numFmtId="0" fontId="2" fillId="35" borderId="20" xfId="0" applyFont="1" applyFill="1" applyBorder="1" applyAlignment="1">
      <alignment vertical="center"/>
    </xf>
    <xf numFmtId="0" fontId="2" fillId="35" borderId="11" xfId="0" applyFont="1" applyFill="1" applyBorder="1" applyAlignment="1">
      <alignment vertical="center" wrapText="1"/>
    </xf>
    <xf numFmtId="0" fontId="2" fillId="35" borderId="19" xfId="0" applyFont="1" applyFill="1" applyBorder="1" applyAlignment="1">
      <alignment horizontal="right" vertical="center" wrapText="1"/>
    </xf>
    <xf numFmtId="0" fontId="2" fillId="35" borderId="11" xfId="0" applyFont="1" applyFill="1" applyBorder="1" applyAlignment="1">
      <alignment horizontal="right" vertical="center" wrapText="1"/>
    </xf>
    <xf numFmtId="0" fontId="0" fillId="0" borderId="28" xfId="0" applyBorder="1" applyAlignment="1">
      <alignment vertical="center"/>
    </xf>
    <xf numFmtId="0" fontId="2" fillId="35" borderId="20" xfId="0" applyFont="1" applyFill="1" applyBorder="1" applyAlignment="1">
      <alignment horizontal="right" vertical="center"/>
    </xf>
    <xf numFmtId="0" fontId="2" fillId="35" borderId="19" xfId="0" applyFont="1" applyFill="1" applyBorder="1" applyAlignment="1">
      <alignment vertical="center"/>
    </xf>
    <xf numFmtId="0" fontId="2" fillId="35" borderId="11" xfId="0" applyFont="1" applyFill="1" applyBorder="1" applyAlignment="1">
      <alignment horizontal="left" vertical="center" wrapText="1"/>
    </xf>
    <xf numFmtId="0" fontId="2" fillId="35" borderId="19" xfId="0" applyFont="1" applyFill="1" applyBorder="1" applyAlignment="1">
      <alignment vertical="center" wrapText="1"/>
    </xf>
    <xf numFmtId="0" fontId="6" fillId="35" borderId="35" xfId="0" applyFont="1" applyFill="1" applyBorder="1" applyAlignment="1">
      <alignment horizontal="right" vertical="center" shrinkToFit="1"/>
    </xf>
    <xf numFmtId="0" fontId="6" fillId="35" borderId="19" xfId="0" applyFont="1" applyFill="1" applyBorder="1" applyAlignment="1">
      <alignment vertical="center" shrinkToFit="1"/>
    </xf>
    <xf numFmtId="0" fontId="7" fillId="35" borderId="30" xfId="0" applyFont="1" applyFill="1" applyBorder="1" applyAlignment="1">
      <alignment horizontal="center" vertical="center" shrinkToFit="1"/>
    </xf>
    <xf numFmtId="0" fontId="7" fillId="35" borderId="12" xfId="0" applyFont="1" applyFill="1" applyBorder="1" applyAlignment="1">
      <alignment horizontal="center" vertical="center" shrinkToFit="1"/>
    </xf>
    <xf numFmtId="38" fontId="6" fillId="36" borderId="14" xfId="49" applyFont="1" applyFill="1" applyBorder="1" applyAlignment="1">
      <alignment horizontal="right" vertical="center"/>
    </xf>
    <xf numFmtId="38" fontId="6" fillId="36" borderId="0" xfId="49" applyFont="1" applyFill="1" applyBorder="1" applyAlignment="1">
      <alignment horizontal="right" vertical="center"/>
    </xf>
    <xf numFmtId="0" fontId="2" fillId="35" borderId="33" xfId="0" applyFont="1" applyFill="1" applyBorder="1" applyAlignment="1">
      <alignment horizontal="left"/>
    </xf>
    <xf numFmtId="0" fontId="2" fillId="35" borderId="33" xfId="0" applyFont="1" applyFill="1" applyBorder="1" applyAlignment="1">
      <alignment horizontal="center"/>
    </xf>
    <xf numFmtId="0" fontId="2" fillId="35" borderId="11" xfId="0" applyFont="1" applyFill="1" applyBorder="1" applyAlignment="1">
      <alignment horizontal="center" vertical="center"/>
    </xf>
    <xf numFmtId="0" fontId="7" fillId="35" borderId="30" xfId="0" applyFont="1" applyFill="1" applyBorder="1" applyAlignment="1">
      <alignment horizontal="center" vertical="center"/>
    </xf>
    <xf numFmtId="0" fontId="6" fillId="35" borderId="30" xfId="0" applyFont="1" applyFill="1" applyBorder="1" applyAlignment="1">
      <alignment vertical="center"/>
    </xf>
    <xf numFmtId="0" fontId="14" fillId="35" borderId="33" xfId="0" applyFont="1" applyFill="1" applyBorder="1" applyAlignment="1">
      <alignment horizontal="left" vertical="center"/>
    </xf>
    <xf numFmtId="0" fontId="2" fillId="35" borderId="11" xfId="0" applyFont="1" applyFill="1" applyBorder="1" applyAlignment="1">
      <alignment vertical="center"/>
    </xf>
    <xf numFmtId="0" fontId="2" fillId="35" borderId="33" xfId="0" applyFont="1" applyFill="1" applyBorder="1" applyAlignment="1">
      <alignment horizontal="right" vertical="center"/>
    </xf>
    <xf numFmtId="0" fontId="6" fillId="35" borderId="15" xfId="0" applyFont="1" applyFill="1" applyBorder="1" applyAlignment="1">
      <alignment vertical="center"/>
    </xf>
    <xf numFmtId="0" fontId="7" fillId="35" borderId="33" xfId="0" applyFont="1" applyFill="1" applyBorder="1" applyAlignment="1">
      <alignment horizontal="right" vertical="center"/>
    </xf>
    <xf numFmtId="0" fontId="7" fillId="35" borderId="11" xfId="0" applyFont="1" applyFill="1" applyBorder="1" applyAlignment="1">
      <alignment vertical="center" wrapText="1"/>
    </xf>
    <xf numFmtId="0" fontId="10" fillId="35" borderId="36" xfId="0" applyFont="1" applyFill="1" applyBorder="1" applyAlignment="1">
      <alignment horizontal="center" vertical="center"/>
    </xf>
    <xf numFmtId="0" fontId="6" fillId="35" borderId="15" xfId="0" applyFont="1" applyFill="1" applyBorder="1" applyAlignment="1">
      <alignment vertical="center" shrinkToFit="1"/>
    </xf>
    <xf numFmtId="0" fontId="6" fillId="35" borderId="11" xfId="0" applyFont="1" applyFill="1" applyBorder="1" applyAlignment="1">
      <alignment vertical="center" shrinkToFit="1"/>
    </xf>
    <xf numFmtId="38" fontId="6" fillId="35" borderId="0" xfId="49" applyFont="1" applyFill="1" applyBorder="1" applyAlignment="1">
      <alignment horizontal="right" vertical="center"/>
    </xf>
    <xf numFmtId="0" fontId="7" fillId="35" borderId="10" xfId="0" applyFont="1" applyFill="1" applyBorder="1" applyAlignment="1">
      <alignment horizontal="center" vertical="center"/>
    </xf>
    <xf numFmtId="0" fontId="7" fillId="35" borderId="0" xfId="0" applyFont="1" applyFill="1" applyBorder="1" applyAlignment="1">
      <alignment horizontal="center" vertical="center"/>
    </xf>
    <xf numFmtId="0" fontId="2" fillId="35" borderId="30" xfId="0" applyFont="1" applyFill="1" applyBorder="1" applyAlignment="1">
      <alignment horizontal="center" vertical="top" shrinkToFit="1"/>
    </xf>
    <xf numFmtId="0" fontId="2" fillId="35" borderId="31" xfId="0" applyFont="1" applyFill="1" applyBorder="1" applyAlignment="1">
      <alignment horizontal="center" shrinkToFit="1"/>
    </xf>
    <xf numFmtId="0" fontId="7" fillId="0" borderId="18" xfId="0" applyFont="1" applyFill="1" applyBorder="1" applyAlignment="1">
      <alignment horizontal="right" vertical="top"/>
    </xf>
    <xf numFmtId="0" fontId="8" fillId="0" borderId="18"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right" vertical="top"/>
    </xf>
    <xf numFmtId="0" fontId="7" fillId="0" borderId="0" xfId="0" applyFont="1" applyAlignment="1">
      <alignment horizontal="right" vertical="top"/>
    </xf>
    <xf numFmtId="0" fontId="0" fillId="0" borderId="15" xfId="0" applyBorder="1" applyAlignment="1">
      <alignment horizontal="center" vertical="center"/>
    </xf>
    <xf numFmtId="0" fontId="0" fillId="0" borderId="15" xfId="0" applyNumberFormat="1" applyBorder="1" applyAlignment="1">
      <alignment horizontal="right" vertical="center"/>
    </xf>
    <xf numFmtId="182" fontId="0" fillId="0" borderId="30" xfId="0" applyNumberFormat="1" applyBorder="1" applyAlignment="1">
      <alignment horizontal="right" vertical="center"/>
    </xf>
    <xf numFmtId="0" fontId="1" fillId="0" borderId="11" xfId="0" applyNumberFormat="1" applyFont="1" applyFill="1" applyBorder="1" applyAlignment="1">
      <alignment horizontal="left" vertical="top"/>
    </xf>
    <xf numFmtId="0" fontId="11" fillId="0" borderId="18" xfId="0" applyFont="1" applyBorder="1" applyAlignment="1">
      <alignment horizontal="center" vertical="center"/>
    </xf>
    <xf numFmtId="38" fontId="6" fillId="0" borderId="18" xfId="49" applyFont="1" applyBorder="1" applyAlignment="1">
      <alignment horizontal="right" vertical="center"/>
    </xf>
    <xf numFmtId="38" fontId="6" fillId="0" borderId="18" xfId="49" applyFont="1" applyBorder="1" applyAlignment="1">
      <alignment vertical="center" shrinkToFit="1"/>
    </xf>
    <xf numFmtId="0" fontId="8" fillId="0" borderId="18" xfId="0" applyFont="1" applyFill="1" applyBorder="1" applyAlignment="1">
      <alignment horizontal="left" vertical="center"/>
    </xf>
    <xf numFmtId="0" fontId="5" fillId="0" borderId="18" xfId="0" applyFont="1" applyBorder="1" applyAlignment="1">
      <alignment vertical="center"/>
    </xf>
    <xf numFmtId="38" fontId="6" fillId="0" borderId="18" xfId="49" applyFont="1" applyBorder="1" applyAlignment="1">
      <alignment vertical="center"/>
    </xf>
    <xf numFmtId="0" fontId="15" fillId="0" borderId="18" xfId="0" applyFont="1" applyFill="1" applyBorder="1" applyAlignment="1">
      <alignment vertical="center"/>
    </xf>
    <xf numFmtId="0" fontId="8" fillId="0" borderId="18" xfId="0" applyFont="1" applyFill="1" applyBorder="1" applyAlignment="1">
      <alignment vertical="center"/>
    </xf>
    <xf numFmtId="0" fontId="6" fillId="0" borderId="18" xfId="0" applyFont="1" applyFill="1" applyBorder="1" applyAlignment="1">
      <alignment horizontal="right" vertical="center"/>
    </xf>
    <xf numFmtId="207" fontId="2" fillId="0" borderId="20" xfId="0" applyNumberFormat="1" applyFont="1" applyFill="1" applyBorder="1" applyAlignment="1">
      <alignment horizontal="center" vertical="center"/>
    </xf>
    <xf numFmtId="207" fontId="2" fillId="0" borderId="20" xfId="0" applyNumberFormat="1" applyFont="1" applyFill="1" applyBorder="1" applyAlignment="1">
      <alignment horizontal="right" vertical="center" shrinkToFit="1"/>
    </xf>
    <xf numFmtId="0" fontId="11" fillId="0" borderId="18" xfId="0" applyFont="1" applyFill="1" applyBorder="1" applyAlignment="1">
      <alignment horizontal="center" vertical="center"/>
    </xf>
    <xf numFmtId="0" fontId="7" fillId="0" borderId="18" xfId="0" applyFont="1" applyFill="1" applyBorder="1" applyAlignment="1">
      <alignment horizontal="center" vertical="center" textRotation="255" shrinkToFit="1"/>
    </xf>
    <xf numFmtId="0" fontId="2" fillId="0" borderId="18" xfId="0" applyFont="1" applyFill="1" applyBorder="1" applyAlignment="1">
      <alignment horizontal="center" vertical="center" shrinkToFit="1"/>
    </xf>
    <xf numFmtId="0" fontId="0" fillId="0" borderId="18" xfId="0" applyFill="1" applyBorder="1" applyAlignment="1">
      <alignment horizontal="right" vertical="center" shrinkToFit="1"/>
    </xf>
    <xf numFmtId="0" fontId="0" fillId="0" borderId="18" xfId="0" applyFill="1" applyBorder="1" applyAlignment="1">
      <alignment vertical="center" shrinkToFit="1"/>
    </xf>
    <xf numFmtId="0" fontId="0" fillId="0" borderId="0" xfId="0" applyFont="1" applyAlignment="1">
      <alignment vertical="center"/>
    </xf>
    <xf numFmtId="0" fontId="0" fillId="0" borderId="28" xfId="0" applyFont="1" applyBorder="1" applyAlignment="1">
      <alignment horizontal="right"/>
    </xf>
    <xf numFmtId="0" fontId="5" fillId="0" borderId="22" xfId="0" applyFont="1" applyBorder="1" applyAlignment="1">
      <alignment vertical="center" shrinkToFit="1"/>
    </xf>
    <xf numFmtId="0" fontId="6" fillId="0" borderId="0" xfId="0" applyFont="1" applyFill="1" applyBorder="1" applyAlignment="1">
      <alignment vertical="center"/>
    </xf>
    <xf numFmtId="0" fontId="6" fillId="0" borderId="21" xfId="0" applyFont="1" applyFill="1" applyBorder="1" applyAlignment="1">
      <alignment horizontal="right" vertical="center"/>
    </xf>
    <xf numFmtId="0" fontId="26" fillId="0" borderId="0" xfId="0" applyFont="1" applyBorder="1" applyAlignment="1">
      <alignment vertical="center"/>
    </xf>
    <xf numFmtId="0" fontId="6" fillId="0" borderId="18" xfId="0" applyFont="1" applyBorder="1" applyAlignment="1">
      <alignment horizontal="right" vertical="center"/>
    </xf>
    <xf numFmtId="0" fontId="0" fillId="0" borderId="0" xfId="0" applyNumberFormat="1" applyBorder="1" applyAlignment="1">
      <alignment horizontal="right" vertical="center"/>
    </xf>
    <xf numFmtId="0" fontId="6" fillId="0" borderId="0" xfId="0" applyNumberFormat="1" applyFont="1" applyFill="1" applyBorder="1" applyAlignment="1">
      <alignment horizontal="right" vertical="top"/>
    </xf>
    <xf numFmtId="182" fontId="0" fillId="0" borderId="0" xfId="0" applyNumberFormat="1" applyBorder="1" applyAlignment="1">
      <alignment vertical="center"/>
    </xf>
    <xf numFmtId="38" fontId="2" fillId="0" borderId="0" xfId="49" applyFont="1" applyBorder="1" applyAlignment="1">
      <alignment horizontal="right" vertical="center"/>
    </xf>
    <xf numFmtId="0" fontId="2" fillId="35" borderId="33" xfId="0" applyFont="1" applyFill="1" applyBorder="1" applyAlignment="1">
      <alignment horizontal="right" vertical="center"/>
    </xf>
    <xf numFmtId="0" fontId="12" fillId="0" borderId="37" xfId="0" applyFont="1" applyFill="1" applyBorder="1" applyAlignment="1">
      <alignment horizontal="center" vertical="center"/>
    </xf>
    <xf numFmtId="0" fontId="6" fillId="0" borderId="37" xfId="0" applyFont="1" applyFill="1" applyBorder="1" applyAlignment="1">
      <alignment vertical="center"/>
    </xf>
    <xf numFmtId="38" fontId="6" fillId="0" borderId="0" xfId="51" applyFont="1" applyFill="1" applyBorder="1" applyAlignment="1">
      <alignment vertical="center" shrinkToFit="1"/>
    </xf>
    <xf numFmtId="38" fontId="10" fillId="0" borderId="0" xfId="51" applyFont="1" applyFill="1" applyBorder="1" applyAlignment="1">
      <alignment vertical="center" shrinkToFit="1"/>
    </xf>
    <xf numFmtId="38" fontId="10" fillId="0" borderId="14" xfId="51" applyFont="1" applyFill="1" applyBorder="1" applyAlignment="1">
      <alignment vertical="center" shrinkToFit="1"/>
    </xf>
    <xf numFmtId="38" fontId="22" fillId="0" borderId="0" xfId="51" applyFont="1" applyFill="1" applyBorder="1" applyAlignment="1">
      <alignment horizontal="right" vertical="center"/>
    </xf>
    <xf numFmtId="38" fontId="23" fillId="0" borderId="14" xfId="51" applyFont="1" applyFill="1" applyBorder="1" applyAlignment="1">
      <alignment vertical="center"/>
    </xf>
    <xf numFmtId="38" fontId="23" fillId="0" borderId="0" xfId="51" applyFont="1" applyFill="1" applyBorder="1" applyAlignment="1">
      <alignment horizontal="right" vertical="center"/>
    </xf>
    <xf numFmtId="38" fontId="6" fillId="0" borderId="0" xfId="51" applyFont="1" applyFill="1" applyBorder="1" applyAlignment="1">
      <alignment horizontal="right" vertical="center"/>
    </xf>
    <xf numFmtId="38" fontId="10" fillId="0" borderId="14" xfId="51" applyFont="1" applyFill="1" applyBorder="1" applyAlignment="1">
      <alignment horizontal="right" vertical="center"/>
    </xf>
    <xf numFmtId="38" fontId="10" fillId="0" borderId="0" xfId="51" applyFont="1" applyFill="1" applyBorder="1" applyAlignment="1">
      <alignment horizontal="right" vertical="center"/>
    </xf>
    <xf numFmtId="38" fontId="23" fillId="0" borderId="14" xfId="51" applyFont="1" applyFill="1" applyBorder="1" applyAlignment="1">
      <alignment horizontal="right" vertical="center"/>
    </xf>
    <xf numFmtId="38" fontId="7" fillId="0" borderId="0" xfId="51" applyFont="1" applyFill="1" applyBorder="1" applyAlignment="1">
      <alignment vertical="center"/>
    </xf>
    <xf numFmtId="38" fontId="6" fillId="0" borderId="0" xfId="51" applyFont="1" applyFill="1" applyBorder="1" applyAlignment="1">
      <alignment vertical="center"/>
    </xf>
    <xf numFmtId="38" fontId="10" fillId="0" borderId="0" xfId="51" applyFont="1" applyFill="1" applyBorder="1" applyAlignment="1">
      <alignment vertical="center"/>
    </xf>
    <xf numFmtId="38" fontId="10" fillId="0" borderId="0" xfId="51" applyNumberFormat="1" applyFont="1" applyFill="1" applyBorder="1" applyAlignment="1">
      <alignment horizontal="right" vertical="center"/>
    </xf>
    <xf numFmtId="38" fontId="8" fillId="0" borderId="18" xfId="51" applyFont="1" applyFill="1" applyBorder="1" applyAlignment="1">
      <alignment horizontal="left" vertical="center"/>
    </xf>
    <xf numFmtId="38" fontId="20" fillId="0" borderId="0" xfId="0" applyNumberFormat="1" applyFont="1" applyAlignment="1">
      <alignment vertical="center"/>
    </xf>
    <xf numFmtId="38" fontId="6" fillId="33" borderId="0" xfId="51" applyFont="1" applyFill="1" applyBorder="1" applyAlignment="1">
      <alignment horizontal="right" vertical="center"/>
    </xf>
    <xf numFmtId="38" fontId="10" fillId="33" borderId="0" xfId="51" applyFont="1" applyFill="1" applyBorder="1" applyAlignment="1">
      <alignment horizontal="right" vertical="center"/>
    </xf>
    <xf numFmtId="0" fontId="7" fillId="0" borderId="0" xfId="0" applyFont="1" applyFill="1" applyBorder="1" applyAlignment="1">
      <alignment horizontal="right" vertical="top"/>
    </xf>
    <xf numFmtId="38" fontId="0" fillId="0" borderId="0" xfId="0" applyNumberFormat="1" applyFont="1" applyAlignment="1">
      <alignment vertical="center"/>
    </xf>
    <xf numFmtId="38" fontId="6" fillId="0" borderId="14" xfId="51" applyFont="1" applyFill="1" applyBorder="1" applyAlignment="1">
      <alignment horizontal="right" vertical="center"/>
    </xf>
    <xf numFmtId="0" fontId="6" fillId="0" borderId="38" xfId="0" applyFont="1" applyBorder="1" applyAlignment="1">
      <alignment horizontal="center" vertical="center"/>
    </xf>
    <xf numFmtId="38" fontId="2" fillId="0" borderId="0" xfId="49" applyFont="1" applyBorder="1" applyAlignment="1">
      <alignment vertical="center" shrinkToFit="1"/>
    </xf>
    <xf numFmtId="38" fontId="7" fillId="0" borderId="0" xfId="49" applyFont="1" applyBorder="1" applyAlignment="1">
      <alignment vertical="center" shrinkToFit="1"/>
    </xf>
    <xf numFmtId="38" fontId="7" fillId="0" borderId="20" xfId="49" applyFont="1" applyBorder="1" applyAlignment="1">
      <alignment vertical="center"/>
    </xf>
    <xf numFmtId="38" fontId="2" fillId="0" borderId="0" xfId="49" applyFont="1" applyBorder="1" applyAlignment="1">
      <alignment vertical="center"/>
    </xf>
    <xf numFmtId="0" fontId="7" fillId="0" borderId="38" xfId="0" applyFont="1" applyBorder="1" applyAlignment="1">
      <alignment horizontal="center" vertical="center" shrinkToFit="1"/>
    </xf>
    <xf numFmtId="0" fontId="6" fillId="0" borderId="0" xfId="0" applyFont="1" applyFill="1" applyBorder="1" applyAlignment="1">
      <alignment vertical="center" shrinkToFit="1"/>
    </xf>
    <xf numFmtId="38" fontId="6" fillId="34" borderId="20" xfId="49" applyFont="1" applyFill="1" applyBorder="1" applyAlignment="1">
      <alignment horizontal="right" vertical="center"/>
    </xf>
    <xf numFmtId="0" fontId="62" fillId="0" borderId="26" xfId="0" applyFont="1" applyFill="1" applyBorder="1" applyAlignment="1">
      <alignment vertical="center"/>
    </xf>
    <xf numFmtId="0" fontId="62" fillId="0" borderId="26" xfId="0" applyFont="1" applyFill="1" applyBorder="1" applyAlignment="1">
      <alignment vertical="center"/>
    </xf>
    <xf numFmtId="0" fontId="0" fillId="0" borderId="34" xfId="0" applyBorder="1" applyAlignment="1">
      <alignment horizontal="center" vertical="center"/>
    </xf>
    <xf numFmtId="0" fontId="0" fillId="0" borderId="20" xfId="0" applyBorder="1" applyAlignment="1">
      <alignment horizontal="center" vertical="center"/>
    </xf>
    <xf numFmtId="38" fontId="6" fillId="36" borderId="21" xfId="49" applyFont="1" applyFill="1" applyBorder="1" applyAlignment="1">
      <alignment horizontal="right" vertical="center"/>
    </xf>
    <xf numFmtId="38" fontId="6" fillId="34" borderId="38" xfId="49" applyFont="1" applyFill="1" applyBorder="1" applyAlignment="1">
      <alignment horizontal="right" vertical="center"/>
    </xf>
    <xf numFmtId="182" fontId="0" fillId="0" borderId="34" xfId="0" applyNumberFormat="1" applyBorder="1" applyAlignment="1">
      <alignment horizontal="right" vertical="center"/>
    </xf>
    <xf numFmtId="0" fontId="0" fillId="0" borderId="31" xfId="0" applyNumberFormat="1" applyBorder="1" applyAlignment="1">
      <alignment horizontal="right" vertical="center"/>
    </xf>
    <xf numFmtId="0" fontId="0" fillId="0" borderId="39" xfId="0" applyBorder="1" applyAlignment="1">
      <alignment horizontal="center" vertical="center"/>
    </xf>
    <xf numFmtId="182" fontId="0" fillId="0" borderId="39" xfId="0" applyNumberFormat="1" applyBorder="1" applyAlignment="1">
      <alignment horizontal="right" vertical="center"/>
    </xf>
    <xf numFmtId="0" fontId="0" fillId="0" borderId="39" xfId="0" applyNumberFormat="1" applyBorder="1" applyAlignment="1">
      <alignment horizontal="right" vertical="center"/>
    </xf>
    <xf numFmtId="0" fontId="7" fillId="0" borderId="0" xfId="0" applyFont="1" applyFill="1" applyBorder="1" applyAlignment="1">
      <alignment/>
    </xf>
    <xf numFmtId="38" fontId="7" fillId="0" borderId="38" xfId="49" applyFont="1" applyBorder="1" applyAlignment="1">
      <alignment horizontal="right" vertical="center"/>
    </xf>
    <xf numFmtId="0" fontId="11" fillId="37" borderId="12" xfId="0" applyFont="1" applyFill="1" applyBorder="1" applyAlignment="1">
      <alignment horizontal="center" vertical="center"/>
    </xf>
    <xf numFmtId="38" fontId="10" fillId="37" borderId="0" xfId="49" applyFont="1" applyFill="1" applyBorder="1" applyAlignment="1">
      <alignment vertical="center" shrinkToFit="1"/>
    </xf>
    <xf numFmtId="0" fontId="10" fillId="37" borderId="0" xfId="0" applyFont="1" applyFill="1" applyBorder="1" applyAlignment="1">
      <alignment vertical="center"/>
    </xf>
    <xf numFmtId="38" fontId="10" fillId="37" borderId="0" xfId="49" applyFont="1" applyFill="1" applyBorder="1" applyAlignment="1">
      <alignment horizontal="right" vertical="center"/>
    </xf>
    <xf numFmtId="38" fontId="10" fillId="37" borderId="0" xfId="49" applyFont="1" applyFill="1" applyBorder="1" applyAlignment="1">
      <alignment vertical="center"/>
    </xf>
    <xf numFmtId="38" fontId="10" fillId="37" borderId="0" xfId="49" applyFont="1" applyFill="1" applyBorder="1" applyAlignment="1">
      <alignment horizontal="left" vertical="center"/>
    </xf>
    <xf numFmtId="38" fontId="10" fillId="37" borderId="11" xfId="49" applyFont="1" applyFill="1" applyBorder="1" applyAlignment="1">
      <alignment horizontal="right" vertical="center"/>
    </xf>
    <xf numFmtId="0" fontId="0" fillId="37" borderId="0" xfId="0" applyFill="1" applyBorder="1" applyAlignment="1">
      <alignment vertical="center"/>
    </xf>
    <xf numFmtId="38" fontId="23" fillId="37" borderId="0" xfId="49" applyFont="1" applyFill="1" applyBorder="1" applyAlignment="1">
      <alignment horizontal="right" vertical="center"/>
    </xf>
    <xf numFmtId="38" fontId="10" fillId="37" borderId="21" xfId="49" applyFont="1" applyFill="1" applyBorder="1" applyAlignment="1">
      <alignment horizontal="right" vertical="center"/>
    </xf>
    <xf numFmtId="38" fontId="10" fillId="37" borderId="0" xfId="49" applyNumberFormat="1" applyFont="1" applyFill="1" applyBorder="1" applyAlignment="1">
      <alignment horizontal="right" vertical="center"/>
    </xf>
    <xf numFmtId="38" fontId="10" fillId="37" borderId="0" xfId="51" applyFont="1" applyFill="1" applyBorder="1" applyAlignment="1">
      <alignment vertical="center" shrinkToFit="1"/>
    </xf>
    <xf numFmtId="38" fontId="23" fillId="37" borderId="0" xfId="51" applyFont="1" applyFill="1" applyBorder="1" applyAlignment="1">
      <alignment horizontal="right" vertical="center"/>
    </xf>
    <xf numFmtId="38" fontId="10" fillId="37" borderId="0" xfId="51" applyFont="1" applyFill="1" applyBorder="1" applyAlignment="1">
      <alignment horizontal="right" vertical="center"/>
    </xf>
    <xf numFmtId="38" fontId="10" fillId="37" borderId="0" xfId="51" applyFont="1" applyFill="1" applyBorder="1" applyAlignment="1">
      <alignment vertical="center"/>
    </xf>
    <xf numFmtId="38" fontId="10" fillId="37" borderId="0" xfId="51" applyNumberFormat="1" applyFont="1" applyFill="1" applyBorder="1" applyAlignment="1">
      <alignment horizontal="right" vertical="center"/>
    </xf>
    <xf numFmtId="0" fontId="7" fillId="37" borderId="0" xfId="0" applyFont="1" applyFill="1" applyBorder="1" applyAlignment="1">
      <alignment horizontal="right" vertical="center"/>
    </xf>
    <xf numFmtId="38" fontId="6" fillId="0" borderId="20" xfId="51" applyFont="1" applyFill="1" applyBorder="1" applyAlignment="1">
      <alignment horizontal="right" vertical="center"/>
    </xf>
    <xf numFmtId="0" fontId="10" fillId="0" borderId="14" xfId="0" applyFont="1" applyBorder="1" applyAlignment="1">
      <alignment vertical="center"/>
    </xf>
    <xf numFmtId="0" fontId="10" fillId="37" borderId="0" xfId="0" applyFont="1" applyFill="1" applyAlignment="1">
      <alignment vertical="center"/>
    </xf>
    <xf numFmtId="0" fontId="10" fillId="0" borderId="0" xfId="0" applyFont="1" applyAlignment="1">
      <alignment vertical="center"/>
    </xf>
    <xf numFmtId="0" fontId="2" fillId="0" borderId="0" xfId="0" applyFont="1" applyAlignment="1">
      <alignment horizontal="center" vertical="center" textRotation="255"/>
    </xf>
    <xf numFmtId="0" fontId="7" fillId="0" borderId="0" xfId="0" applyFont="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horizontal="center" vertical="center"/>
    </xf>
    <xf numFmtId="0" fontId="6" fillId="0" borderId="0" xfId="0" applyFont="1" applyAlignment="1">
      <alignment horizontal="right" vertical="center"/>
    </xf>
    <xf numFmtId="0" fontId="2" fillId="0" borderId="0" xfId="0" applyFont="1" applyAlignment="1">
      <alignment vertical="center" shrinkToFit="1"/>
    </xf>
    <xf numFmtId="0" fontId="12" fillId="0" borderId="26" xfId="0" applyFont="1" applyBorder="1" applyAlignment="1">
      <alignment horizontal="center" vertical="center"/>
    </xf>
    <xf numFmtId="0" fontId="6" fillId="0" borderId="26" xfId="0" applyFont="1" applyBorder="1" applyAlignment="1">
      <alignment vertical="center"/>
    </xf>
    <xf numFmtId="0" fontId="6" fillId="0" borderId="26" xfId="0" applyFont="1" applyBorder="1" applyAlignment="1">
      <alignment horizontal="right" vertical="center"/>
    </xf>
    <xf numFmtId="0" fontId="12" fillId="0" borderId="37" xfId="0" applyFont="1" applyBorder="1" applyAlignment="1">
      <alignment horizontal="center" vertical="center"/>
    </xf>
    <xf numFmtId="0" fontId="6" fillId="0" borderId="37" xfId="0" applyFont="1" applyBorder="1" applyAlignment="1">
      <alignment vertical="center"/>
    </xf>
    <xf numFmtId="0" fontId="10" fillId="14" borderId="0" xfId="0" applyFont="1" applyFill="1" applyAlignment="1">
      <alignment vertical="center"/>
    </xf>
    <xf numFmtId="38" fontId="23" fillId="14" borderId="0" xfId="51" applyFont="1" applyFill="1" applyBorder="1" applyAlignment="1">
      <alignment horizontal="right" vertical="center"/>
    </xf>
    <xf numFmtId="38" fontId="10" fillId="14" borderId="0" xfId="51" applyFont="1" applyFill="1" applyBorder="1" applyAlignment="1">
      <alignment horizontal="right" vertical="center"/>
    </xf>
    <xf numFmtId="38" fontId="10" fillId="14" borderId="0" xfId="51" applyFont="1" applyFill="1" applyBorder="1" applyAlignment="1">
      <alignment vertical="center"/>
    </xf>
    <xf numFmtId="38" fontId="10" fillId="14" borderId="0" xfId="51" applyFont="1" applyFill="1" applyBorder="1" applyAlignment="1">
      <alignment vertical="center" shrinkToFit="1"/>
    </xf>
    <xf numFmtId="0" fontId="6" fillId="0" borderId="14" xfId="0" applyFont="1" applyFill="1" applyBorder="1" applyAlignment="1">
      <alignment vertical="center" shrinkToFit="1"/>
    </xf>
    <xf numFmtId="0" fontId="2" fillId="35" borderId="11" xfId="0" applyFont="1" applyFill="1" applyBorder="1" applyAlignment="1">
      <alignment horizontal="left" vertical="center"/>
    </xf>
    <xf numFmtId="0" fontId="2" fillId="35" borderId="35" xfId="0" applyFont="1" applyFill="1" applyBorder="1" applyAlignment="1">
      <alignment horizontal="right" vertical="center"/>
    </xf>
    <xf numFmtId="0" fontId="7" fillId="0" borderId="14" xfId="0" applyFont="1" applyFill="1" applyBorder="1" applyAlignment="1">
      <alignment vertical="center"/>
    </xf>
    <xf numFmtId="38" fontId="6" fillId="0" borderId="10" xfId="49" applyFont="1" applyBorder="1" applyAlignment="1">
      <alignment horizontal="right" vertical="center"/>
    </xf>
    <xf numFmtId="0" fontId="3" fillId="0" borderId="0" xfId="0" applyFont="1" applyFill="1" applyBorder="1" applyAlignment="1">
      <alignment horizontal="left" vertical="center"/>
    </xf>
    <xf numFmtId="0" fontId="9" fillId="0" borderId="0" xfId="0" applyFont="1" applyFill="1" applyAlignment="1">
      <alignment horizontal="center" vertical="center"/>
    </xf>
    <xf numFmtId="0" fontId="6" fillId="33" borderId="37" xfId="0" applyFont="1" applyFill="1" applyBorder="1" applyAlignment="1">
      <alignment horizontal="right" vertical="center"/>
    </xf>
    <xf numFmtId="0" fontId="6" fillId="0" borderId="37" xfId="0" applyFont="1" applyFill="1" applyBorder="1" applyAlignment="1">
      <alignment horizontal="right" vertical="center"/>
    </xf>
    <xf numFmtId="0" fontId="6" fillId="0" borderId="40" xfId="0" applyFont="1" applyFill="1" applyBorder="1" applyAlignment="1">
      <alignment horizontal="right" vertical="center"/>
    </xf>
    <xf numFmtId="0" fontId="6" fillId="33" borderId="26"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41" xfId="0" applyFont="1" applyFill="1" applyBorder="1" applyAlignment="1">
      <alignment horizontal="right" vertical="center"/>
    </xf>
    <xf numFmtId="0" fontId="7" fillId="0" borderId="37" xfId="0" applyFont="1" applyFill="1" applyBorder="1" applyAlignment="1">
      <alignment horizontal="left" vertical="center"/>
    </xf>
    <xf numFmtId="0" fontId="7" fillId="0" borderId="26" xfId="0" applyFont="1" applyFill="1" applyBorder="1" applyAlignment="1">
      <alignment horizontal="left" vertical="center"/>
    </xf>
    <xf numFmtId="0" fontId="6" fillId="0" borderId="42" xfId="0" applyFont="1" applyFill="1" applyBorder="1" applyAlignment="1">
      <alignment horizontal="right" vertical="center"/>
    </xf>
    <xf numFmtId="0" fontId="12" fillId="0" borderId="42" xfId="0" applyFont="1" applyFill="1" applyBorder="1" applyAlignment="1">
      <alignment horizontal="center" vertical="center" textRotation="255"/>
    </xf>
    <xf numFmtId="0" fontId="12" fillId="0" borderId="43" xfId="0" applyFont="1" applyFill="1" applyBorder="1" applyAlignment="1">
      <alignment horizontal="center" vertical="center" textRotation="255"/>
    </xf>
    <xf numFmtId="0" fontId="62" fillId="33" borderId="26" xfId="0" applyFont="1" applyFill="1" applyBorder="1" applyAlignment="1">
      <alignment horizontal="right" vertical="center"/>
    </xf>
    <xf numFmtId="0" fontId="62" fillId="0" borderId="26" xfId="0" applyFont="1" applyFill="1" applyBorder="1" applyAlignment="1">
      <alignment horizontal="right" vertical="center"/>
    </xf>
    <xf numFmtId="0" fontId="62" fillId="0" borderId="41" xfId="0" applyFont="1" applyFill="1" applyBorder="1" applyAlignment="1">
      <alignment horizontal="right" vertical="center"/>
    </xf>
    <xf numFmtId="0" fontId="6" fillId="0" borderId="44" xfId="0" applyFont="1" applyFill="1" applyBorder="1" applyAlignment="1">
      <alignment horizontal="center" vertical="center"/>
    </xf>
    <xf numFmtId="0" fontId="6" fillId="0" borderId="42" xfId="0" applyFont="1" applyFill="1" applyBorder="1" applyAlignment="1">
      <alignment horizontal="center" vertical="center"/>
    </xf>
    <xf numFmtId="0" fontId="62" fillId="0" borderId="42"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42" xfId="0" applyFont="1" applyFill="1" applyBorder="1" applyAlignment="1">
      <alignment horizontal="right" vertical="center"/>
    </xf>
    <xf numFmtId="0" fontId="6" fillId="0" borderId="26" xfId="0" applyFont="1" applyFill="1" applyBorder="1" applyAlignment="1">
      <alignment horizontal="center" vertical="center"/>
    </xf>
    <xf numFmtId="0" fontId="9" fillId="0" borderId="0" xfId="0" applyFont="1" applyFill="1" applyBorder="1" applyAlignment="1">
      <alignment/>
    </xf>
    <xf numFmtId="0" fontId="9" fillId="0" borderId="28" xfId="0" applyFont="1" applyFill="1" applyBorder="1" applyAlignment="1">
      <alignment/>
    </xf>
    <xf numFmtId="0" fontId="7" fillId="0" borderId="36" xfId="0" applyFont="1" applyFill="1" applyBorder="1" applyAlignment="1">
      <alignment horizontal="center" vertical="center" textRotation="255" shrinkToFit="1"/>
    </xf>
    <xf numFmtId="0" fontId="7" fillId="0" borderId="32" xfId="0" applyFont="1" applyFill="1" applyBorder="1" applyAlignment="1">
      <alignment horizontal="center" vertical="center" textRotation="255" shrinkToFit="1"/>
    </xf>
    <xf numFmtId="0" fontId="7" fillId="0" borderId="30" xfId="0" applyFont="1" applyFill="1" applyBorder="1" applyAlignment="1">
      <alignment horizontal="center" vertical="center" textRotation="255" shrinkToFit="1"/>
    </xf>
    <xf numFmtId="6" fontId="7" fillId="0" borderId="36" xfId="59" applyFont="1" applyFill="1" applyBorder="1" applyAlignment="1">
      <alignment horizontal="center" vertical="center" textRotation="255"/>
    </xf>
    <xf numFmtId="6" fontId="7" fillId="0" borderId="32" xfId="59" applyFont="1" applyFill="1" applyBorder="1" applyAlignment="1">
      <alignment horizontal="center" vertical="center" textRotation="255"/>
    </xf>
    <xf numFmtId="6" fontId="7" fillId="0" borderId="30" xfId="59" applyFont="1" applyFill="1" applyBorder="1" applyAlignment="1">
      <alignment horizontal="center" vertical="center" textRotation="255"/>
    </xf>
    <xf numFmtId="0" fontId="10" fillId="0" borderId="29" xfId="0" applyFont="1" applyFill="1" applyBorder="1" applyAlignment="1">
      <alignment horizontal="center" vertical="center"/>
    </xf>
    <xf numFmtId="0" fontId="10" fillId="0" borderId="33" xfId="0" applyFont="1" applyFill="1" applyBorder="1" applyAlignment="1">
      <alignment horizontal="center" vertical="center"/>
    </xf>
    <xf numFmtId="0" fontId="6"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5" xfId="0" applyFont="1" applyFill="1" applyBorder="1" applyAlignment="1">
      <alignment horizontal="center" vertical="center"/>
    </xf>
    <xf numFmtId="0" fontId="6" fillId="0" borderId="13"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7" xfId="0" applyFont="1" applyFill="1" applyBorder="1" applyAlignment="1">
      <alignment horizontal="center" vertical="center"/>
    </xf>
    <xf numFmtId="0" fontId="6" fillId="0" borderId="25" xfId="0" applyFont="1" applyFill="1" applyBorder="1" applyAlignment="1">
      <alignment horizontal="right" vertical="center"/>
    </xf>
    <xf numFmtId="0" fontId="6" fillId="0" borderId="46" xfId="0" applyFont="1" applyFill="1" applyBorder="1" applyAlignment="1">
      <alignment horizontal="right" vertical="center"/>
    </xf>
    <xf numFmtId="0" fontId="7" fillId="0" borderId="17" xfId="0" applyFont="1" applyFill="1" applyBorder="1" applyAlignment="1">
      <alignment horizontal="center" vertical="center"/>
    </xf>
    <xf numFmtId="0" fontId="6" fillId="33" borderId="25" xfId="0" applyFont="1" applyFill="1" applyBorder="1" applyAlignment="1">
      <alignment horizontal="right" vertical="center"/>
    </xf>
    <xf numFmtId="0" fontId="6" fillId="35" borderId="32" xfId="0" applyFont="1" applyFill="1" applyBorder="1" applyAlignment="1">
      <alignment horizontal="center" vertical="center"/>
    </xf>
    <xf numFmtId="0" fontId="6" fillId="35" borderId="30"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vertical="center"/>
    </xf>
    <xf numFmtId="0" fontId="6" fillId="0" borderId="41" xfId="0" applyFont="1" applyFill="1" applyBorder="1" applyAlignment="1">
      <alignment vertical="center"/>
    </xf>
    <xf numFmtId="0" fontId="6" fillId="33" borderId="26" xfId="0" applyFont="1" applyFill="1" applyBorder="1" applyAlignment="1">
      <alignment vertical="center"/>
    </xf>
    <xf numFmtId="49" fontId="0" fillId="0" borderId="0" xfId="0" applyNumberFormat="1" applyFill="1" applyAlignment="1">
      <alignment horizontal="center" vertical="center"/>
    </xf>
    <xf numFmtId="0" fontId="12" fillId="0" borderId="42" xfId="0" applyFont="1" applyBorder="1" applyAlignment="1">
      <alignment horizontal="center" vertical="center" textRotation="255"/>
    </xf>
    <xf numFmtId="0" fontId="12" fillId="0" borderId="43" xfId="0" applyFont="1" applyBorder="1" applyAlignment="1">
      <alignment horizontal="center" vertical="center" textRotation="255"/>
    </xf>
    <xf numFmtId="0" fontId="7" fillId="0" borderId="26" xfId="0" applyFont="1" applyBorder="1" applyAlignment="1">
      <alignment horizontal="left" vertical="center"/>
    </xf>
    <xf numFmtId="0" fontId="6" fillId="0" borderId="26" xfId="0" applyFont="1" applyBorder="1" applyAlignment="1">
      <alignment horizontal="right" vertical="center"/>
    </xf>
    <xf numFmtId="0" fontId="6" fillId="0" borderId="41" xfId="0" applyFont="1" applyBorder="1" applyAlignment="1">
      <alignment horizontal="right" vertical="center"/>
    </xf>
    <xf numFmtId="0" fontId="7" fillId="0" borderId="37" xfId="0" applyFont="1" applyBorder="1" applyAlignment="1">
      <alignment horizontal="left" vertical="center"/>
    </xf>
    <xf numFmtId="0" fontId="6" fillId="0" borderId="37" xfId="0" applyFont="1" applyBorder="1" applyAlignment="1">
      <alignment horizontal="right" vertical="center"/>
    </xf>
    <xf numFmtId="0" fontId="6" fillId="0" borderId="40" xfId="0" applyFont="1" applyBorder="1" applyAlignment="1">
      <alignment horizontal="right" vertical="center"/>
    </xf>
    <xf numFmtId="0" fontId="20" fillId="0" borderId="0" xfId="0" applyFont="1" applyFill="1" applyBorder="1" applyAlignment="1">
      <alignment horizontal="left" vertical="center"/>
    </xf>
    <xf numFmtId="0" fontId="2" fillId="0" borderId="0" xfId="0" applyFont="1" applyFill="1" applyBorder="1" applyAlignment="1">
      <alignment horizontal="center" vertical="center" textRotation="255"/>
    </xf>
    <xf numFmtId="0" fontId="7" fillId="0" borderId="0" xfId="0" applyFont="1" applyFill="1" applyBorder="1" applyAlignment="1">
      <alignment horizontal="left" vertical="center" shrinkToFit="1"/>
    </xf>
    <xf numFmtId="38" fontId="7" fillId="0" borderId="0" xfId="51" applyFont="1" applyFill="1" applyBorder="1" applyAlignment="1">
      <alignment horizontal="center" vertical="center"/>
    </xf>
    <xf numFmtId="38" fontId="7" fillId="0" borderId="20" xfId="51" applyFont="1" applyFill="1" applyBorder="1" applyAlignment="1">
      <alignment horizontal="center" vertical="center"/>
    </xf>
    <xf numFmtId="0" fontId="2" fillId="0" borderId="0" xfId="0" applyFont="1" applyFill="1" applyBorder="1" applyAlignment="1">
      <alignment horizontal="left" vertical="center" shrinkToFit="1"/>
    </xf>
    <xf numFmtId="0" fontId="6" fillId="0" borderId="0" xfId="0" applyFont="1" applyFill="1" applyBorder="1" applyAlignment="1">
      <alignment horizontal="center" vertical="center"/>
    </xf>
    <xf numFmtId="0" fontId="12" fillId="0" borderId="0" xfId="0" applyFont="1" applyFill="1" applyBorder="1" applyAlignment="1">
      <alignment horizontal="left" vertical="center"/>
    </xf>
    <xf numFmtId="38" fontId="7" fillId="0" borderId="0" xfId="49" applyFont="1" applyFill="1" applyBorder="1" applyAlignment="1">
      <alignment horizontal="center" vertical="center"/>
    </xf>
    <xf numFmtId="38" fontId="7" fillId="0" borderId="20" xfId="49" applyFont="1" applyFill="1" applyBorder="1" applyAlignment="1">
      <alignment horizontal="center" vertical="center"/>
    </xf>
    <xf numFmtId="0" fontId="2" fillId="0" borderId="21" xfId="0" applyFont="1" applyFill="1" applyBorder="1" applyAlignment="1">
      <alignment horizontal="center" vertical="center" textRotation="255"/>
    </xf>
    <xf numFmtId="0" fontId="7" fillId="0" borderId="21" xfId="0" applyFont="1" applyFill="1" applyBorder="1" applyAlignment="1">
      <alignment horizontal="left" vertical="center" shrinkToFit="1"/>
    </xf>
    <xf numFmtId="0" fontId="10" fillId="35" borderId="32" xfId="0" applyFont="1" applyFill="1" applyBorder="1" applyAlignment="1">
      <alignment horizontal="center" vertical="center"/>
    </xf>
    <xf numFmtId="0" fontId="10" fillId="35" borderId="30" xfId="0" applyFont="1" applyFill="1" applyBorder="1" applyAlignment="1">
      <alignment horizontal="center" vertical="center"/>
    </xf>
    <xf numFmtId="0" fontId="9" fillId="0" borderId="0" xfId="0" applyFont="1" applyFill="1" applyBorder="1" applyAlignment="1">
      <alignment horizontal="left"/>
    </xf>
    <xf numFmtId="0" fontId="10" fillId="0" borderId="3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0" xfId="0" applyFont="1" applyFill="1" applyBorder="1" applyAlignment="1">
      <alignment horizontal="center" vertical="center"/>
    </xf>
    <xf numFmtId="0" fontId="7" fillId="0" borderId="12" xfId="0" applyFont="1" applyFill="1" applyBorder="1" applyAlignment="1">
      <alignment horizontal="center" vertical="center"/>
    </xf>
    <xf numFmtId="0" fontId="0" fillId="0" borderId="0" xfId="0" applyFont="1" applyFill="1" applyBorder="1" applyAlignment="1">
      <alignment horizontal="left" vertical="center"/>
    </xf>
    <xf numFmtId="0" fontId="2" fillId="0" borderId="11" xfId="0" applyFont="1" applyFill="1" applyBorder="1" applyAlignment="1">
      <alignment horizontal="center" vertical="center" textRotation="255"/>
    </xf>
    <xf numFmtId="0" fontId="7" fillId="0" borderId="11" xfId="0" applyFont="1" applyFill="1" applyBorder="1" applyAlignment="1">
      <alignment horizontal="left" vertical="center" shrinkToFit="1"/>
    </xf>
    <xf numFmtId="0" fontId="12" fillId="0" borderId="0" xfId="0" applyFont="1" applyAlignment="1">
      <alignment horizontal="left" vertical="center"/>
    </xf>
    <xf numFmtId="0" fontId="20" fillId="0" borderId="0" xfId="0" applyFont="1" applyAlignment="1">
      <alignment horizontal="left" vertical="center"/>
    </xf>
    <xf numFmtId="0" fontId="2" fillId="0" borderId="0" xfId="0" applyFont="1" applyAlignment="1">
      <alignment horizontal="center" vertical="center" textRotation="255"/>
    </xf>
    <xf numFmtId="0" fontId="7" fillId="0" borderId="0" xfId="0" applyFont="1" applyAlignment="1">
      <alignment horizontal="left" vertical="center" shrinkToFit="1"/>
    </xf>
    <xf numFmtId="0" fontId="2" fillId="0" borderId="0" xfId="0" applyFont="1" applyAlignment="1">
      <alignment horizontal="left" vertical="center" shrinkToFit="1"/>
    </xf>
    <xf numFmtId="0" fontId="6" fillId="0" borderId="0" xfId="0" applyFont="1" applyAlignment="1">
      <alignment horizontal="center" vertical="center"/>
    </xf>
    <xf numFmtId="0" fontId="7" fillId="0" borderId="0" xfId="0" applyFont="1" applyFill="1" applyBorder="1" applyAlignment="1">
      <alignment horizontal="center" vertical="center" shrinkToFit="1"/>
    </xf>
    <xf numFmtId="0" fontId="2" fillId="0" borderId="0" xfId="0" applyFont="1" applyFill="1" applyBorder="1" applyAlignment="1">
      <alignment horizontal="left"/>
    </xf>
    <xf numFmtId="0" fontId="2" fillId="0" borderId="0" xfId="0" applyFont="1" applyAlignment="1">
      <alignment horizontal="left"/>
    </xf>
    <xf numFmtId="0" fontId="7" fillId="0" borderId="0" xfId="0" applyFont="1" applyAlignment="1">
      <alignment horizontal="center" vertical="center" shrinkToFit="1"/>
    </xf>
    <xf numFmtId="0" fontId="0" fillId="33" borderId="26" xfId="0" applyFont="1" applyFill="1" applyBorder="1" applyAlignment="1">
      <alignment horizontal="right" vertical="center"/>
    </xf>
    <xf numFmtId="0" fontId="0" fillId="33" borderId="26" xfId="0" applyFont="1" applyFill="1" applyBorder="1" applyAlignment="1">
      <alignment vertical="center"/>
    </xf>
    <xf numFmtId="0" fontId="0" fillId="33" borderId="26" xfId="0" applyFill="1" applyBorder="1" applyAlignment="1">
      <alignment horizontal="right" vertical="center"/>
    </xf>
    <xf numFmtId="0" fontId="0" fillId="33" borderId="41" xfId="0" applyFont="1" applyFill="1" applyBorder="1" applyAlignment="1">
      <alignment horizontal="right" vertical="center"/>
    </xf>
    <xf numFmtId="0" fontId="7" fillId="0" borderId="43"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38" borderId="26" xfId="0" applyFont="1" applyFill="1" applyBorder="1" applyAlignment="1">
      <alignment horizontal="right" vertical="center"/>
    </xf>
    <xf numFmtId="0" fontId="7" fillId="0" borderId="42"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0" fillId="0" borderId="26" xfId="0" applyFont="1" applyFill="1" applyBorder="1" applyAlignment="1">
      <alignment vertical="center"/>
    </xf>
    <xf numFmtId="0" fontId="0" fillId="33" borderId="41" xfId="0" applyFill="1" applyBorder="1" applyAlignment="1">
      <alignment horizontal="right" vertical="center"/>
    </xf>
    <xf numFmtId="0" fontId="10" fillId="38" borderId="27" xfId="0" applyFont="1" applyFill="1" applyBorder="1" applyAlignment="1">
      <alignment horizontal="center" vertical="center"/>
    </xf>
    <xf numFmtId="0" fontId="10" fillId="38" borderId="22" xfId="0" applyFont="1" applyFill="1" applyBorder="1" applyAlignment="1">
      <alignment horizontal="center" vertical="center"/>
    </xf>
    <xf numFmtId="0" fontId="10" fillId="38" borderId="48" xfId="0" applyFont="1" applyFill="1" applyBorder="1" applyAlignment="1">
      <alignment horizontal="center" vertical="center"/>
    </xf>
    <xf numFmtId="0" fontId="0" fillId="0" borderId="26" xfId="0" applyFill="1" applyBorder="1" applyAlignment="1">
      <alignment horizontal="right" vertical="center"/>
    </xf>
    <xf numFmtId="0" fontId="0" fillId="0" borderId="26" xfId="0" applyFill="1" applyBorder="1" applyAlignment="1">
      <alignment vertical="center"/>
    </xf>
    <xf numFmtId="0" fontId="7" fillId="0" borderId="49"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0" fillId="0" borderId="50" xfId="0" applyFont="1" applyFill="1" applyBorder="1" applyAlignment="1">
      <alignment horizontal="right" vertical="center"/>
    </xf>
    <xf numFmtId="0" fontId="0" fillId="0" borderId="50" xfId="0" applyFont="1" applyFill="1" applyBorder="1" applyAlignment="1">
      <alignment vertical="center"/>
    </xf>
    <xf numFmtId="0" fontId="0" fillId="38" borderId="26" xfId="0" applyFill="1" applyBorder="1" applyAlignment="1">
      <alignment horizontal="right" vertical="center"/>
    </xf>
    <xf numFmtId="0" fontId="7" fillId="38" borderId="13" xfId="0" applyFont="1" applyFill="1" applyBorder="1" applyAlignment="1">
      <alignment horizontal="center" vertical="center"/>
    </xf>
    <xf numFmtId="0" fontId="7" fillId="38" borderId="17" xfId="0" applyFont="1" applyFill="1" applyBorder="1" applyAlignment="1">
      <alignment horizontal="center" vertical="center"/>
    </xf>
    <xf numFmtId="0" fontId="0" fillId="33" borderId="46" xfId="0" applyFill="1" applyBorder="1" applyAlignment="1">
      <alignment vertical="center"/>
    </xf>
    <xf numFmtId="0" fontId="0" fillId="33" borderId="47" xfId="0" applyFill="1" applyBorder="1" applyAlignment="1">
      <alignment vertical="center"/>
    </xf>
    <xf numFmtId="0" fontId="0" fillId="33" borderId="51" xfId="0" applyFill="1" applyBorder="1" applyAlignment="1">
      <alignment vertical="center"/>
    </xf>
    <xf numFmtId="0" fontId="2" fillId="0" borderId="0" xfId="0" applyFont="1" applyFill="1" applyBorder="1" applyAlignment="1">
      <alignment horizontal="center" vertical="center" shrinkToFit="1"/>
    </xf>
    <xf numFmtId="0" fontId="10" fillId="0" borderId="29" xfId="0" applyFont="1" applyFill="1" applyBorder="1" applyAlignment="1">
      <alignment horizontal="center" vertical="center" wrapText="1" shrinkToFit="1"/>
    </xf>
    <xf numFmtId="0" fontId="10" fillId="0" borderId="35"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7" xfId="0" applyFont="1" applyFill="1" applyBorder="1" applyAlignment="1">
      <alignment horizontal="center" vertical="center"/>
    </xf>
    <xf numFmtId="0" fontId="10" fillId="0" borderId="22" xfId="0" applyFont="1" applyFill="1" applyBorder="1" applyAlignment="1">
      <alignment horizontal="center" vertical="center"/>
    </xf>
    <xf numFmtId="0" fontId="16" fillId="0" borderId="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9" fillId="0" borderId="28" xfId="0" applyFont="1" applyFill="1" applyBorder="1" applyAlignment="1">
      <alignment horizontal="left"/>
    </xf>
    <xf numFmtId="0" fontId="10" fillId="33" borderId="27" xfId="0" applyFont="1" applyFill="1" applyBorder="1" applyAlignment="1">
      <alignment horizontal="center" vertical="center"/>
    </xf>
    <xf numFmtId="0" fontId="10" fillId="33" borderId="22" xfId="0" applyFont="1" applyFill="1" applyBorder="1" applyAlignment="1">
      <alignment horizontal="center" vertical="center"/>
    </xf>
    <xf numFmtId="0" fontId="7" fillId="33" borderId="45" xfId="0" applyFont="1" applyFill="1" applyBorder="1" applyAlignment="1">
      <alignment horizontal="center" vertical="center"/>
    </xf>
    <xf numFmtId="0" fontId="7" fillId="0" borderId="51"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0" fillId="0" borderId="46" xfId="0" applyFill="1" applyBorder="1" applyAlignment="1">
      <alignment vertical="center"/>
    </xf>
    <xf numFmtId="0" fontId="0" fillId="0" borderId="47" xfId="0" applyFill="1" applyBorder="1" applyAlignment="1">
      <alignment vertical="center"/>
    </xf>
    <xf numFmtId="0" fontId="0" fillId="38" borderId="46" xfId="0" applyFill="1" applyBorder="1" applyAlignment="1">
      <alignment vertical="center"/>
    </xf>
    <xf numFmtId="0" fontId="0" fillId="38" borderId="47" xfId="0" applyFill="1" applyBorder="1" applyAlignment="1">
      <alignment vertical="center"/>
    </xf>
    <xf numFmtId="0" fontId="0" fillId="38" borderId="26" xfId="0" applyFill="1" applyBorder="1" applyAlignment="1">
      <alignment vertical="center"/>
    </xf>
    <xf numFmtId="0" fontId="0" fillId="33" borderId="26" xfId="0" applyFill="1" applyBorder="1" applyAlignment="1">
      <alignment vertical="center"/>
    </xf>
    <xf numFmtId="0" fontId="0" fillId="33" borderId="41" xfId="0" applyFill="1" applyBorder="1" applyAlignment="1">
      <alignment vertical="center"/>
    </xf>
    <xf numFmtId="0" fontId="0" fillId="0" borderId="26" xfId="0" applyFont="1" applyFill="1" applyBorder="1" applyAlignment="1">
      <alignment horizontal="right" vertical="center"/>
    </xf>
    <xf numFmtId="0" fontId="0" fillId="33" borderId="50" xfId="0" applyFont="1" applyFill="1" applyBorder="1" applyAlignment="1">
      <alignment vertical="center"/>
    </xf>
    <xf numFmtId="0" fontId="0" fillId="33" borderId="50" xfId="0" applyFill="1" applyBorder="1" applyAlignment="1">
      <alignment horizontal="right" vertical="center"/>
    </xf>
    <xf numFmtId="0" fontId="0" fillId="33" borderId="52" xfId="0" applyFont="1" applyFill="1" applyBorder="1" applyAlignment="1">
      <alignment horizontal="right" vertical="center"/>
    </xf>
    <xf numFmtId="0" fontId="0" fillId="38" borderId="50" xfId="0" applyFont="1" applyFill="1" applyBorder="1" applyAlignment="1">
      <alignment horizontal="right" vertical="center"/>
    </xf>
    <xf numFmtId="0" fontId="0" fillId="33" borderId="50" xfId="0" applyFont="1" applyFill="1" applyBorder="1" applyAlignment="1">
      <alignment horizontal="right" vertical="center"/>
    </xf>
    <xf numFmtId="0" fontId="0" fillId="0" borderId="52" xfId="0" applyFont="1" applyFill="1" applyBorder="1" applyAlignment="1">
      <alignment vertical="center"/>
    </xf>
    <xf numFmtId="0" fontId="0" fillId="0" borderId="49" xfId="0" applyFont="1" applyFill="1" applyBorder="1" applyAlignment="1">
      <alignment vertical="center"/>
    </xf>
    <xf numFmtId="0" fontId="0" fillId="0" borderId="52" xfId="0" applyFont="1" applyFill="1" applyBorder="1" applyAlignment="1">
      <alignment vertical="center"/>
    </xf>
    <xf numFmtId="0" fontId="0" fillId="0" borderId="49" xfId="0" applyFont="1" applyFill="1" applyBorder="1" applyAlignment="1">
      <alignment vertical="center"/>
    </xf>
    <xf numFmtId="0" fontId="10" fillId="0" borderId="48" xfId="0" applyFont="1" applyFill="1" applyBorder="1" applyAlignment="1">
      <alignment horizontal="center" vertical="center"/>
    </xf>
    <xf numFmtId="0" fontId="7" fillId="0" borderId="12" xfId="0" applyFont="1" applyBorder="1" applyAlignment="1">
      <alignment horizontal="center" vertical="center" textRotation="255" wrapText="1"/>
    </xf>
    <xf numFmtId="0" fontId="7" fillId="0" borderId="12" xfId="0" applyFont="1" applyFill="1" applyBorder="1" applyAlignment="1">
      <alignment horizontal="center" vertical="center" textRotation="255" wrapText="1"/>
    </xf>
    <xf numFmtId="0" fontId="5" fillId="0" borderId="27" xfId="0" applyFont="1" applyBorder="1" applyAlignment="1">
      <alignment horizontal="center" vertical="center" shrinkToFit="1"/>
    </xf>
    <xf numFmtId="0" fontId="5" fillId="0" borderId="22" xfId="0" applyFont="1" applyBorder="1" applyAlignment="1">
      <alignment horizontal="center" vertical="center" shrinkToFit="1"/>
    </xf>
    <xf numFmtId="0" fontId="8" fillId="0" borderId="14" xfId="0" applyFont="1" applyBorder="1" applyAlignment="1">
      <alignment horizontal="left" vertical="center" shrinkToFit="1"/>
    </xf>
    <xf numFmtId="0" fontId="8" fillId="0" borderId="0" xfId="0" applyFont="1" applyBorder="1" applyAlignment="1">
      <alignment horizontal="left" vertical="center" shrinkToFit="1"/>
    </xf>
    <xf numFmtId="0" fontId="4" fillId="0" borderId="0" xfId="0" applyFont="1" applyBorder="1" applyAlignment="1">
      <alignment vertical="center" shrinkToFit="1"/>
    </xf>
    <xf numFmtId="0" fontId="6" fillId="0" borderId="10" xfId="0" applyFont="1" applyBorder="1" applyAlignment="1">
      <alignment horizontal="center" vertical="center"/>
    </xf>
    <xf numFmtId="0" fontId="7" fillId="0" borderId="31"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30" xfId="0" applyFont="1" applyBorder="1" applyAlignment="1">
      <alignment horizontal="center" vertical="center" textRotation="255"/>
    </xf>
    <xf numFmtId="0" fontId="7" fillId="0" borderId="12" xfId="0" applyFont="1" applyBorder="1" applyAlignment="1">
      <alignment horizontal="center" vertical="center" textRotation="255" shrinkToFit="1"/>
    </xf>
    <xf numFmtId="0" fontId="9" fillId="0" borderId="0" xfId="0" applyFont="1" applyBorder="1" applyAlignment="1">
      <alignment horizontal="left"/>
    </xf>
    <xf numFmtId="0" fontId="7" fillId="0" borderId="48" xfId="0" applyFont="1" applyBorder="1" applyAlignment="1">
      <alignment horizontal="center"/>
    </xf>
    <xf numFmtId="0" fontId="7" fillId="0" borderId="24" xfId="0" applyFont="1" applyBorder="1" applyAlignment="1">
      <alignment horizontal="center"/>
    </xf>
    <xf numFmtId="0" fontId="10" fillId="38" borderId="24"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9" xfId="0" applyFont="1" applyFill="1" applyBorder="1" applyAlignment="1">
      <alignment horizontal="center" vertical="center"/>
    </xf>
    <xf numFmtId="0" fontId="7" fillId="0" borderId="31" xfId="0" applyFont="1" applyBorder="1" applyAlignment="1">
      <alignment horizontal="center" vertical="center" textRotation="255" shrinkToFit="1"/>
    </xf>
    <xf numFmtId="0" fontId="7" fillId="0" borderId="32" xfId="0" applyFont="1" applyBorder="1" applyAlignment="1">
      <alignment horizontal="center" vertical="center" textRotation="255" shrinkToFit="1"/>
    </xf>
    <xf numFmtId="0" fontId="7" fillId="0" borderId="30" xfId="0" applyFont="1" applyBorder="1" applyAlignment="1">
      <alignment horizontal="center" vertical="center" textRotation="255" shrinkToFit="1"/>
    </xf>
    <xf numFmtId="0" fontId="7" fillId="0" borderId="16" xfId="0" applyFont="1" applyFill="1" applyBorder="1" applyAlignment="1">
      <alignment horizontal="center" vertical="center" textRotation="255" shrinkToFit="1"/>
    </xf>
    <xf numFmtId="0" fontId="7" fillId="0" borderId="14" xfId="0" applyFont="1" applyFill="1" applyBorder="1" applyAlignment="1">
      <alignment horizontal="center" vertical="center" textRotation="255" shrinkToFit="1"/>
    </xf>
    <xf numFmtId="0" fontId="7" fillId="0" borderId="15" xfId="0" applyFont="1" applyFill="1" applyBorder="1" applyAlignment="1">
      <alignment horizontal="center" vertical="center" textRotation="255" shrinkToFit="1"/>
    </xf>
    <xf numFmtId="0" fontId="7" fillId="0" borderId="31" xfId="0" applyFont="1" applyBorder="1" applyAlignment="1">
      <alignment horizontal="center" vertical="center" textRotation="255" wrapText="1"/>
    </xf>
    <xf numFmtId="0" fontId="7" fillId="0" borderId="32" xfId="0" applyFont="1" applyBorder="1" applyAlignment="1">
      <alignment horizontal="center" vertical="center" textRotation="255" wrapText="1"/>
    </xf>
    <xf numFmtId="0" fontId="7" fillId="0" borderId="30" xfId="0" applyFont="1" applyBorder="1" applyAlignment="1">
      <alignment horizontal="center" vertical="center" textRotation="255" wrapText="1"/>
    </xf>
    <xf numFmtId="0" fontId="7" fillId="0" borderId="31" xfId="0" applyFont="1" applyFill="1" applyBorder="1" applyAlignment="1">
      <alignment horizontal="center" vertical="center" textRotation="255"/>
    </xf>
    <xf numFmtId="0" fontId="7" fillId="0" borderId="32" xfId="0" applyFont="1" applyFill="1" applyBorder="1" applyAlignment="1">
      <alignment horizontal="center" vertical="center" textRotation="255"/>
    </xf>
    <xf numFmtId="0" fontId="7" fillId="0" borderId="30" xfId="0" applyFont="1" applyFill="1" applyBorder="1" applyAlignment="1">
      <alignment horizontal="center" vertical="center" textRotation="255"/>
    </xf>
    <xf numFmtId="0" fontId="7" fillId="0" borderId="13" xfId="0" applyFont="1" applyBorder="1" applyAlignment="1">
      <alignment horizontal="center" vertical="center" textRotation="255" wrapText="1"/>
    </xf>
    <xf numFmtId="0" fontId="5" fillId="0" borderId="24" xfId="0" applyFont="1" applyBorder="1" applyAlignment="1">
      <alignment horizontal="center" vertical="center" shrinkToFit="1"/>
    </xf>
    <xf numFmtId="0" fontId="2" fillId="0" borderId="0" xfId="0" applyFont="1" applyBorder="1" applyAlignment="1">
      <alignment horizontal="center" vertical="center" shrinkToFit="1"/>
    </xf>
    <xf numFmtId="0" fontId="17" fillId="0" borderId="0" xfId="0" applyFont="1" applyBorder="1" applyAlignment="1">
      <alignment horizontal="left" vertical="center" shrinkToFit="1"/>
    </xf>
    <xf numFmtId="0" fontId="2" fillId="0" borderId="10" xfId="0" applyFont="1" applyBorder="1" applyAlignment="1">
      <alignment horizontal="center" vertical="center" shrinkToFit="1"/>
    </xf>
    <xf numFmtId="0" fontId="15" fillId="0" borderId="0" xfId="0" applyFont="1" applyBorder="1" applyAlignment="1">
      <alignment horizontal="left" vertical="center" shrinkToFit="1"/>
    </xf>
    <xf numFmtId="0" fontId="15" fillId="0" borderId="20" xfId="0" applyFont="1" applyBorder="1" applyAlignment="1">
      <alignment horizontal="left" vertical="center" shrinkToFit="1"/>
    </xf>
    <xf numFmtId="0" fontId="6" fillId="0" borderId="21" xfId="0" applyFont="1" applyBorder="1" applyAlignment="1">
      <alignment horizontal="center" vertical="center"/>
    </xf>
    <xf numFmtId="0" fontId="5" fillId="0" borderId="48" xfId="0" applyFont="1" applyBorder="1" applyAlignment="1">
      <alignment horizontal="center" vertical="center" shrinkToFit="1"/>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17" fillId="0" borderId="0" xfId="0" applyFont="1" applyBorder="1" applyAlignment="1">
      <alignment vertical="center" shrinkToFit="1"/>
    </xf>
    <xf numFmtId="0" fontId="17" fillId="0" borderId="0" xfId="0" applyFont="1" applyBorder="1" applyAlignment="1">
      <alignment horizontal="right" vertical="center" shrinkToFit="1"/>
    </xf>
    <xf numFmtId="0" fontId="15" fillId="0" borderId="0"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0" xfId="0" applyFont="1" applyBorder="1" applyAlignment="1">
      <alignment vertical="center" shrinkToFit="1"/>
    </xf>
    <xf numFmtId="0" fontId="17" fillId="0" borderId="0" xfId="0" applyFont="1" applyBorder="1" applyAlignment="1">
      <alignment horizontal="left" vertical="center" wrapText="1"/>
    </xf>
    <xf numFmtId="0" fontId="4" fillId="0" borderId="0" xfId="0" applyFont="1" applyBorder="1" applyAlignment="1">
      <alignment horizontal="right" vertical="center" shrinkToFit="1"/>
    </xf>
    <xf numFmtId="0" fontId="4" fillId="0" borderId="0" xfId="0" applyFont="1" applyBorder="1" applyAlignment="1">
      <alignment horizontal="left" vertical="center" shrinkToFit="1"/>
    </xf>
    <xf numFmtId="0" fontId="2" fillId="0" borderId="0" xfId="0" applyFont="1" applyBorder="1" applyAlignment="1">
      <alignment horizontal="center" vertical="center" wrapText="1"/>
    </xf>
    <xf numFmtId="49" fontId="0" fillId="0" borderId="0" xfId="0" applyNumberFormat="1" applyFont="1" applyAlignment="1">
      <alignment horizontal="center" vertical="center" shrinkToFit="1"/>
    </xf>
    <xf numFmtId="0" fontId="15" fillId="0" borderId="0" xfId="0" applyFont="1" applyFill="1" applyBorder="1" applyAlignment="1">
      <alignment horizontal="left" vertical="center" shrinkToFit="1"/>
    </xf>
    <xf numFmtId="0" fontId="15" fillId="0" borderId="20" xfId="0" applyFont="1" applyFill="1" applyBorder="1" applyAlignment="1">
      <alignment horizontal="left" vertical="center" shrinkToFit="1"/>
    </xf>
    <xf numFmtId="0" fontId="15" fillId="0" borderId="10" xfId="0" applyFont="1" applyBorder="1" applyAlignment="1">
      <alignment vertical="center" shrinkToFit="1"/>
    </xf>
    <xf numFmtId="0" fontId="15" fillId="0" borderId="0" xfId="0" applyFont="1" applyFill="1" applyBorder="1" applyAlignment="1">
      <alignment vertical="center" shrinkToFit="1"/>
    </xf>
    <xf numFmtId="0" fontId="15" fillId="0" borderId="21" xfId="0" applyFont="1" applyBorder="1" applyAlignment="1">
      <alignment vertical="center" shrinkToFit="1"/>
    </xf>
    <xf numFmtId="0" fontId="6" fillId="0" borderId="0" xfId="0" applyFont="1" applyFill="1" applyBorder="1" applyAlignment="1">
      <alignment horizontal="left" vertical="center" shrinkToFit="1"/>
    </xf>
    <xf numFmtId="0" fontId="2" fillId="0" borderId="0" xfId="0" applyFont="1" applyFill="1" applyBorder="1" applyAlignment="1">
      <alignment vertical="center" shrinkToFit="1"/>
    </xf>
    <xf numFmtId="0" fontId="11" fillId="0" borderId="0" xfId="0" applyFont="1" applyFill="1" applyBorder="1" applyAlignment="1">
      <alignment horizontal="left" vertical="center"/>
    </xf>
    <xf numFmtId="38" fontId="6" fillId="0" borderId="0" xfId="49" applyFont="1" applyFill="1" applyBorder="1" applyAlignment="1">
      <alignment vertical="center"/>
    </xf>
    <xf numFmtId="0" fontId="2" fillId="35" borderId="33" xfId="0" applyFont="1" applyFill="1" applyBorder="1" applyAlignment="1">
      <alignment horizontal="right" vertical="center"/>
    </xf>
    <xf numFmtId="0" fontId="2" fillId="35" borderId="35" xfId="0" applyFont="1" applyFill="1" applyBorder="1" applyAlignment="1">
      <alignment horizontal="right" vertical="center"/>
    </xf>
    <xf numFmtId="0" fontId="10" fillId="0" borderId="1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48" xfId="0" applyFont="1" applyFill="1" applyBorder="1" applyAlignment="1">
      <alignment horizontal="center" vertical="center"/>
    </xf>
    <xf numFmtId="0" fontId="10" fillId="35" borderId="29" xfId="0" applyFont="1" applyFill="1" applyBorder="1" applyAlignment="1">
      <alignment horizontal="center"/>
    </xf>
    <xf numFmtId="0" fontId="10" fillId="35" borderId="33" xfId="0" applyFont="1" applyFill="1" applyBorder="1" applyAlignment="1">
      <alignment horizontal="center"/>
    </xf>
    <xf numFmtId="0" fontId="10" fillId="35" borderId="35" xfId="0" applyFont="1" applyFill="1" applyBorder="1" applyAlignment="1">
      <alignment horizontal="center"/>
    </xf>
    <xf numFmtId="0" fontId="7" fillId="0" borderId="19" xfId="0" applyFont="1" applyFill="1" applyBorder="1" applyAlignment="1">
      <alignment horizontal="center" vertical="center"/>
    </xf>
    <xf numFmtId="0" fontId="7" fillId="0" borderId="30" xfId="0" applyFont="1" applyFill="1" applyBorder="1" applyAlignment="1">
      <alignment horizontal="center" vertical="center"/>
    </xf>
    <xf numFmtId="0" fontId="2" fillId="35" borderId="11" xfId="0" applyFont="1" applyFill="1" applyBorder="1" applyAlignment="1">
      <alignment horizontal="left" vertical="center"/>
    </xf>
    <xf numFmtId="0" fontId="2" fillId="35" borderId="11" xfId="0" applyFont="1" applyFill="1" applyBorder="1" applyAlignment="1">
      <alignment horizontal="right" vertical="center"/>
    </xf>
    <xf numFmtId="0" fontId="2" fillId="35" borderId="19" xfId="0" applyFont="1" applyFill="1" applyBorder="1" applyAlignment="1">
      <alignment horizontal="right" vertical="center"/>
    </xf>
    <xf numFmtId="38" fontId="6" fillId="0" borderId="0" xfId="0" applyNumberFormat="1" applyFont="1" applyFill="1" applyBorder="1" applyAlignment="1">
      <alignment vertical="center"/>
    </xf>
    <xf numFmtId="0" fontId="6" fillId="0" borderId="21" xfId="0" applyFont="1" applyFill="1" applyBorder="1" applyAlignment="1">
      <alignment horizontal="center" vertical="center"/>
    </xf>
    <xf numFmtId="38" fontId="6" fillId="0" borderId="21" xfId="0" applyNumberFormat="1" applyFont="1" applyFill="1" applyBorder="1" applyAlignment="1">
      <alignment vertical="center"/>
    </xf>
    <xf numFmtId="38" fontId="6" fillId="0" borderId="21" xfId="49" applyFont="1" applyFill="1" applyBorder="1" applyAlignment="1">
      <alignment vertical="center"/>
    </xf>
    <xf numFmtId="0" fontId="10" fillId="0" borderId="36"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0"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0" xfId="0" applyFont="1" applyFill="1" applyBorder="1" applyAlignment="1">
      <alignment horizontal="center" vertical="center"/>
    </xf>
    <xf numFmtId="0" fontId="2" fillId="35" borderId="29" xfId="0" applyFont="1" applyFill="1" applyBorder="1" applyAlignment="1">
      <alignment horizontal="right" vertical="center"/>
    </xf>
    <xf numFmtId="0" fontId="10" fillId="0" borderId="29"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7" xfId="0" applyFont="1" applyFill="1" applyBorder="1" applyAlignment="1">
      <alignment horizontal="center"/>
    </xf>
    <xf numFmtId="0" fontId="10" fillId="0" borderId="22" xfId="0" applyFont="1" applyFill="1" applyBorder="1" applyAlignment="1">
      <alignment horizontal="center"/>
    </xf>
    <xf numFmtId="0" fontId="10" fillId="0" borderId="48" xfId="0" applyFont="1" applyFill="1" applyBorder="1" applyAlignment="1">
      <alignment horizontal="center"/>
    </xf>
    <xf numFmtId="0" fontId="12" fillId="35" borderId="30" xfId="0" applyFont="1" applyFill="1" applyBorder="1" applyAlignment="1">
      <alignment horizontal="center" vertical="center"/>
    </xf>
    <xf numFmtId="38" fontId="7" fillId="0" borderId="0" xfId="49" applyFont="1" applyFill="1" applyBorder="1" applyAlignment="1">
      <alignment horizontal="right" vertical="center"/>
    </xf>
    <xf numFmtId="0" fontId="2" fillId="35" borderId="15" xfId="0" applyFont="1" applyFill="1" applyBorder="1" applyAlignment="1">
      <alignment horizontal="center" vertical="top" shrinkToFit="1"/>
    </xf>
    <xf numFmtId="0" fontId="2" fillId="35" borderId="11" xfId="0" applyFont="1" applyFill="1" applyBorder="1" applyAlignment="1">
      <alignment horizontal="center" vertical="top" shrinkToFit="1"/>
    </xf>
    <xf numFmtId="0" fontId="10" fillId="0" borderId="29"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29" xfId="0" applyFont="1" applyFill="1" applyBorder="1" applyAlignment="1">
      <alignment horizontal="center" shrinkToFit="1"/>
    </xf>
    <xf numFmtId="0" fontId="10" fillId="0" borderId="33" xfId="0" applyFont="1" applyFill="1" applyBorder="1" applyAlignment="1">
      <alignment horizontal="center" shrinkToFit="1"/>
    </xf>
    <xf numFmtId="0" fontId="10" fillId="0" borderId="35" xfId="0" applyFont="1" applyFill="1" applyBorder="1" applyAlignment="1">
      <alignment horizontal="center" shrinkToFit="1"/>
    </xf>
    <xf numFmtId="38" fontId="6" fillId="0" borderId="0" xfId="49" applyFont="1" applyFill="1" applyBorder="1" applyAlignment="1">
      <alignment horizontal="right" vertical="center"/>
    </xf>
    <xf numFmtId="0" fontId="10" fillId="35" borderId="29" xfId="0" applyFont="1" applyFill="1" applyBorder="1" applyAlignment="1">
      <alignment horizontal="center" shrinkToFit="1"/>
    </xf>
    <xf numFmtId="0" fontId="10" fillId="35" borderId="33" xfId="0" applyFont="1" applyFill="1" applyBorder="1" applyAlignment="1">
      <alignment horizontal="center" shrinkToFit="1"/>
    </xf>
    <xf numFmtId="0" fontId="10" fillId="35" borderId="15" xfId="0" applyFont="1" applyFill="1" applyBorder="1" applyAlignment="1">
      <alignment horizontal="center" vertical="top" shrinkToFit="1"/>
    </xf>
    <xf numFmtId="0" fontId="10" fillId="35" borderId="11" xfId="0" applyFont="1" applyFill="1" applyBorder="1" applyAlignment="1">
      <alignment horizontal="center" vertical="top" shrinkToFit="1"/>
    </xf>
    <xf numFmtId="0" fontId="10" fillId="35" borderId="19" xfId="0" applyFont="1" applyFill="1" applyBorder="1" applyAlignment="1">
      <alignment horizontal="center" vertical="top" shrinkToFit="1"/>
    </xf>
    <xf numFmtId="38" fontId="6" fillId="0" borderId="21" xfId="49" applyFont="1" applyFill="1" applyBorder="1" applyAlignment="1">
      <alignment horizontal="right" vertical="center"/>
    </xf>
    <xf numFmtId="0" fontId="6" fillId="0" borderId="0" xfId="0" applyFont="1" applyFill="1" applyBorder="1" applyAlignment="1">
      <alignment horizontal="right" vertical="center"/>
    </xf>
    <xf numFmtId="0" fontId="6" fillId="0" borderId="29"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0" xfId="0" applyFont="1" applyFill="1" applyBorder="1" applyAlignment="1">
      <alignment horizontal="left" vertical="center" shrinkToFit="1"/>
    </xf>
    <xf numFmtId="0" fontId="11" fillId="0" borderId="10" xfId="0" applyFont="1" applyFill="1" applyBorder="1" applyAlignment="1">
      <alignment horizontal="left" vertical="center"/>
    </xf>
    <xf numFmtId="0" fontId="2" fillId="0" borderId="10" xfId="0" applyFont="1" applyFill="1" applyBorder="1" applyAlignment="1">
      <alignment vertical="center" shrinkToFit="1"/>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xf>
    <xf numFmtId="0" fontId="11" fillId="0" borderId="21" xfId="0" applyFont="1" applyFill="1" applyBorder="1" applyAlignment="1">
      <alignment horizontal="left" vertical="center"/>
    </xf>
    <xf numFmtId="0" fontId="2" fillId="0" borderId="21" xfId="0" applyFont="1" applyFill="1" applyBorder="1" applyAlignment="1">
      <alignment vertical="center" shrinkToFit="1"/>
    </xf>
    <xf numFmtId="38" fontId="7" fillId="0" borderId="21" xfId="49" applyFont="1" applyFill="1" applyBorder="1"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45" xfId="0" applyBorder="1" applyAlignment="1">
      <alignment horizontal="center" vertical="center"/>
    </xf>
    <xf numFmtId="0" fontId="10" fillId="36" borderId="29" xfId="0" applyFont="1" applyFill="1" applyBorder="1" applyAlignment="1">
      <alignment horizontal="center" vertical="center"/>
    </xf>
    <xf numFmtId="0" fontId="10" fillId="36" borderId="33" xfId="0" applyFont="1" applyFill="1" applyBorder="1" applyAlignment="1">
      <alignment horizontal="center" vertical="center"/>
    </xf>
    <xf numFmtId="0" fontId="10" fillId="36" borderId="15" xfId="0" applyFont="1" applyFill="1" applyBorder="1" applyAlignment="1">
      <alignment horizontal="center" vertical="center"/>
    </xf>
    <xf numFmtId="0" fontId="10" fillId="36" borderId="11" xfId="0" applyFont="1" applyFill="1" applyBorder="1" applyAlignment="1">
      <alignment horizontal="center" vertical="center"/>
    </xf>
    <xf numFmtId="49" fontId="0" fillId="0" borderId="0" xfId="0" applyNumberFormat="1" applyAlignment="1">
      <alignment horizontal="center" vertical="center"/>
    </xf>
    <xf numFmtId="38" fontId="6" fillId="36" borderId="14" xfId="49" applyFont="1" applyFill="1" applyBorder="1" applyAlignment="1">
      <alignment horizontal="right" vertical="center"/>
    </xf>
    <xf numFmtId="38" fontId="6" fillId="36" borderId="0" xfId="49" applyFont="1" applyFill="1" applyBorder="1" applyAlignment="1">
      <alignment horizontal="right" vertical="center"/>
    </xf>
    <xf numFmtId="0" fontId="0" fillId="0" borderId="22" xfId="0"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horizontal="center" vertical="center" textRotation="255"/>
    </xf>
    <xf numFmtId="0" fontId="0" fillId="0" borderId="15" xfId="0" applyBorder="1" applyAlignment="1">
      <alignment horizontal="center" vertical="center" textRotation="255"/>
    </xf>
    <xf numFmtId="38" fontId="7" fillId="0" borderId="0" xfId="49" applyFont="1" applyBorder="1" applyAlignment="1">
      <alignment horizontal="right" vertical="center"/>
    </xf>
    <xf numFmtId="38" fontId="7" fillId="0" borderId="21" xfId="49" applyNumberFormat="1" applyFont="1" applyFill="1" applyBorder="1" applyAlignment="1">
      <alignment horizontal="right"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38" fontId="7" fillId="0" borderId="0" xfId="49" applyFont="1" applyBorder="1" applyAlignment="1">
      <alignment horizontal="center" vertical="center"/>
    </xf>
    <xf numFmtId="38" fontId="7" fillId="0" borderId="20" xfId="49" applyFont="1" applyBorder="1" applyAlignment="1">
      <alignment horizontal="center" vertical="center"/>
    </xf>
    <xf numFmtId="0" fontId="0" fillId="0" borderId="0" xfId="0" applyFont="1" applyFill="1" applyBorder="1" applyAlignment="1">
      <alignment horizontal="center" vertical="center"/>
    </xf>
    <xf numFmtId="38" fontId="7" fillId="0" borderId="14" xfId="49" applyFont="1" applyBorder="1" applyAlignment="1">
      <alignment horizontal="right" vertical="center"/>
    </xf>
    <xf numFmtId="38" fontId="13" fillId="0" borderId="0" xfId="49" applyFont="1" applyFill="1" applyBorder="1" applyAlignment="1">
      <alignment horizontal="right" vertical="center"/>
    </xf>
    <xf numFmtId="0" fontId="6"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2" fillId="0" borderId="10" xfId="0" applyFont="1" applyBorder="1" applyAlignment="1">
      <alignment horizontal="right" vertical="center" shrinkToFit="1"/>
    </xf>
    <xf numFmtId="0" fontId="10" fillId="35" borderId="29" xfId="0" applyFont="1" applyFill="1" applyBorder="1" applyAlignment="1">
      <alignment horizontal="center" vertical="center" shrinkToFit="1"/>
    </xf>
    <xf numFmtId="0" fontId="10" fillId="35" borderId="35" xfId="0" applyFont="1" applyFill="1" applyBorder="1" applyAlignment="1">
      <alignment horizontal="center" vertical="center" shrinkToFit="1"/>
    </xf>
    <xf numFmtId="0" fontId="10" fillId="35" borderId="14" xfId="0" applyFont="1" applyFill="1" applyBorder="1" applyAlignment="1">
      <alignment horizontal="center" vertical="center" shrinkToFit="1"/>
    </xf>
    <xf numFmtId="0" fontId="10" fillId="35" borderId="20" xfId="0" applyFont="1" applyFill="1" applyBorder="1" applyAlignment="1">
      <alignment horizontal="center" vertical="center" shrinkToFit="1"/>
    </xf>
    <xf numFmtId="0" fontId="12" fillId="35" borderId="15" xfId="0" applyFont="1" applyFill="1" applyBorder="1" applyAlignment="1">
      <alignment horizontal="center" vertical="top" shrinkToFit="1"/>
    </xf>
    <xf numFmtId="0" fontId="12" fillId="35" borderId="19" xfId="0" applyFont="1" applyFill="1" applyBorder="1" applyAlignment="1">
      <alignment horizontal="center" vertical="top" shrinkToFit="1"/>
    </xf>
    <xf numFmtId="38" fontId="7" fillId="0" borderId="0" xfId="49" applyNumberFormat="1" applyFont="1" applyFill="1" applyBorder="1" applyAlignment="1">
      <alignment horizontal="right" vertical="center"/>
    </xf>
    <xf numFmtId="0" fontId="0" fillId="0" borderId="10" xfId="0" applyFont="1" applyFill="1" applyBorder="1" applyAlignment="1">
      <alignment horizontal="center" vertical="center"/>
    </xf>
    <xf numFmtId="38" fontId="13" fillId="0" borderId="14" xfId="49" applyFont="1" applyFill="1" applyBorder="1" applyAlignment="1">
      <alignment horizontal="right" vertical="center"/>
    </xf>
    <xf numFmtId="0" fontId="2" fillId="0" borderId="16" xfId="0" applyFont="1" applyBorder="1" applyAlignment="1">
      <alignment horizontal="right" vertical="center" shrinkToFit="1"/>
    </xf>
    <xf numFmtId="0" fontId="7" fillId="0" borderId="1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9" xfId="0" applyFont="1" applyBorder="1" applyAlignment="1">
      <alignment horizontal="center" vertical="center" wrapText="1"/>
    </xf>
    <xf numFmtId="0" fontId="2" fillId="0" borderId="10" xfId="0" applyFont="1" applyBorder="1" applyAlignment="1">
      <alignment vertical="center"/>
    </xf>
    <xf numFmtId="0" fontId="2" fillId="0" borderId="34" xfId="0" applyFont="1" applyBorder="1" applyAlignment="1">
      <alignment vertical="center"/>
    </xf>
    <xf numFmtId="0" fontId="7" fillId="0" borderId="29"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0" xfId="0" applyFont="1" applyBorder="1" applyAlignment="1">
      <alignment horizontal="right" vertical="center" wrapText="1"/>
    </xf>
    <xf numFmtId="0" fontId="7" fillId="0" borderId="29" xfId="0" applyFont="1" applyBorder="1" applyAlignment="1">
      <alignment horizontal="center" wrapText="1"/>
    </xf>
    <xf numFmtId="0" fontId="7" fillId="0" borderId="33" xfId="0" applyFont="1" applyBorder="1" applyAlignment="1">
      <alignment horizontal="center" wrapText="1"/>
    </xf>
    <xf numFmtId="0" fontId="7" fillId="0" borderId="14" xfId="0" applyFont="1" applyBorder="1" applyAlignment="1">
      <alignment horizontal="center" wrapText="1"/>
    </xf>
    <xf numFmtId="0" fontId="7" fillId="0" borderId="0" xfId="0" applyFont="1" applyBorder="1" applyAlignment="1">
      <alignment horizontal="center" wrapText="1"/>
    </xf>
    <xf numFmtId="0" fontId="2" fillId="0" borderId="15" xfId="0" applyFont="1" applyBorder="1" applyAlignment="1">
      <alignment horizontal="center" vertical="top" wrapText="1"/>
    </xf>
    <xf numFmtId="0" fontId="2" fillId="0" borderId="11" xfId="0" applyFont="1" applyBorder="1" applyAlignment="1">
      <alignment horizontal="center" vertical="top" wrapText="1"/>
    </xf>
    <xf numFmtId="0" fontId="7" fillId="0" borderId="0" xfId="0" applyFont="1" applyFill="1" applyBorder="1" applyAlignment="1">
      <alignment horizontal="right" vertical="center"/>
    </xf>
    <xf numFmtId="38" fontId="13" fillId="0" borderId="21" xfId="49" applyFont="1" applyFill="1" applyBorder="1" applyAlignment="1">
      <alignment horizontal="right" vertical="center"/>
    </xf>
    <xf numFmtId="38" fontId="24" fillId="0" borderId="0" xfId="49" applyFont="1" applyBorder="1" applyAlignment="1">
      <alignment horizontal="center" vertical="center"/>
    </xf>
    <xf numFmtId="0" fontId="7" fillId="0" borderId="33"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2" xfId="0" applyFont="1" applyBorder="1" applyAlignment="1">
      <alignment horizontal="center" vertical="center" wrapText="1"/>
    </xf>
    <xf numFmtId="38" fontId="7" fillId="0" borderId="14" xfId="49" applyFont="1" applyFill="1" applyBorder="1" applyAlignment="1">
      <alignment horizontal="right" vertical="center"/>
    </xf>
    <xf numFmtId="38" fontId="7" fillId="0" borderId="0" xfId="0" applyNumberFormat="1" applyFont="1" applyBorder="1" applyAlignment="1">
      <alignment horizontal="right" vertical="center"/>
    </xf>
    <xf numFmtId="0" fontId="7" fillId="0" borderId="0" xfId="0" applyFont="1" applyBorder="1" applyAlignment="1">
      <alignment horizontal="right"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12" fillId="35" borderId="30" xfId="0" applyFont="1" applyFill="1" applyBorder="1" applyAlignment="1">
      <alignment horizontal="center" vertical="top" shrinkToFi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0" fillId="38" borderId="29" xfId="0" applyFont="1" applyFill="1" applyBorder="1" applyAlignment="1">
      <alignment horizontal="center" vertical="center"/>
    </xf>
    <xf numFmtId="0" fontId="10" fillId="38" borderId="35" xfId="0" applyFont="1" applyFill="1" applyBorder="1" applyAlignment="1">
      <alignment horizontal="center" vertical="center"/>
    </xf>
    <xf numFmtId="0" fontId="10" fillId="38" borderId="15" xfId="0" applyFont="1" applyFill="1" applyBorder="1" applyAlignment="1">
      <alignment horizontal="center" vertical="center"/>
    </xf>
    <xf numFmtId="0" fontId="10" fillId="38" borderId="19" xfId="0" applyFont="1" applyFill="1" applyBorder="1" applyAlignment="1">
      <alignment horizontal="center" vertical="center"/>
    </xf>
    <xf numFmtId="0" fontId="11" fillId="34" borderId="12" xfId="0" applyFont="1" applyFill="1" applyBorder="1" applyAlignment="1">
      <alignment horizontal="center" vertical="center"/>
    </xf>
    <xf numFmtId="0" fontId="10" fillId="38" borderId="36" xfId="0" applyFont="1" applyFill="1" applyBorder="1" applyAlignment="1">
      <alignment horizontal="center" vertical="center"/>
    </xf>
    <xf numFmtId="0" fontId="7" fillId="38" borderId="30" xfId="0" applyFont="1" applyFill="1" applyBorder="1" applyAlignment="1">
      <alignment horizontal="center" vertical="center"/>
    </xf>
    <xf numFmtId="0" fontId="11" fillId="38" borderId="12"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9" xfId="0" applyFont="1" applyBorder="1" applyAlignment="1">
      <alignment horizontal="center" vertical="center"/>
    </xf>
    <xf numFmtId="0" fontId="10" fillId="0" borderId="33"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0" fillId="35" borderId="33" xfId="0" applyFont="1" applyFill="1" applyBorder="1" applyAlignment="1">
      <alignment horizontal="center" vertical="center" shrinkToFit="1"/>
    </xf>
    <xf numFmtId="0" fontId="10" fillId="35" borderId="0" xfId="0" applyFont="1" applyFill="1" applyBorder="1" applyAlignment="1">
      <alignment horizontal="center" vertical="center" shrinkToFit="1"/>
    </xf>
    <xf numFmtId="0" fontId="10" fillId="35" borderId="29" xfId="0" applyFont="1" applyFill="1" applyBorder="1" applyAlignment="1">
      <alignment horizontal="center" vertical="center"/>
    </xf>
    <xf numFmtId="0" fontId="10" fillId="35" borderId="35" xfId="0" applyFont="1" applyFill="1" applyBorder="1" applyAlignment="1">
      <alignment horizontal="center" vertical="center"/>
    </xf>
    <xf numFmtId="0" fontId="10" fillId="34" borderId="15" xfId="0" applyFont="1" applyFill="1" applyBorder="1" applyAlignment="1">
      <alignment horizontal="center" vertical="center"/>
    </xf>
    <xf numFmtId="0" fontId="10" fillId="34" borderId="19" xfId="0" applyFont="1" applyFill="1" applyBorder="1" applyAlignment="1">
      <alignment horizontal="center" vertical="center"/>
    </xf>
    <xf numFmtId="38" fontId="24" fillId="0" borderId="20" xfId="49" applyFont="1" applyBorder="1" applyAlignment="1">
      <alignment horizontal="center" vertical="center"/>
    </xf>
    <xf numFmtId="0" fontId="10" fillId="0" borderId="24" xfId="0" applyFont="1" applyBorder="1" applyAlignment="1">
      <alignment horizontal="center" vertical="center" shrinkToFit="1"/>
    </xf>
    <xf numFmtId="0" fontId="7" fillId="0" borderId="12" xfId="0" applyFont="1" applyBorder="1" applyAlignment="1">
      <alignment horizontal="center" vertical="center" shrinkToFit="1"/>
    </xf>
    <xf numFmtId="0" fontId="10" fillId="35" borderId="48" xfId="0" applyFont="1" applyFill="1" applyBorder="1" applyAlignment="1">
      <alignment horizontal="center" vertical="center" shrinkToFit="1"/>
    </xf>
    <xf numFmtId="0" fontId="10" fillId="35" borderId="24" xfId="0" applyFont="1" applyFill="1" applyBorder="1" applyAlignment="1">
      <alignment horizontal="center" vertical="center" shrinkToFit="1"/>
    </xf>
    <xf numFmtId="0" fontId="10" fillId="35" borderId="34" xfId="0" applyFont="1" applyFill="1" applyBorder="1" applyAlignment="1">
      <alignment horizontal="center" vertical="center" shrinkToFit="1"/>
    </xf>
    <xf numFmtId="0" fontId="10" fillId="35" borderId="31" xfId="0" applyFont="1" applyFill="1" applyBorder="1" applyAlignment="1">
      <alignment horizontal="center" vertical="center" shrinkToFit="1"/>
    </xf>
    <xf numFmtId="41" fontId="7" fillId="0" borderId="0" xfId="49" applyNumberFormat="1" applyFont="1" applyBorder="1" applyAlignment="1">
      <alignment horizontal="right" vertical="center"/>
    </xf>
    <xf numFmtId="3" fontId="7" fillId="0" borderId="0" xfId="49" applyNumberFormat="1" applyFont="1" applyFill="1" applyBorder="1" applyAlignment="1">
      <alignment horizontal="right" vertical="center"/>
    </xf>
    <xf numFmtId="0" fontId="7" fillId="0" borderId="13" xfId="0" applyFont="1" applyBorder="1" applyAlignment="1">
      <alignment horizontal="center" vertical="center" shrinkToFit="1"/>
    </xf>
    <xf numFmtId="0" fontId="7" fillId="0" borderId="17" xfId="0" applyFont="1" applyBorder="1" applyAlignment="1">
      <alignment horizontal="center" vertical="center" shrinkToFit="1"/>
    </xf>
    <xf numFmtId="0" fontId="0" fillId="0" borderId="16" xfId="0" applyFont="1" applyFill="1" applyBorder="1" applyAlignment="1">
      <alignment horizontal="center" vertical="center"/>
    </xf>
    <xf numFmtId="0" fontId="10" fillId="0" borderId="27"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48" xfId="0" applyFont="1" applyBorder="1" applyAlignment="1">
      <alignment horizontal="center" vertical="center" shrinkToFit="1"/>
    </xf>
    <xf numFmtId="0" fontId="6" fillId="0" borderId="38" xfId="0" applyFont="1" applyBorder="1" applyAlignment="1">
      <alignment horizontal="center" vertical="center"/>
    </xf>
    <xf numFmtId="0" fontId="0" fillId="0" borderId="21" xfId="0" applyFont="1" applyFill="1" applyBorder="1" applyAlignment="1">
      <alignment horizontal="center" vertical="center"/>
    </xf>
    <xf numFmtId="38" fontId="7" fillId="0" borderId="21" xfId="49" applyFont="1" applyBorder="1" applyAlignment="1">
      <alignment horizontal="right" vertical="center"/>
    </xf>
    <xf numFmtId="3" fontId="7" fillId="0" borderId="21" xfId="49" applyNumberFormat="1" applyFont="1" applyFill="1" applyBorder="1" applyAlignment="1">
      <alignment horizontal="right" vertical="center"/>
    </xf>
    <xf numFmtId="0" fontId="6" fillId="0" borderId="38" xfId="0" applyFont="1" applyFill="1" applyBorder="1" applyAlignment="1">
      <alignment horizontal="center" vertical="center"/>
    </xf>
    <xf numFmtId="38" fontId="7" fillId="0" borderId="21" xfId="0" applyNumberFormat="1" applyFont="1" applyBorder="1" applyAlignment="1">
      <alignment horizontal="right" vertical="center"/>
    </xf>
    <xf numFmtId="38" fontId="7" fillId="0" borderId="23" xfId="49" applyFont="1" applyBorder="1" applyAlignment="1">
      <alignment horizontal="center" vertical="center"/>
    </xf>
    <xf numFmtId="38" fontId="7" fillId="0" borderId="21" xfId="49" applyFont="1" applyBorder="1" applyAlignment="1">
      <alignment horizontal="center" vertical="center"/>
    </xf>
    <xf numFmtId="38" fontId="7" fillId="0" borderId="38" xfId="49" applyFont="1" applyBorder="1" applyAlignment="1">
      <alignment horizontal="center" vertical="center"/>
    </xf>
    <xf numFmtId="38" fontId="7" fillId="0" borderId="23" xfId="49" applyFont="1" applyBorder="1" applyAlignment="1">
      <alignment horizontal="right" vertical="center"/>
    </xf>
    <xf numFmtId="0" fontId="16" fillId="0" borderId="1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2" xfId="0" applyFont="1" applyBorder="1" applyAlignment="1">
      <alignment horizontal="center" vertical="center" wrapText="1"/>
    </xf>
    <xf numFmtId="0" fontId="16" fillId="35" borderId="29" xfId="0" applyFont="1" applyFill="1" applyBorder="1" applyAlignment="1">
      <alignment horizontal="center" vertical="center" wrapText="1" shrinkToFit="1"/>
    </xf>
    <xf numFmtId="0" fontId="16" fillId="35" borderId="33" xfId="0" applyFont="1" applyFill="1" applyBorder="1" applyAlignment="1">
      <alignment horizontal="center" vertical="center" wrapText="1" shrinkToFit="1"/>
    </xf>
    <xf numFmtId="0" fontId="16" fillId="35" borderId="14" xfId="0" applyFont="1" applyFill="1" applyBorder="1" applyAlignment="1">
      <alignment horizontal="center" vertical="center" wrapText="1" shrinkToFit="1"/>
    </xf>
    <xf numFmtId="0" fontId="16" fillId="35" borderId="0" xfId="0" applyFont="1" applyFill="1" applyBorder="1" applyAlignment="1">
      <alignment horizontal="center" vertical="center" wrapText="1" shrinkToFit="1"/>
    </xf>
    <xf numFmtId="0" fontId="7" fillId="35" borderId="12" xfId="0" applyFont="1" applyFill="1" applyBorder="1" applyAlignment="1">
      <alignment horizontal="center" vertical="center" shrinkToFit="1"/>
    </xf>
    <xf numFmtId="0" fontId="7" fillId="34" borderId="13" xfId="0" applyFont="1" applyFill="1" applyBorder="1" applyAlignment="1">
      <alignment horizontal="center" vertical="center" shrinkToFi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7" xfId="0" applyFont="1" applyBorder="1" applyAlignment="1">
      <alignment horizontal="center" vertical="center" wrapText="1"/>
    </xf>
    <xf numFmtId="0" fontId="11" fillId="0" borderId="0" xfId="0" applyFont="1" applyBorder="1" applyAlignment="1">
      <alignment horizontal="center" vertical="center"/>
    </xf>
    <xf numFmtId="0" fontId="11" fillId="0" borderId="20" xfId="0" applyFont="1" applyBorder="1" applyAlignment="1">
      <alignment horizontal="center" vertical="center"/>
    </xf>
    <xf numFmtId="38" fontId="7" fillId="0" borderId="0" xfId="49" applyFont="1" applyBorder="1" applyAlignment="1">
      <alignment horizontal="right" vertical="center" shrinkToFit="1"/>
    </xf>
    <xf numFmtId="38" fontId="7" fillId="0" borderId="20" xfId="49" applyFont="1" applyBorder="1" applyAlignment="1">
      <alignment horizontal="right" vertical="center" shrinkToFit="1"/>
    </xf>
    <xf numFmtId="38" fontId="7" fillId="0" borderId="20" xfId="49" applyFont="1" applyBorder="1" applyAlignment="1">
      <alignment horizontal="right" vertical="center"/>
    </xf>
    <xf numFmtId="38" fontId="6" fillId="0" borderId="14" xfId="49" applyFont="1" applyBorder="1" applyAlignment="1">
      <alignment horizontal="right" vertical="center"/>
    </xf>
    <xf numFmtId="38" fontId="6" fillId="0" borderId="0" xfId="49" applyFont="1" applyBorder="1" applyAlignment="1">
      <alignment horizontal="right" vertical="center"/>
    </xf>
    <xf numFmtId="38" fontId="6" fillId="0" borderId="20" xfId="49" applyFont="1" applyBorder="1" applyAlignment="1">
      <alignment horizontal="right" vertical="center"/>
    </xf>
    <xf numFmtId="38" fontId="6" fillId="0" borderId="14" xfId="49" applyFont="1" applyBorder="1" applyAlignment="1">
      <alignment vertical="center"/>
    </xf>
    <xf numFmtId="38" fontId="6" fillId="0" borderId="0" xfId="49" applyFont="1" applyBorder="1" applyAlignment="1">
      <alignment vertical="center"/>
    </xf>
    <xf numFmtId="0" fontId="10" fillId="32" borderId="35" xfId="0" applyFont="1" applyFill="1" applyBorder="1" applyAlignment="1">
      <alignment horizontal="center" vertical="center" shrinkToFit="1"/>
    </xf>
    <xf numFmtId="0" fontId="10" fillId="32" borderId="36" xfId="0" applyFont="1" applyFill="1" applyBorder="1" applyAlignment="1">
      <alignment horizontal="center" vertical="center" shrinkToFit="1"/>
    </xf>
    <xf numFmtId="0" fontId="10" fillId="32" borderId="24" xfId="0" applyFont="1" applyFill="1" applyBorder="1" applyAlignment="1">
      <alignment horizontal="center" vertical="center" shrinkToFit="1"/>
    </xf>
    <xf numFmtId="0" fontId="10" fillId="39" borderId="24" xfId="0" applyFont="1" applyFill="1" applyBorder="1" applyAlignment="1">
      <alignment horizontal="center" vertical="center" shrinkToFit="1"/>
    </xf>
    <xf numFmtId="0" fontId="10" fillId="39" borderId="12" xfId="0" applyFont="1" applyFill="1" applyBorder="1" applyAlignment="1">
      <alignment horizontal="center" vertical="center" shrinkToFit="1"/>
    </xf>
    <xf numFmtId="0" fontId="10" fillId="10" borderId="20" xfId="0" applyFont="1" applyFill="1" applyBorder="1" applyAlignment="1">
      <alignment horizontal="center" vertical="center" shrinkToFit="1"/>
    </xf>
    <xf numFmtId="0" fontId="10" fillId="10" borderId="32" xfId="0" applyFont="1" applyFill="1" applyBorder="1" applyAlignment="1">
      <alignment horizontal="center" vertical="center" shrinkToFit="1"/>
    </xf>
    <xf numFmtId="0" fontId="10" fillId="10" borderId="30" xfId="0" applyFont="1" applyFill="1" applyBorder="1" applyAlignment="1">
      <alignment horizontal="center" vertical="center" shrinkToFit="1"/>
    </xf>
    <xf numFmtId="0" fontId="10" fillId="10" borderId="15" xfId="0" applyFont="1" applyFill="1" applyBorder="1" applyAlignment="1">
      <alignment horizontal="center" vertical="center" shrinkToFit="1"/>
    </xf>
    <xf numFmtId="0" fontId="10" fillId="3" borderId="36" xfId="0" applyFont="1" applyFill="1" applyBorder="1" applyAlignment="1">
      <alignment horizontal="center" vertical="center" shrinkToFit="1"/>
    </xf>
    <xf numFmtId="0" fontId="10" fillId="3" borderId="24" xfId="0" applyFont="1" applyFill="1" applyBorder="1" applyAlignment="1">
      <alignment horizontal="center" vertical="center" shrinkToFit="1"/>
    </xf>
    <xf numFmtId="0" fontId="10" fillId="3" borderId="27" xfId="0" applyFont="1" applyFill="1" applyBorder="1" applyAlignment="1">
      <alignment horizontal="center" vertical="center" shrinkToFit="1"/>
    </xf>
    <xf numFmtId="0" fontId="7" fillId="10" borderId="19" xfId="0" applyFont="1" applyFill="1" applyBorder="1" applyAlignment="1">
      <alignment horizontal="center" vertical="center"/>
    </xf>
    <xf numFmtId="0" fontId="7" fillId="10" borderId="30" xfId="0" applyFont="1" applyFill="1" applyBorder="1" applyAlignment="1">
      <alignment horizontal="center" vertical="center"/>
    </xf>
    <xf numFmtId="0" fontId="7" fillId="10" borderId="17" xfId="0" applyFont="1" applyFill="1" applyBorder="1" applyAlignment="1">
      <alignment horizontal="center" vertical="center"/>
    </xf>
    <xf numFmtId="0" fontId="7" fillId="10" borderId="12" xfId="0" applyFont="1" applyFill="1" applyBorder="1" applyAlignment="1">
      <alignment horizontal="center" vertical="center"/>
    </xf>
    <xf numFmtId="0" fontId="7" fillId="3" borderId="30"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0" borderId="16" xfId="0" applyFont="1" applyBorder="1" applyAlignment="1">
      <alignment horizontal="center" vertical="center" shrinkToFit="1"/>
    </xf>
    <xf numFmtId="0" fontId="7" fillId="0" borderId="15" xfId="0" applyFont="1" applyBorder="1" applyAlignment="1">
      <alignment horizontal="center" vertical="center" shrinkToFit="1"/>
    </xf>
    <xf numFmtId="0" fontId="16" fillId="0" borderId="31"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lignment horizontal="center" vertical="center"/>
    </xf>
    <xf numFmtId="0" fontId="10" fillId="3" borderId="12"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7" fillId="32" borderId="19" xfId="0" applyFont="1" applyFill="1" applyBorder="1" applyAlignment="1">
      <alignment horizontal="center" vertical="center"/>
    </xf>
    <xf numFmtId="0" fontId="7" fillId="32" borderId="30" xfId="0" applyFont="1" applyFill="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38" fontId="7" fillId="0" borderId="0" xfId="49" applyFont="1" applyBorder="1" applyAlignment="1">
      <alignment vertical="center" shrinkToFit="1"/>
    </xf>
    <xf numFmtId="38" fontId="7" fillId="0" borderId="20" xfId="49" applyFont="1" applyBorder="1" applyAlignment="1">
      <alignment vertical="center" shrinkToFit="1"/>
    </xf>
    <xf numFmtId="38" fontId="7" fillId="0" borderId="0" xfId="49" applyFont="1" applyBorder="1" applyAlignment="1">
      <alignment vertical="center"/>
    </xf>
    <xf numFmtId="38" fontId="7" fillId="0" borderId="20" xfId="49" applyFont="1" applyBorder="1" applyAlignment="1">
      <alignment vertical="center"/>
    </xf>
    <xf numFmtId="0" fontId="11" fillId="0" borderId="21" xfId="0" applyFont="1" applyBorder="1" applyAlignment="1">
      <alignment horizontal="center" vertical="center"/>
    </xf>
    <xf numFmtId="0" fontId="11" fillId="0" borderId="38" xfId="0" applyFont="1" applyBorder="1" applyAlignment="1">
      <alignment horizontal="center" vertical="center"/>
    </xf>
    <xf numFmtId="38" fontId="7" fillId="0" borderId="21" xfId="49" applyFont="1" applyBorder="1" applyAlignment="1">
      <alignment horizontal="right" vertical="center" shrinkToFit="1"/>
    </xf>
    <xf numFmtId="38" fontId="7" fillId="0" borderId="38" xfId="49" applyFont="1" applyBorder="1" applyAlignment="1">
      <alignment horizontal="right" vertical="center" shrinkToFit="1"/>
    </xf>
    <xf numFmtId="38" fontId="7" fillId="0" borderId="38" xfId="49" applyFont="1" applyBorder="1" applyAlignment="1">
      <alignment horizontal="right" vertical="center"/>
    </xf>
    <xf numFmtId="38" fontId="6" fillId="0" borderId="21" xfId="49" applyFont="1" applyBorder="1" applyAlignment="1">
      <alignment horizontal="right" vertical="center"/>
    </xf>
    <xf numFmtId="38" fontId="6" fillId="0" borderId="23" xfId="49" applyFont="1" applyBorder="1" applyAlignment="1">
      <alignment horizontal="right" vertical="center"/>
    </xf>
    <xf numFmtId="38" fontId="6" fillId="0" borderId="38" xfId="49" applyFont="1" applyBorder="1" applyAlignment="1">
      <alignment horizontal="right" vertical="center"/>
    </xf>
    <xf numFmtId="0" fontId="6" fillId="0" borderId="0" xfId="0" applyFont="1" applyBorder="1" applyAlignment="1">
      <alignment horizontal="right" vertical="center"/>
    </xf>
    <xf numFmtId="0" fontId="7" fillId="35" borderId="36" xfId="0" applyFont="1" applyFill="1" applyBorder="1" applyAlignment="1">
      <alignment horizontal="center" vertical="center" shrinkToFit="1"/>
    </xf>
    <xf numFmtId="0" fontId="7" fillId="35" borderId="36" xfId="0" applyFont="1" applyFill="1" applyBorder="1" applyAlignment="1">
      <alignment horizontal="center" vertical="center" wrapText="1" shrinkToFit="1"/>
    </xf>
    <xf numFmtId="0" fontId="7" fillId="35" borderId="30" xfId="0" applyFont="1" applyFill="1" applyBorder="1" applyAlignment="1">
      <alignment horizontal="center" vertical="center" wrapText="1" shrinkToFit="1"/>
    </xf>
    <xf numFmtId="0" fontId="7" fillId="35" borderId="36"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36" xfId="0" applyFont="1" applyBorder="1" applyAlignment="1">
      <alignment horizontal="center" vertical="center"/>
    </xf>
    <xf numFmtId="0" fontId="7" fillId="0" borderId="30" xfId="0" applyFont="1" applyBorder="1" applyAlignment="1">
      <alignment horizontal="center" vertical="center"/>
    </xf>
    <xf numFmtId="0" fontId="7" fillId="0" borderId="24" xfId="0" applyFont="1" applyBorder="1" applyAlignment="1">
      <alignment horizontal="center" vertical="center"/>
    </xf>
    <xf numFmtId="0" fontId="9" fillId="0" borderId="0" xfId="0" applyFont="1" applyAlignment="1">
      <alignment horizontal="left"/>
    </xf>
    <xf numFmtId="0" fontId="9" fillId="0" borderId="28" xfId="0" applyFont="1" applyBorder="1" applyAlignment="1">
      <alignment horizontal="left"/>
    </xf>
    <xf numFmtId="0" fontId="11" fillId="0" borderId="24" xfId="0" applyFont="1" applyBorder="1" applyAlignment="1">
      <alignment horizontal="center" vertical="center" wrapText="1"/>
    </xf>
    <xf numFmtId="0" fontId="11" fillId="0" borderId="12"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Border="1" applyAlignment="1">
      <alignment horizontal="center" vertical="center" wrapText="1"/>
    </xf>
    <xf numFmtId="0" fontId="11" fillId="0" borderId="0" xfId="0" applyFont="1" applyBorder="1" applyAlignment="1">
      <alignment horizontal="center" vertical="center" shrinkToFit="1"/>
    </xf>
    <xf numFmtId="0" fontId="11" fillId="0" borderId="29" xfId="0" applyFont="1" applyBorder="1" applyAlignment="1">
      <alignment horizontal="center" vertical="center" wrapText="1"/>
    </xf>
    <xf numFmtId="0" fontId="11" fillId="0" borderId="15" xfId="0" applyFont="1" applyBorder="1" applyAlignment="1">
      <alignment horizontal="center" vertical="center" wrapText="1"/>
    </xf>
    <xf numFmtId="49" fontId="7" fillId="0" borderId="14"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38" fontId="6" fillId="0" borderId="0" xfId="49" applyFont="1" applyFill="1" applyBorder="1" applyAlignment="1">
      <alignment horizontal="right" vertical="center" shrinkToFit="1"/>
    </xf>
    <xf numFmtId="3" fontId="6" fillId="0" borderId="14"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14" xfId="0" applyFont="1" applyFill="1" applyBorder="1" applyAlignment="1">
      <alignment horizontal="center" vertical="center"/>
    </xf>
    <xf numFmtId="38" fontId="6" fillId="0" borderId="14" xfId="49" applyFont="1" applyFill="1" applyBorder="1" applyAlignment="1">
      <alignment horizontal="center" vertical="center"/>
    </xf>
    <xf numFmtId="38" fontId="6" fillId="0" borderId="0" xfId="49" applyFont="1" applyFill="1" applyBorder="1" applyAlignment="1">
      <alignment horizontal="center" vertical="center"/>
    </xf>
    <xf numFmtId="38" fontId="6" fillId="0" borderId="0" xfId="49" applyFont="1" applyFill="1" applyBorder="1" applyAlignment="1">
      <alignment vertical="center" shrinkToFit="1"/>
    </xf>
    <xf numFmtId="0" fontId="2" fillId="0" borderId="11" xfId="0" applyFont="1" applyFill="1" applyBorder="1" applyAlignment="1">
      <alignment horizontal="left" vertical="center"/>
    </xf>
    <xf numFmtId="0" fontId="10" fillId="0" borderId="30" xfId="0" applyFont="1" applyFill="1" applyBorder="1" applyAlignment="1">
      <alignment horizontal="center" vertical="center" shrinkToFit="1"/>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1" xfId="0" applyFont="1" applyFill="1" applyBorder="1" applyAlignment="1">
      <alignment horizontal="center" vertical="center" textRotation="255" shrinkToFit="1"/>
    </xf>
    <xf numFmtId="0" fontId="6" fillId="0" borderId="29" xfId="0" applyFont="1" applyFill="1" applyBorder="1" applyAlignment="1">
      <alignment horizontal="center" vertical="center" textRotation="255"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2" fillId="35" borderId="33" xfId="0" applyFont="1" applyFill="1" applyBorder="1" applyAlignment="1">
      <alignment horizontal="right" vertical="center" shrinkToFit="1"/>
    </xf>
    <xf numFmtId="0" fontId="2" fillId="35" borderId="35" xfId="0" applyFont="1" applyFill="1" applyBorder="1" applyAlignment="1">
      <alignment horizontal="right" vertical="center" shrinkToFit="1"/>
    </xf>
    <xf numFmtId="0" fontId="7" fillId="35" borderId="29" xfId="0" applyFont="1" applyFill="1" applyBorder="1" applyAlignment="1">
      <alignment horizontal="center" shrinkToFit="1"/>
    </xf>
    <xf numFmtId="0" fontId="7" fillId="35" borderId="33" xfId="0" applyFont="1" applyFill="1" applyBorder="1" applyAlignment="1">
      <alignment horizontal="center" shrinkToFit="1"/>
    </xf>
    <xf numFmtId="0" fontId="7" fillId="0" borderId="27" xfId="0" applyFont="1" applyFill="1" applyBorder="1" applyAlignment="1">
      <alignment horizontal="center" shrinkToFit="1"/>
    </xf>
    <xf numFmtId="0" fontId="7" fillId="0" borderId="22" xfId="0" applyFont="1" applyFill="1" applyBorder="1" applyAlignment="1">
      <alignment horizontal="center" shrinkToFit="1"/>
    </xf>
    <xf numFmtId="0" fontId="7" fillId="0" borderId="48" xfId="0" applyFont="1" applyFill="1" applyBorder="1" applyAlignment="1">
      <alignment horizontal="center" shrinkToFit="1"/>
    </xf>
    <xf numFmtId="0" fontId="2" fillId="35" borderId="19" xfId="0" applyFont="1" applyFill="1" applyBorder="1" applyAlignment="1">
      <alignment horizontal="center" vertical="top" shrinkToFit="1"/>
    </xf>
    <xf numFmtId="0" fontId="2" fillId="35" borderId="31" xfId="0" applyFont="1" applyFill="1" applyBorder="1" applyAlignment="1">
      <alignment horizontal="center" vertical="center" shrinkToFit="1"/>
    </xf>
    <xf numFmtId="0" fontId="2" fillId="35" borderId="30" xfId="0" applyFont="1" applyFill="1" applyBorder="1" applyAlignment="1">
      <alignment horizontal="center" vertical="center" shrinkToFit="1"/>
    </xf>
    <xf numFmtId="0" fontId="6" fillId="0" borderId="34" xfId="0" applyFont="1" applyFill="1" applyBorder="1" applyAlignment="1">
      <alignment horizontal="center" vertical="center"/>
    </xf>
    <xf numFmtId="0" fontId="2" fillId="35" borderId="32" xfId="0" applyFont="1" applyFill="1" applyBorder="1" applyAlignment="1">
      <alignment horizontal="center" vertical="center" shrinkToFit="1"/>
    </xf>
    <xf numFmtId="0" fontId="7" fillId="0" borderId="36"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4" xfId="0" applyFont="1" applyFill="1" applyBorder="1" applyAlignment="1">
      <alignment horizontal="center" shrinkToFit="1"/>
    </xf>
    <xf numFmtId="207" fontId="7" fillId="0" borderId="14" xfId="0" applyNumberFormat="1" applyFont="1" applyFill="1" applyBorder="1" applyAlignment="1">
      <alignment horizontal="center" vertical="center"/>
    </xf>
    <xf numFmtId="207" fontId="7" fillId="0" borderId="0" xfId="0" applyNumberFormat="1" applyFont="1" applyFill="1" applyBorder="1" applyAlignment="1">
      <alignment horizontal="center" vertical="center"/>
    </xf>
    <xf numFmtId="0" fontId="7" fillId="35" borderId="13" xfId="0" applyFont="1" applyFill="1" applyBorder="1" applyAlignment="1">
      <alignment horizontal="center" vertical="center" shrinkToFit="1"/>
    </xf>
    <xf numFmtId="0" fontId="7" fillId="35" borderId="45" xfId="0" applyFont="1" applyFill="1" applyBorder="1" applyAlignment="1">
      <alignment horizontal="center" vertical="center" shrinkToFit="1"/>
    </xf>
    <xf numFmtId="207" fontId="2" fillId="0" borderId="14" xfId="0" applyNumberFormat="1" applyFont="1" applyFill="1" applyBorder="1" applyAlignment="1">
      <alignment horizontal="center" vertical="center"/>
    </xf>
    <xf numFmtId="207" fontId="2" fillId="0" borderId="0" xfId="0" applyNumberFormat="1" applyFont="1" applyFill="1" applyBorder="1" applyAlignment="1">
      <alignment horizontal="center" vertical="center"/>
    </xf>
    <xf numFmtId="0" fontId="10" fillId="0" borderId="24" xfId="0" applyFont="1" applyFill="1" applyBorder="1" applyAlignment="1">
      <alignment horizontal="center" vertical="center" shrinkToFit="1"/>
    </xf>
    <xf numFmtId="0" fontId="2" fillId="0" borderId="29"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3"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2" fillId="0" borderId="15" xfId="0" applyFont="1" applyFill="1" applyBorder="1" applyAlignment="1">
      <alignment horizontal="right" vertical="top" wrapText="1"/>
    </xf>
    <xf numFmtId="0" fontId="2" fillId="0" borderId="11" xfId="0" applyFont="1" applyFill="1" applyBorder="1" applyAlignment="1">
      <alignment horizontal="right" vertical="top" wrapText="1"/>
    </xf>
    <xf numFmtId="0" fontId="16" fillId="0" borderId="31" xfId="0" applyFont="1" applyFill="1" applyBorder="1" applyAlignment="1">
      <alignment horizontal="center" vertical="center" textRotation="255" shrinkToFit="1"/>
    </xf>
    <xf numFmtId="0" fontId="16" fillId="0" borderId="32" xfId="0" applyFont="1" applyFill="1" applyBorder="1" applyAlignment="1">
      <alignment horizontal="center" vertical="center" textRotation="255" shrinkToFit="1"/>
    </xf>
    <xf numFmtId="0" fontId="16" fillId="0" borderId="30" xfId="0" applyFont="1" applyFill="1" applyBorder="1" applyAlignment="1">
      <alignment horizontal="center" vertical="center" textRotation="255" shrinkToFit="1"/>
    </xf>
    <xf numFmtId="0" fontId="6" fillId="0" borderId="14" xfId="0" applyFont="1" applyFill="1" applyBorder="1" applyAlignment="1">
      <alignment horizontal="center" vertical="center" textRotation="255" shrinkToFit="1"/>
    </xf>
    <xf numFmtId="0" fontId="6" fillId="0" borderId="15" xfId="0" applyFont="1" applyFill="1" applyBorder="1" applyAlignment="1">
      <alignment horizontal="center" vertical="center" textRotation="255" shrinkToFit="1"/>
    </xf>
    <xf numFmtId="6" fontId="7" fillId="0" borderId="31" xfId="59" applyFont="1" applyFill="1" applyBorder="1" applyAlignment="1">
      <alignment horizontal="center" vertical="center" textRotation="255" shrinkToFit="1"/>
    </xf>
    <xf numFmtId="6" fontId="7" fillId="0" borderId="32" xfId="59" applyFont="1" applyFill="1" applyBorder="1" applyAlignment="1">
      <alignment horizontal="center" vertical="center" textRotation="255" shrinkToFit="1"/>
    </xf>
    <xf numFmtId="6" fontId="7" fillId="0" borderId="30" xfId="59" applyFont="1" applyFill="1" applyBorder="1" applyAlignment="1">
      <alignment horizontal="center" vertical="center" textRotation="255" shrinkToFit="1"/>
    </xf>
    <xf numFmtId="0" fontId="7" fillId="0" borderId="29" xfId="0" applyFont="1" applyFill="1" applyBorder="1" applyAlignment="1">
      <alignment horizontal="center" wrapText="1"/>
    </xf>
    <xf numFmtId="0" fontId="7" fillId="0" borderId="33" xfId="0" applyFont="1" applyFill="1" applyBorder="1" applyAlignment="1">
      <alignment horizontal="center" wrapText="1"/>
    </xf>
    <xf numFmtId="0" fontId="7" fillId="0" borderId="14" xfId="0" applyFont="1" applyFill="1" applyBorder="1" applyAlignment="1">
      <alignment horizontal="center" wrapText="1"/>
    </xf>
    <xf numFmtId="0" fontId="7" fillId="0" borderId="0" xfId="0" applyFont="1" applyFill="1" applyBorder="1" applyAlignment="1">
      <alignment horizontal="center" wrapText="1"/>
    </xf>
    <xf numFmtId="0" fontId="7" fillId="0" borderId="12"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6" fillId="0" borderId="32" xfId="0" applyFont="1" applyFill="1" applyBorder="1" applyAlignment="1">
      <alignment horizontal="center" vertical="center" textRotation="255" shrinkToFit="1"/>
    </xf>
    <xf numFmtId="0" fontId="6" fillId="0" borderId="30" xfId="0" applyFont="1" applyFill="1" applyBorder="1" applyAlignment="1">
      <alignment horizontal="center" vertical="center" textRotation="255" shrinkToFit="1"/>
    </xf>
    <xf numFmtId="0" fontId="2" fillId="0" borderId="1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35" borderId="11" xfId="0" applyFont="1" applyFill="1" applyBorder="1" applyAlignment="1">
      <alignment horizontal="left" vertical="center" shrinkToFit="1"/>
    </xf>
    <xf numFmtId="0" fontId="2" fillId="35" borderId="19" xfId="0" applyFont="1" applyFill="1" applyBorder="1" applyAlignment="1">
      <alignment horizontal="left" vertical="center" shrinkToFit="1"/>
    </xf>
    <xf numFmtId="0" fontId="2" fillId="35" borderId="16" xfId="0" applyFont="1" applyFill="1" applyBorder="1" applyAlignment="1">
      <alignment horizontal="center" shrinkToFit="1"/>
    </xf>
    <xf numFmtId="0" fontId="2" fillId="35" borderId="34" xfId="0" applyFont="1" applyFill="1" applyBorder="1" applyAlignment="1">
      <alignment horizontal="center" shrinkToFit="1"/>
    </xf>
    <xf numFmtId="0" fontId="2" fillId="35" borderId="16" xfId="0" applyFont="1" applyFill="1" applyBorder="1" applyAlignment="1">
      <alignment horizontal="center" vertical="center" shrinkToFit="1"/>
    </xf>
    <xf numFmtId="0" fontId="2" fillId="35" borderId="34" xfId="0" applyFont="1" applyFill="1" applyBorder="1" applyAlignment="1">
      <alignment horizontal="center" vertical="center" shrinkToFit="1"/>
    </xf>
    <xf numFmtId="0" fontId="2" fillId="35" borderId="15" xfId="0" applyFont="1" applyFill="1" applyBorder="1" applyAlignment="1">
      <alignment horizontal="center" vertical="center" shrinkToFit="1"/>
    </xf>
    <xf numFmtId="0" fontId="2" fillId="35" borderId="19" xfId="0" applyFont="1" applyFill="1" applyBorder="1" applyAlignment="1">
      <alignment horizontal="center" vertical="center" shrinkToFit="1"/>
    </xf>
    <xf numFmtId="0" fontId="7" fillId="0" borderId="21" xfId="0" applyFont="1" applyFill="1" applyBorder="1" applyAlignment="1">
      <alignment horizontal="center" vertical="center"/>
    </xf>
    <xf numFmtId="0" fontId="7" fillId="0" borderId="38" xfId="0" applyFont="1" applyFill="1" applyBorder="1" applyAlignment="1">
      <alignment horizontal="center" vertical="center"/>
    </xf>
    <xf numFmtId="38" fontId="6" fillId="0" borderId="21" xfId="49" applyFont="1" applyFill="1" applyBorder="1" applyAlignment="1">
      <alignment horizontal="right" vertical="center" shrinkToFit="1"/>
    </xf>
    <xf numFmtId="6" fontId="10" fillId="0" borderId="30" xfId="59" applyFont="1" applyFill="1" applyBorder="1" applyAlignment="1">
      <alignment horizontal="center" vertical="center" shrinkToFit="1"/>
    </xf>
    <xf numFmtId="0" fontId="1" fillId="0" borderId="21" xfId="0" applyNumberFormat="1" applyFont="1" applyFill="1" applyBorder="1" applyAlignment="1">
      <alignment horizontal="left" vertical="top"/>
    </xf>
    <xf numFmtId="182" fontId="0" fillId="0" borderId="15" xfId="0" applyNumberFormat="1" applyBorder="1" applyAlignment="1">
      <alignment horizontal="center" vertical="center"/>
    </xf>
    <xf numFmtId="182" fontId="0" fillId="0" borderId="23" xfId="0" applyNumberForma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18</xdr:row>
      <xdr:rowOff>57150</xdr:rowOff>
    </xdr:from>
    <xdr:to>
      <xdr:col>0</xdr:col>
      <xdr:colOff>295275</xdr:colOff>
      <xdr:row>23</xdr:row>
      <xdr:rowOff>104775</xdr:rowOff>
    </xdr:to>
    <xdr:sp>
      <xdr:nvSpPr>
        <xdr:cNvPr id="1" name="AutoShape 3"/>
        <xdr:cNvSpPr>
          <a:spLocks/>
        </xdr:cNvSpPr>
      </xdr:nvSpPr>
      <xdr:spPr>
        <a:xfrm>
          <a:off x="228600" y="2047875"/>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11</xdr:row>
      <xdr:rowOff>66675</xdr:rowOff>
    </xdr:from>
    <xdr:to>
      <xdr:col>1</xdr:col>
      <xdr:colOff>0</xdr:colOff>
      <xdr:row>16</xdr:row>
      <xdr:rowOff>161925</xdr:rowOff>
    </xdr:to>
    <xdr:sp>
      <xdr:nvSpPr>
        <xdr:cNvPr id="2" name="AutoShape 4"/>
        <xdr:cNvSpPr>
          <a:spLocks/>
        </xdr:cNvSpPr>
      </xdr:nvSpPr>
      <xdr:spPr>
        <a:xfrm>
          <a:off x="257175" y="1857375"/>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25</xdr:row>
      <xdr:rowOff>57150</xdr:rowOff>
    </xdr:from>
    <xdr:to>
      <xdr:col>0</xdr:col>
      <xdr:colOff>295275</xdr:colOff>
      <xdr:row>30</xdr:row>
      <xdr:rowOff>104775</xdr:rowOff>
    </xdr:to>
    <xdr:sp>
      <xdr:nvSpPr>
        <xdr:cNvPr id="3" name="AutoShape 6"/>
        <xdr:cNvSpPr>
          <a:spLocks/>
        </xdr:cNvSpPr>
      </xdr:nvSpPr>
      <xdr:spPr>
        <a:xfrm>
          <a:off x="238125" y="2247900"/>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32</xdr:row>
      <xdr:rowOff>57150</xdr:rowOff>
    </xdr:from>
    <xdr:to>
      <xdr:col>0</xdr:col>
      <xdr:colOff>295275</xdr:colOff>
      <xdr:row>37</xdr:row>
      <xdr:rowOff>104775</xdr:rowOff>
    </xdr:to>
    <xdr:sp>
      <xdr:nvSpPr>
        <xdr:cNvPr id="4" name="AutoShape 6"/>
        <xdr:cNvSpPr>
          <a:spLocks/>
        </xdr:cNvSpPr>
      </xdr:nvSpPr>
      <xdr:spPr>
        <a:xfrm>
          <a:off x="238125" y="2438400"/>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39</xdr:row>
      <xdr:rowOff>57150</xdr:rowOff>
    </xdr:from>
    <xdr:to>
      <xdr:col>0</xdr:col>
      <xdr:colOff>295275</xdr:colOff>
      <xdr:row>44</xdr:row>
      <xdr:rowOff>104775</xdr:rowOff>
    </xdr:to>
    <xdr:sp>
      <xdr:nvSpPr>
        <xdr:cNvPr id="5" name="AutoShape 6"/>
        <xdr:cNvSpPr>
          <a:spLocks/>
        </xdr:cNvSpPr>
      </xdr:nvSpPr>
      <xdr:spPr>
        <a:xfrm>
          <a:off x="238125" y="2628900"/>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46</xdr:row>
      <xdr:rowOff>57150</xdr:rowOff>
    </xdr:from>
    <xdr:to>
      <xdr:col>0</xdr:col>
      <xdr:colOff>295275</xdr:colOff>
      <xdr:row>51</xdr:row>
      <xdr:rowOff>0</xdr:rowOff>
    </xdr:to>
    <xdr:sp>
      <xdr:nvSpPr>
        <xdr:cNvPr id="6" name="AutoShape 6"/>
        <xdr:cNvSpPr>
          <a:spLocks/>
        </xdr:cNvSpPr>
      </xdr:nvSpPr>
      <xdr:spPr>
        <a:xfrm>
          <a:off x="238125" y="2790825"/>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52</xdr:row>
      <xdr:rowOff>38100</xdr:rowOff>
    </xdr:from>
    <xdr:to>
      <xdr:col>0</xdr:col>
      <xdr:colOff>295275</xdr:colOff>
      <xdr:row>56</xdr:row>
      <xdr:rowOff>142875</xdr:rowOff>
    </xdr:to>
    <xdr:sp>
      <xdr:nvSpPr>
        <xdr:cNvPr id="7" name="AutoShape 6"/>
        <xdr:cNvSpPr>
          <a:spLocks/>
        </xdr:cNvSpPr>
      </xdr:nvSpPr>
      <xdr:spPr>
        <a:xfrm>
          <a:off x="238125" y="2952750"/>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58</xdr:row>
      <xdr:rowOff>28575</xdr:rowOff>
    </xdr:from>
    <xdr:to>
      <xdr:col>0</xdr:col>
      <xdr:colOff>304800</xdr:colOff>
      <xdr:row>62</xdr:row>
      <xdr:rowOff>133350</xdr:rowOff>
    </xdr:to>
    <xdr:sp>
      <xdr:nvSpPr>
        <xdr:cNvPr id="8" name="AutoShape 6"/>
        <xdr:cNvSpPr>
          <a:spLocks/>
        </xdr:cNvSpPr>
      </xdr:nvSpPr>
      <xdr:spPr>
        <a:xfrm>
          <a:off x="247650" y="3114675"/>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64</xdr:row>
      <xdr:rowOff>57150</xdr:rowOff>
    </xdr:from>
    <xdr:to>
      <xdr:col>0</xdr:col>
      <xdr:colOff>295275</xdr:colOff>
      <xdr:row>69</xdr:row>
      <xdr:rowOff>0</xdr:rowOff>
    </xdr:to>
    <xdr:sp>
      <xdr:nvSpPr>
        <xdr:cNvPr id="9" name="AutoShape 6"/>
        <xdr:cNvSpPr>
          <a:spLocks/>
        </xdr:cNvSpPr>
      </xdr:nvSpPr>
      <xdr:spPr>
        <a:xfrm>
          <a:off x="266700" y="327660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70</xdr:row>
      <xdr:rowOff>57150</xdr:rowOff>
    </xdr:from>
    <xdr:to>
      <xdr:col>0</xdr:col>
      <xdr:colOff>295275</xdr:colOff>
      <xdr:row>75</xdr:row>
      <xdr:rowOff>0</xdr:rowOff>
    </xdr:to>
    <xdr:sp>
      <xdr:nvSpPr>
        <xdr:cNvPr id="10" name="AutoShape 6"/>
        <xdr:cNvSpPr>
          <a:spLocks/>
        </xdr:cNvSpPr>
      </xdr:nvSpPr>
      <xdr:spPr>
        <a:xfrm>
          <a:off x="266700" y="3438525"/>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70</xdr:row>
      <xdr:rowOff>57150</xdr:rowOff>
    </xdr:from>
    <xdr:to>
      <xdr:col>0</xdr:col>
      <xdr:colOff>295275</xdr:colOff>
      <xdr:row>75</xdr:row>
      <xdr:rowOff>0</xdr:rowOff>
    </xdr:to>
    <xdr:sp>
      <xdr:nvSpPr>
        <xdr:cNvPr id="11" name="AutoShape 6"/>
        <xdr:cNvSpPr>
          <a:spLocks/>
        </xdr:cNvSpPr>
      </xdr:nvSpPr>
      <xdr:spPr>
        <a:xfrm>
          <a:off x="266700" y="3438525"/>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76</xdr:row>
      <xdr:rowOff>57150</xdr:rowOff>
    </xdr:from>
    <xdr:to>
      <xdr:col>0</xdr:col>
      <xdr:colOff>295275</xdr:colOff>
      <xdr:row>81</xdr:row>
      <xdr:rowOff>0</xdr:rowOff>
    </xdr:to>
    <xdr:sp>
      <xdr:nvSpPr>
        <xdr:cNvPr id="12" name="AutoShape 6"/>
        <xdr:cNvSpPr>
          <a:spLocks/>
        </xdr:cNvSpPr>
      </xdr:nvSpPr>
      <xdr:spPr>
        <a:xfrm>
          <a:off x="266700" y="36004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76</xdr:row>
      <xdr:rowOff>57150</xdr:rowOff>
    </xdr:from>
    <xdr:to>
      <xdr:col>0</xdr:col>
      <xdr:colOff>295275</xdr:colOff>
      <xdr:row>81</xdr:row>
      <xdr:rowOff>0</xdr:rowOff>
    </xdr:to>
    <xdr:sp>
      <xdr:nvSpPr>
        <xdr:cNvPr id="13" name="AutoShape 6"/>
        <xdr:cNvSpPr>
          <a:spLocks/>
        </xdr:cNvSpPr>
      </xdr:nvSpPr>
      <xdr:spPr>
        <a:xfrm>
          <a:off x="266700" y="36004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76</xdr:row>
      <xdr:rowOff>57150</xdr:rowOff>
    </xdr:from>
    <xdr:to>
      <xdr:col>0</xdr:col>
      <xdr:colOff>295275</xdr:colOff>
      <xdr:row>81</xdr:row>
      <xdr:rowOff>0</xdr:rowOff>
    </xdr:to>
    <xdr:sp>
      <xdr:nvSpPr>
        <xdr:cNvPr id="14" name="AutoShape 6"/>
        <xdr:cNvSpPr>
          <a:spLocks/>
        </xdr:cNvSpPr>
      </xdr:nvSpPr>
      <xdr:spPr>
        <a:xfrm>
          <a:off x="266700" y="36004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82</xdr:row>
      <xdr:rowOff>57150</xdr:rowOff>
    </xdr:from>
    <xdr:to>
      <xdr:col>0</xdr:col>
      <xdr:colOff>295275</xdr:colOff>
      <xdr:row>87</xdr:row>
      <xdr:rowOff>0</xdr:rowOff>
    </xdr:to>
    <xdr:sp>
      <xdr:nvSpPr>
        <xdr:cNvPr id="15" name="AutoShape 6"/>
        <xdr:cNvSpPr>
          <a:spLocks/>
        </xdr:cNvSpPr>
      </xdr:nvSpPr>
      <xdr:spPr>
        <a:xfrm>
          <a:off x="266700" y="3762375"/>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100</xdr:row>
      <xdr:rowOff>57150</xdr:rowOff>
    </xdr:from>
    <xdr:to>
      <xdr:col>0</xdr:col>
      <xdr:colOff>295275</xdr:colOff>
      <xdr:row>105</xdr:row>
      <xdr:rowOff>0</xdr:rowOff>
    </xdr:to>
    <xdr:sp>
      <xdr:nvSpPr>
        <xdr:cNvPr id="16" name="AutoShape 6"/>
        <xdr:cNvSpPr>
          <a:spLocks/>
        </xdr:cNvSpPr>
      </xdr:nvSpPr>
      <xdr:spPr>
        <a:xfrm>
          <a:off x="266700" y="4238625"/>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94</xdr:row>
      <xdr:rowOff>57150</xdr:rowOff>
    </xdr:from>
    <xdr:to>
      <xdr:col>0</xdr:col>
      <xdr:colOff>295275</xdr:colOff>
      <xdr:row>99</xdr:row>
      <xdr:rowOff>0</xdr:rowOff>
    </xdr:to>
    <xdr:sp>
      <xdr:nvSpPr>
        <xdr:cNvPr id="17" name="AutoShape 6"/>
        <xdr:cNvSpPr>
          <a:spLocks/>
        </xdr:cNvSpPr>
      </xdr:nvSpPr>
      <xdr:spPr>
        <a:xfrm>
          <a:off x="266700" y="407670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88</xdr:row>
      <xdr:rowOff>57150</xdr:rowOff>
    </xdr:from>
    <xdr:to>
      <xdr:col>0</xdr:col>
      <xdr:colOff>295275</xdr:colOff>
      <xdr:row>93</xdr:row>
      <xdr:rowOff>0</xdr:rowOff>
    </xdr:to>
    <xdr:sp>
      <xdr:nvSpPr>
        <xdr:cNvPr id="18" name="AutoShape 6"/>
        <xdr:cNvSpPr>
          <a:spLocks/>
        </xdr:cNvSpPr>
      </xdr:nvSpPr>
      <xdr:spPr>
        <a:xfrm>
          <a:off x="266700" y="3914775"/>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106</xdr:row>
      <xdr:rowOff>57150</xdr:rowOff>
    </xdr:from>
    <xdr:to>
      <xdr:col>0</xdr:col>
      <xdr:colOff>295275</xdr:colOff>
      <xdr:row>111</xdr:row>
      <xdr:rowOff>0</xdr:rowOff>
    </xdr:to>
    <xdr:sp>
      <xdr:nvSpPr>
        <xdr:cNvPr id="19" name="AutoShape 6"/>
        <xdr:cNvSpPr>
          <a:spLocks/>
        </xdr:cNvSpPr>
      </xdr:nvSpPr>
      <xdr:spPr>
        <a:xfrm>
          <a:off x="266700" y="4457700"/>
          <a:ext cx="38100" cy="752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19</xdr:row>
      <xdr:rowOff>66675</xdr:rowOff>
    </xdr:from>
    <xdr:to>
      <xdr:col>0</xdr:col>
      <xdr:colOff>276225</xdr:colOff>
      <xdr:row>39</xdr:row>
      <xdr:rowOff>0</xdr:rowOff>
    </xdr:to>
    <xdr:sp>
      <xdr:nvSpPr>
        <xdr:cNvPr id="1" name="AutoShape 1"/>
        <xdr:cNvSpPr>
          <a:spLocks/>
        </xdr:cNvSpPr>
      </xdr:nvSpPr>
      <xdr:spPr>
        <a:xfrm>
          <a:off x="228600" y="2676525"/>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42</xdr:row>
      <xdr:rowOff>57150</xdr:rowOff>
    </xdr:from>
    <xdr:to>
      <xdr:col>0</xdr:col>
      <xdr:colOff>266700</xdr:colOff>
      <xdr:row>47</xdr:row>
      <xdr:rowOff>114300</xdr:rowOff>
    </xdr:to>
    <xdr:sp>
      <xdr:nvSpPr>
        <xdr:cNvPr id="2" name="AutoShape 2"/>
        <xdr:cNvSpPr>
          <a:spLocks/>
        </xdr:cNvSpPr>
      </xdr:nvSpPr>
      <xdr:spPr>
        <a:xfrm>
          <a:off x="238125" y="2676525"/>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51</xdr:row>
      <xdr:rowOff>85725</xdr:rowOff>
    </xdr:from>
    <xdr:to>
      <xdr:col>0</xdr:col>
      <xdr:colOff>266700</xdr:colOff>
      <xdr:row>55</xdr:row>
      <xdr:rowOff>123825</xdr:rowOff>
    </xdr:to>
    <xdr:sp>
      <xdr:nvSpPr>
        <xdr:cNvPr id="3" name="AutoShape 3"/>
        <xdr:cNvSpPr>
          <a:spLocks/>
        </xdr:cNvSpPr>
      </xdr:nvSpPr>
      <xdr:spPr>
        <a:xfrm>
          <a:off x="238125" y="2676525"/>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134</xdr:row>
      <xdr:rowOff>66675</xdr:rowOff>
    </xdr:from>
    <xdr:to>
      <xdr:col>0</xdr:col>
      <xdr:colOff>257175</xdr:colOff>
      <xdr:row>150</xdr:row>
      <xdr:rowOff>104775</xdr:rowOff>
    </xdr:to>
    <xdr:sp>
      <xdr:nvSpPr>
        <xdr:cNvPr id="4" name="AutoShape 19"/>
        <xdr:cNvSpPr>
          <a:spLocks/>
        </xdr:cNvSpPr>
      </xdr:nvSpPr>
      <xdr:spPr>
        <a:xfrm>
          <a:off x="152400" y="3648075"/>
          <a:ext cx="1047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153</xdr:row>
      <xdr:rowOff>57150</xdr:rowOff>
    </xdr:from>
    <xdr:to>
      <xdr:col>0</xdr:col>
      <xdr:colOff>266700</xdr:colOff>
      <xdr:row>158</xdr:row>
      <xdr:rowOff>114300</xdr:rowOff>
    </xdr:to>
    <xdr:sp>
      <xdr:nvSpPr>
        <xdr:cNvPr id="5" name="AutoShape 20"/>
        <xdr:cNvSpPr>
          <a:spLocks/>
        </xdr:cNvSpPr>
      </xdr:nvSpPr>
      <xdr:spPr>
        <a:xfrm>
          <a:off x="142875" y="3648075"/>
          <a:ext cx="1238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161</xdr:row>
      <xdr:rowOff>28575</xdr:rowOff>
    </xdr:from>
    <xdr:to>
      <xdr:col>0</xdr:col>
      <xdr:colOff>266700</xdr:colOff>
      <xdr:row>165</xdr:row>
      <xdr:rowOff>123825</xdr:rowOff>
    </xdr:to>
    <xdr:sp>
      <xdr:nvSpPr>
        <xdr:cNvPr id="6" name="AutoShape 21"/>
        <xdr:cNvSpPr>
          <a:spLocks/>
        </xdr:cNvSpPr>
      </xdr:nvSpPr>
      <xdr:spPr>
        <a:xfrm>
          <a:off x="171450" y="3648075"/>
          <a:ext cx="952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58</xdr:row>
      <xdr:rowOff>0</xdr:rowOff>
    </xdr:from>
    <xdr:to>
      <xdr:col>0</xdr:col>
      <xdr:colOff>276225</xdr:colOff>
      <xdr:row>58</xdr:row>
      <xdr:rowOff>0</xdr:rowOff>
    </xdr:to>
    <xdr:sp>
      <xdr:nvSpPr>
        <xdr:cNvPr id="7" name="左大かっこ 1"/>
        <xdr:cNvSpPr>
          <a:spLocks/>
        </xdr:cNvSpPr>
      </xdr:nvSpPr>
      <xdr:spPr>
        <a:xfrm>
          <a:off x="228600" y="2838450"/>
          <a:ext cx="38100" cy="0"/>
        </a:xfrm>
        <a:prstGeom prst="leftBracket">
          <a:avLst>
            <a:gd name="adj" fmla="val -4985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58</xdr:row>
      <xdr:rowOff>0</xdr:rowOff>
    </xdr:from>
    <xdr:to>
      <xdr:col>0</xdr:col>
      <xdr:colOff>266700</xdr:colOff>
      <xdr:row>58</xdr:row>
      <xdr:rowOff>0</xdr:rowOff>
    </xdr:to>
    <xdr:sp>
      <xdr:nvSpPr>
        <xdr:cNvPr id="8" name="左大かっこ 2"/>
        <xdr:cNvSpPr>
          <a:spLocks/>
        </xdr:cNvSpPr>
      </xdr:nvSpPr>
      <xdr:spPr>
        <a:xfrm>
          <a:off x="219075" y="2838450"/>
          <a:ext cx="38100" cy="0"/>
        </a:xfrm>
        <a:prstGeom prst="leftBracket">
          <a:avLst>
            <a:gd name="adj" fmla="val -4958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58</xdr:row>
      <xdr:rowOff>0</xdr:rowOff>
    </xdr:from>
    <xdr:to>
      <xdr:col>0</xdr:col>
      <xdr:colOff>276225</xdr:colOff>
      <xdr:row>58</xdr:row>
      <xdr:rowOff>0</xdr:rowOff>
    </xdr:to>
    <xdr:sp>
      <xdr:nvSpPr>
        <xdr:cNvPr id="9" name="左大かっこ 4"/>
        <xdr:cNvSpPr>
          <a:spLocks/>
        </xdr:cNvSpPr>
      </xdr:nvSpPr>
      <xdr:spPr>
        <a:xfrm>
          <a:off x="228600" y="2838450"/>
          <a:ext cx="38100" cy="0"/>
        </a:xfrm>
        <a:prstGeom prst="leftBracket">
          <a:avLst>
            <a:gd name="adj" fmla="val -4945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96</xdr:row>
      <xdr:rowOff>0</xdr:rowOff>
    </xdr:from>
    <xdr:to>
      <xdr:col>0</xdr:col>
      <xdr:colOff>219075</xdr:colOff>
      <xdr:row>96</xdr:row>
      <xdr:rowOff>0</xdr:rowOff>
    </xdr:to>
    <xdr:sp>
      <xdr:nvSpPr>
        <xdr:cNvPr id="10" name="左大かっこ 5"/>
        <xdr:cNvSpPr>
          <a:spLocks/>
        </xdr:cNvSpPr>
      </xdr:nvSpPr>
      <xdr:spPr>
        <a:xfrm>
          <a:off x="142875" y="3324225"/>
          <a:ext cx="76200" cy="0"/>
        </a:xfrm>
        <a:prstGeom prst="leftBracket">
          <a:avLst>
            <a:gd name="adj" fmla="val -4976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96</xdr:row>
      <xdr:rowOff>0</xdr:rowOff>
    </xdr:from>
    <xdr:to>
      <xdr:col>0</xdr:col>
      <xdr:colOff>209550</xdr:colOff>
      <xdr:row>96</xdr:row>
      <xdr:rowOff>0</xdr:rowOff>
    </xdr:to>
    <xdr:sp>
      <xdr:nvSpPr>
        <xdr:cNvPr id="11" name="左大かっこ 31"/>
        <xdr:cNvSpPr>
          <a:spLocks/>
        </xdr:cNvSpPr>
      </xdr:nvSpPr>
      <xdr:spPr>
        <a:xfrm>
          <a:off x="133350" y="3324225"/>
          <a:ext cx="76200" cy="0"/>
        </a:xfrm>
        <a:prstGeom prst="leftBracket">
          <a:avLst>
            <a:gd name="adj" fmla="val -4931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96</xdr:row>
      <xdr:rowOff>0</xdr:rowOff>
    </xdr:from>
    <xdr:to>
      <xdr:col>0</xdr:col>
      <xdr:colOff>200025</xdr:colOff>
      <xdr:row>96</xdr:row>
      <xdr:rowOff>0</xdr:rowOff>
    </xdr:to>
    <xdr:sp>
      <xdr:nvSpPr>
        <xdr:cNvPr id="12" name="左大かっこ 33"/>
        <xdr:cNvSpPr>
          <a:spLocks/>
        </xdr:cNvSpPr>
      </xdr:nvSpPr>
      <xdr:spPr>
        <a:xfrm>
          <a:off x="152400" y="3324225"/>
          <a:ext cx="38100" cy="0"/>
        </a:xfrm>
        <a:prstGeom prst="leftBracket">
          <a:avLst>
            <a:gd name="adj" fmla="val -4948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243</xdr:row>
      <xdr:rowOff>66675</xdr:rowOff>
    </xdr:from>
    <xdr:to>
      <xdr:col>0</xdr:col>
      <xdr:colOff>276225</xdr:colOff>
      <xdr:row>260</xdr:row>
      <xdr:rowOff>0</xdr:rowOff>
    </xdr:to>
    <xdr:sp>
      <xdr:nvSpPr>
        <xdr:cNvPr id="13" name="AutoShape 19"/>
        <xdr:cNvSpPr>
          <a:spLocks/>
        </xdr:cNvSpPr>
      </xdr:nvSpPr>
      <xdr:spPr>
        <a:xfrm>
          <a:off x="200025" y="4619625"/>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269</xdr:row>
      <xdr:rowOff>0</xdr:rowOff>
    </xdr:from>
    <xdr:to>
      <xdr:col>0</xdr:col>
      <xdr:colOff>266700</xdr:colOff>
      <xdr:row>273</xdr:row>
      <xdr:rowOff>123825</xdr:rowOff>
    </xdr:to>
    <xdr:sp>
      <xdr:nvSpPr>
        <xdr:cNvPr id="14" name="AutoShape 21"/>
        <xdr:cNvSpPr>
          <a:spLocks/>
        </xdr:cNvSpPr>
      </xdr:nvSpPr>
      <xdr:spPr>
        <a:xfrm>
          <a:off x="209550" y="4619625"/>
          <a:ext cx="476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262</xdr:row>
      <xdr:rowOff>19050</xdr:rowOff>
    </xdr:from>
    <xdr:to>
      <xdr:col>0</xdr:col>
      <xdr:colOff>266700</xdr:colOff>
      <xdr:row>266</xdr:row>
      <xdr:rowOff>142875</xdr:rowOff>
    </xdr:to>
    <xdr:sp>
      <xdr:nvSpPr>
        <xdr:cNvPr id="15" name="AutoShape 21"/>
        <xdr:cNvSpPr>
          <a:spLocks/>
        </xdr:cNvSpPr>
      </xdr:nvSpPr>
      <xdr:spPr>
        <a:xfrm>
          <a:off x="209550" y="4619625"/>
          <a:ext cx="476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206</xdr:row>
      <xdr:rowOff>19050</xdr:rowOff>
    </xdr:from>
    <xdr:to>
      <xdr:col>0</xdr:col>
      <xdr:colOff>285750</xdr:colOff>
      <xdr:row>222</xdr:row>
      <xdr:rowOff>114300</xdr:rowOff>
    </xdr:to>
    <xdr:sp>
      <xdr:nvSpPr>
        <xdr:cNvPr id="16" name="AutoShape 19"/>
        <xdr:cNvSpPr>
          <a:spLocks/>
        </xdr:cNvSpPr>
      </xdr:nvSpPr>
      <xdr:spPr>
        <a:xfrm>
          <a:off x="219075" y="4295775"/>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225</xdr:row>
      <xdr:rowOff>28575</xdr:rowOff>
    </xdr:from>
    <xdr:to>
      <xdr:col>0</xdr:col>
      <xdr:colOff>276225</xdr:colOff>
      <xdr:row>230</xdr:row>
      <xdr:rowOff>114300</xdr:rowOff>
    </xdr:to>
    <xdr:sp>
      <xdr:nvSpPr>
        <xdr:cNvPr id="17" name="AutoShape 21"/>
        <xdr:cNvSpPr>
          <a:spLocks/>
        </xdr:cNvSpPr>
      </xdr:nvSpPr>
      <xdr:spPr>
        <a:xfrm>
          <a:off x="200025" y="4295775"/>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233</xdr:row>
      <xdr:rowOff>28575</xdr:rowOff>
    </xdr:from>
    <xdr:to>
      <xdr:col>0</xdr:col>
      <xdr:colOff>285750</xdr:colOff>
      <xdr:row>237</xdr:row>
      <xdr:rowOff>123825</xdr:rowOff>
    </xdr:to>
    <xdr:sp>
      <xdr:nvSpPr>
        <xdr:cNvPr id="18" name="AutoShape 21"/>
        <xdr:cNvSpPr>
          <a:spLocks/>
        </xdr:cNvSpPr>
      </xdr:nvSpPr>
      <xdr:spPr>
        <a:xfrm>
          <a:off x="228600" y="4295775"/>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170</xdr:row>
      <xdr:rowOff>38100</xdr:rowOff>
    </xdr:from>
    <xdr:to>
      <xdr:col>0</xdr:col>
      <xdr:colOff>285750</xdr:colOff>
      <xdr:row>186</xdr:row>
      <xdr:rowOff>114300</xdr:rowOff>
    </xdr:to>
    <xdr:sp>
      <xdr:nvSpPr>
        <xdr:cNvPr id="19" name="AutoShape 19"/>
        <xdr:cNvSpPr>
          <a:spLocks/>
        </xdr:cNvSpPr>
      </xdr:nvSpPr>
      <xdr:spPr>
        <a:xfrm>
          <a:off x="209550" y="3971925"/>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189</xdr:row>
      <xdr:rowOff>19050</xdr:rowOff>
    </xdr:from>
    <xdr:to>
      <xdr:col>0</xdr:col>
      <xdr:colOff>285750</xdr:colOff>
      <xdr:row>194</xdr:row>
      <xdr:rowOff>142875</xdr:rowOff>
    </xdr:to>
    <xdr:sp>
      <xdr:nvSpPr>
        <xdr:cNvPr id="20" name="AutoShape 19"/>
        <xdr:cNvSpPr>
          <a:spLocks/>
        </xdr:cNvSpPr>
      </xdr:nvSpPr>
      <xdr:spPr>
        <a:xfrm>
          <a:off x="228600" y="3971925"/>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197</xdr:row>
      <xdr:rowOff>19050</xdr:rowOff>
    </xdr:from>
    <xdr:to>
      <xdr:col>0</xdr:col>
      <xdr:colOff>276225</xdr:colOff>
      <xdr:row>201</xdr:row>
      <xdr:rowOff>133350</xdr:rowOff>
    </xdr:to>
    <xdr:sp>
      <xdr:nvSpPr>
        <xdr:cNvPr id="21" name="AutoShape 19"/>
        <xdr:cNvSpPr>
          <a:spLocks/>
        </xdr:cNvSpPr>
      </xdr:nvSpPr>
      <xdr:spPr>
        <a:xfrm>
          <a:off x="219075" y="3971925"/>
          <a:ext cx="476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279</xdr:row>
      <xdr:rowOff>66675</xdr:rowOff>
    </xdr:from>
    <xdr:to>
      <xdr:col>0</xdr:col>
      <xdr:colOff>276225</xdr:colOff>
      <xdr:row>296</xdr:row>
      <xdr:rowOff>0</xdr:rowOff>
    </xdr:to>
    <xdr:sp>
      <xdr:nvSpPr>
        <xdr:cNvPr id="22" name="AutoShape 19"/>
        <xdr:cNvSpPr>
          <a:spLocks/>
        </xdr:cNvSpPr>
      </xdr:nvSpPr>
      <xdr:spPr>
        <a:xfrm>
          <a:off x="219075" y="4781550"/>
          <a:ext cx="476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305</xdr:row>
      <xdr:rowOff>0</xdr:rowOff>
    </xdr:from>
    <xdr:to>
      <xdr:col>0</xdr:col>
      <xdr:colOff>266700</xdr:colOff>
      <xdr:row>309</xdr:row>
      <xdr:rowOff>123825</xdr:rowOff>
    </xdr:to>
    <xdr:sp>
      <xdr:nvSpPr>
        <xdr:cNvPr id="23" name="AutoShape 21"/>
        <xdr:cNvSpPr>
          <a:spLocks/>
        </xdr:cNvSpPr>
      </xdr:nvSpPr>
      <xdr:spPr>
        <a:xfrm>
          <a:off x="200025" y="478155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298</xdr:row>
      <xdr:rowOff>19050</xdr:rowOff>
    </xdr:from>
    <xdr:to>
      <xdr:col>0</xdr:col>
      <xdr:colOff>266700</xdr:colOff>
      <xdr:row>302</xdr:row>
      <xdr:rowOff>142875</xdr:rowOff>
    </xdr:to>
    <xdr:sp>
      <xdr:nvSpPr>
        <xdr:cNvPr id="24" name="AutoShape 21"/>
        <xdr:cNvSpPr>
          <a:spLocks/>
        </xdr:cNvSpPr>
      </xdr:nvSpPr>
      <xdr:spPr>
        <a:xfrm>
          <a:off x="209550" y="4781550"/>
          <a:ext cx="476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315</xdr:row>
      <xdr:rowOff>66675</xdr:rowOff>
    </xdr:from>
    <xdr:to>
      <xdr:col>0</xdr:col>
      <xdr:colOff>276225</xdr:colOff>
      <xdr:row>331</xdr:row>
      <xdr:rowOff>161925</xdr:rowOff>
    </xdr:to>
    <xdr:sp>
      <xdr:nvSpPr>
        <xdr:cNvPr id="25" name="AutoShape 19"/>
        <xdr:cNvSpPr>
          <a:spLocks/>
        </xdr:cNvSpPr>
      </xdr:nvSpPr>
      <xdr:spPr>
        <a:xfrm>
          <a:off x="228600" y="510540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341</xdr:row>
      <xdr:rowOff>0</xdr:rowOff>
    </xdr:from>
    <xdr:to>
      <xdr:col>0</xdr:col>
      <xdr:colOff>266700</xdr:colOff>
      <xdr:row>345</xdr:row>
      <xdr:rowOff>123825</xdr:rowOff>
    </xdr:to>
    <xdr:sp>
      <xdr:nvSpPr>
        <xdr:cNvPr id="26" name="AutoShape 21"/>
        <xdr:cNvSpPr>
          <a:spLocks/>
        </xdr:cNvSpPr>
      </xdr:nvSpPr>
      <xdr:spPr>
        <a:xfrm>
          <a:off x="238125" y="510540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334</xdr:row>
      <xdr:rowOff>19050</xdr:rowOff>
    </xdr:from>
    <xdr:to>
      <xdr:col>0</xdr:col>
      <xdr:colOff>266700</xdr:colOff>
      <xdr:row>338</xdr:row>
      <xdr:rowOff>142875</xdr:rowOff>
    </xdr:to>
    <xdr:sp>
      <xdr:nvSpPr>
        <xdr:cNvPr id="27" name="AutoShape 21"/>
        <xdr:cNvSpPr>
          <a:spLocks/>
        </xdr:cNvSpPr>
      </xdr:nvSpPr>
      <xdr:spPr>
        <a:xfrm>
          <a:off x="238125" y="510540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351</xdr:row>
      <xdr:rowOff>66675</xdr:rowOff>
    </xdr:from>
    <xdr:to>
      <xdr:col>0</xdr:col>
      <xdr:colOff>276225</xdr:colOff>
      <xdr:row>367</xdr:row>
      <xdr:rowOff>161925</xdr:rowOff>
    </xdr:to>
    <xdr:sp>
      <xdr:nvSpPr>
        <xdr:cNvPr id="28" name="AutoShape 19"/>
        <xdr:cNvSpPr>
          <a:spLocks/>
        </xdr:cNvSpPr>
      </xdr:nvSpPr>
      <xdr:spPr>
        <a:xfrm>
          <a:off x="228600" y="5591175"/>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377</xdr:row>
      <xdr:rowOff>0</xdr:rowOff>
    </xdr:from>
    <xdr:to>
      <xdr:col>0</xdr:col>
      <xdr:colOff>266700</xdr:colOff>
      <xdr:row>381</xdr:row>
      <xdr:rowOff>123825</xdr:rowOff>
    </xdr:to>
    <xdr:sp>
      <xdr:nvSpPr>
        <xdr:cNvPr id="29" name="AutoShape 21"/>
        <xdr:cNvSpPr>
          <a:spLocks/>
        </xdr:cNvSpPr>
      </xdr:nvSpPr>
      <xdr:spPr>
        <a:xfrm>
          <a:off x="238125" y="5591175"/>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370</xdr:row>
      <xdr:rowOff>19050</xdr:rowOff>
    </xdr:from>
    <xdr:to>
      <xdr:col>0</xdr:col>
      <xdr:colOff>266700</xdr:colOff>
      <xdr:row>374</xdr:row>
      <xdr:rowOff>142875</xdr:rowOff>
    </xdr:to>
    <xdr:sp>
      <xdr:nvSpPr>
        <xdr:cNvPr id="30" name="AutoShape 21"/>
        <xdr:cNvSpPr>
          <a:spLocks/>
        </xdr:cNvSpPr>
      </xdr:nvSpPr>
      <xdr:spPr>
        <a:xfrm>
          <a:off x="238125" y="5591175"/>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386</xdr:row>
      <xdr:rowOff>66675</xdr:rowOff>
    </xdr:from>
    <xdr:to>
      <xdr:col>0</xdr:col>
      <xdr:colOff>276225</xdr:colOff>
      <xdr:row>402</xdr:row>
      <xdr:rowOff>161925</xdr:rowOff>
    </xdr:to>
    <xdr:sp>
      <xdr:nvSpPr>
        <xdr:cNvPr id="31" name="AutoShape 19"/>
        <xdr:cNvSpPr>
          <a:spLocks/>
        </xdr:cNvSpPr>
      </xdr:nvSpPr>
      <xdr:spPr>
        <a:xfrm>
          <a:off x="228600" y="575310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412</xdr:row>
      <xdr:rowOff>0</xdr:rowOff>
    </xdr:from>
    <xdr:to>
      <xdr:col>0</xdr:col>
      <xdr:colOff>266700</xdr:colOff>
      <xdr:row>416</xdr:row>
      <xdr:rowOff>123825</xdr:rowOff>
    </xdr:to>
    <xdr:sp>
      <xdr:nvSpPr>
        <xdr:cNvPr id="32" name="AutoShape 21"/>
        <xdr:cNvSpPr>
          <a:spLocks/>
        </xdr:cNvSpPr>
      </xdr:nvSpPr>
      <xdr:spPr>
        <a:xfrm>
          <a:off x="238125" y="575310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405</xdr:row>
      <xdr:rowOff>19050</xdr:rowOff>
    </xdr:from>
    <xdr:to>
      <xdr:col>0</xdr:col>
      <xdr:colOff>266700</xdr:colOff>
      <xdr:row>409</xdr:row>
      <xdr:rowOff>142875</xdr:rowOff>
    </xdr:to>
    <xdr:sp>
      <xdr:nvSpPr>
        <xdr:cNvPr id="33" name="AutoShape 21"/>
        <xdr:cNvSpPr>
          <a:spLocks/>
        </xdr:cNvSpPr>
      </xdr:nvSpPr>
      <xdr:spPr>
        <a:xfrm>
          <a:off x="238125" y="575310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14</xdr:row>
      <xdr:rowOff>66675</xdr:rowOff>
    </xdr:from>
    <xdr:to>
      <xdr:col>1</xdr:col>
      <xdr:colOff>285750</xdr:colOff>
      <xdr:row>18</xdr:row>
      <xdr:rowOff>123825</xdr:rowOff>
    </xdr:to>
    <xdr:sp>
      <xdr:nvSpPr>
        <xdr:cNvPr id="1" name="AutoShape 2"/>
        <xdr:cNvSpPr>
          <a:spLocks/>
        </xdr:cNvSpPr>
      </xdr:nvSpPr>
      <xdr:spPr>
        <a:xfrm>
          <a:off x="571500" y="18859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14</xdr:row>
      <xdr:rowOff>66675</xdr:rowOff>
    </xdr:from>
    <xdr:to>
      <xdr:col>1</xdr:col>
      <xdr:colOff>285750</xdr:colOff>
      <xdr:row>18</xdr:row>
      <xdr:rowOff>123825</xdr:rowOff>
    </xdr:to>
    <xdr:sp>
      <xdr:nvSpPr>
        <xdr:cNvPr id="2" name="AutoShape 6"/>
        <xdr:cNvSpPr>
          <a:spLocks/>
        </xdr:cNvSpPr>
      </xdr:nvSpPr>
      <xdr:spPr>
        <a:xfrm>
          <a:off x="571500" y="18859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27</xdr:row>
      <xdr:rowOff>66675</xdr:rowOff>
    </xdr:from>
    <xdr:to>
      <xdr:col>1</xdr:col>
      <xdr:colOff>285750</xdr:colOff>
      <xdr:row>31</xdr:row>
      <xdr:rowOff>123825</xdr:rowOff>
    </xdr:to>
    <xdr:sp>
      <xdr:nvSpPr>
        <xdr:cNvPr id="3" name="AutoShape 10"/>
        <xdr:cNvSpPr>
          <a:spLocks/>
        </xdr:cNvSpPr>
      </xdr:nvSpPr>
      <xdr:spPr>
        <a:xfrm>
          <a:off x="571500" y="2047875"/>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27</xdr:row>
      <xdr:rowOff>66675</xdr:rowOff>
    </xdr:from>
    <xdr:to>
      <xdr:col>1</xdr:col>
      <xdr:colOff>285750</xdr:colOff>
      <xdr:row>31</xdr:row>
      <xdr:rowOff>123825</xdr:rowOff>
    </xdr:to>
    <xdr:sp>
      <xdr:nvSpPr>
        <xdr:cNvPr id="4" name="AutoShape 11"/>
        <xdr:cNvSpPr>
          <a:spLocks/>
        </xdr:cNvSpPr>
      </xdr:nvSpPr>
      <xdr:spPr>
        <a:xfrm>
          <a:off x="571500" y="2047875"/>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38</xdr:row>
      <xdr:rowOff>0</xdr:rowOff>
    </xdr:from>
    <xdr:to>
      <xdr:col>1</xdr:col>
      <xdr:colOff>304800</xdr:colOff>
      <xdr:row>38</xdr:row>
      <xdr:rowOff>0</xdr:rowOff>
    </xdr:to>
    <xdr:sp>
      <xdr:nvSpPr>
        <xdr:cNvPr id="5" name="左大かっこ 7"/>
        <xdr:cNvSpPr>
          <a:spLocks/>
        </xdr:cNvSpPr>
      </xdr:nvSpPr>
      <xdr:spPr>
        <a:xfrm>
          <a:off x="561975" y="2209800"/>
          <a:ext cx="57150" cy="0"/>
        </a:xfrm>
        <a:prstGeom prst="leftBracket">
          <a:avLst>
            <a:gd name="adj" fmla="val -49657"/>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47</xdr:row>
      <xdr:rowOff>0</xdr:rowOff>
    </xdr:from>
    <xdr:to>
      <xdr:col>1</xdr:col>
      <xdr:colOff>304800</xdr:colOff>
      <xdr:row>47</xdr:row>
      <xdr:rowOff>0</xdr:rowOff>
    </xdr:to>
    <xdr:sp>
      <xdr:nvSpPr>
        <xdr:cNvPr id="6" name="左大かっこ 7"/>
        <xdr:cNvSpPr>
          <a:spLocks/>
        </xdr:cNvSpPr>
      </xdr:nvSpPr>
      <xdr:spPr>
        <a:xfrm>
          <a:off x="561975" y="2371725"/>
          <a:ext cx="57150" cy="0"/>
        </a:xfrm>
        <a:prstGeom prst="leftBracket">
          <a:avLst>
            <a:gd name="adj" fmla="val -49657"/>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56</xdr:row>
      <xdr:rowOff>0</xdr:rowOff>
    </xdr:from>
    <xdr:to>
      <xdr:col>1</xdr:col>
      <xdr:colOff>304800</xdr:colOff>
      <xdr:row>56</xdr:row>
      <xdr:rowOff>0</xdr:rowOff>
    </xdr:to>
    <xdr:sp>
      <xdr:nvSpPr>
        <xdr:cNvPr id="7" name="左大かっこ 7"/>
        <xdr:cNvSpPr>
          <a:spLocks/>
        </xdr:cNvSpPr>
      </xdr:nvSpPr>
      <xdr:spPr>
        <a:xfrm>
          <a:off x="561975" y="2533650"/>
          <a:ext cx="57150" cy="0"/>
        </a:xfrm>
        <a:prstGeom prst="leftBracket">
          <a:avLst>
            <a:gd name="adj" fmla="val -49657"/>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65</xdr:row>
      <xdr:rowOff>0</xdr:rowOff>
    </xdr:from>
    <xdr:to>
      <xdr:col>2</xdr:col>
      <xdr:colOff>0</xdr:colOff>
      <xdr:row>65</xdr:row>
      <xdr:rowOff>0</xdr:rowOff>
    </xdr:to>
    <xdr:sp>
      <xdr:nvSpPr>
        <xdr:cNvPr id="8" name="左大かっこ 7"/>
        <xdr:cNvSpPr>
          <a:spLocks/>
        </xdr:cNvSpPr>
      </xdr:nvSpPr>
      <xdr:spPr>
        <a:xfrm>
          <a:off x="523875" y="2695575"/>
          <a:ext cx="104775" cy="0"/>
        </a:xfrm>
        <a:prstGeom prst="leftBracket">
          <a:avLst>
            <a:gd name="adj" fmla="val -49189"/>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74</xdr:row>
      <xdr:rowOff>0</xdr:rowOff>
    </xdr:from>
    <xdr:to>
      <xdr:col>2</xdr:col>
      <xdr:colOff>0</xdr:colOff>
      <xdr:row>74</xdr:row>
      <xdr:rowOff>0</xdr:rowOff>
    </xdr:to>
    <xdr:sp>
      <xdr:nvSpPr>
        <xdr:cNvPr id="9" name="左大かっこ 7"/>
        <xdr:cNvSpPr>
          <a:spLocks/>
        </xdr:cNvSpPr>
      </xdr:nvSpPr>
      <xdr:spPr>
        <a:xfrm>
          <a:off x="523875" y="2857500"/>
          <a:ext cx="104775" cy="0"/>
        </a:xfrm>
        <a:prstGeom prst="leftBracket">
          <a:avLst>
            <a:gd name="adj" fmla="val -49189"/>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83</xdr:row>
      <xdr:rowOff>0</xdr:rowOff>
    </xdr:from>
    <xdr:to>
      <xdr:col>2</xdr:col>
      <xdr:colOff>0</xdr:colOff>
      <xdr:row>83</xdr:row>
      <xdr:rowOff>0</xdr:rowOff>
    </xdr:to>
    <xdr:sp>
      <xdr:nvSpPr>
        <xdr:cNvPr id="10" name="左大かっこ 7"/>
        <xdr:cNvSpPr>
          <a:spLocks/>
        </xdr:cNvSpPr>
      </xdr:nvSpPr>
      <xdr:spPr>
        <a:xfrm>
          <a:off x="523875" y="3019425"/>
          <a:ext cx="104775" cy="0"/>
        </a:xfrm>
        <a:prstGeom prst="leftBracket">
          <a:avLst>
            <a:gd name="adj" fmla="val -49189"/>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92</xdr:row>
      <xdr:rowOff>0</xdr:rowOff>
    </xdr:from>
    <xdr:to>
      <xdr:col>2</xdr:col>
      <xdr:colOff>0</xdr:colOff>
      <xdr:row>92</xdr:row>
      <xdr:rowOff>0</xdr:rowOff>
    </xdr:to>
    <xdr:sp>
      <xdr:nvSpPr>
        <xdr:cNvPr id="11" name="左大かっこ 7"/>
        <xdr:cNvSpPr>
          <a:spLocks/>
        </xdr:cNvSpPr>
      </xdr:nvSpPr>
      <xdr:spPr>
        <a:xfrm>
          <a:off x="523875" y="3181350"/>
          <a:ext cx="104775" cy="0"/>
        </a:xfrm>
        <a:prstGeom prst="leftBracket">
          <a:avLst>
            <a:gd name="adj" fmla="val -49189"/>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101</xdr:row>
      <xdr:rowOff>0</xdr:rowOff>
    </xdr:from>
    <xdr:to>
      <xdr:col>2</xdr:col>
      <xdr:colOff>0</xdr:colOff>
      <xdr:row>101</xdr:row>
      <xdr:rowOff>0</xdr:rowOff>
    </xdr:to>
    <xdr:sp>
      <xdr:nvSpPr>
        <xdr:cNvPr id="12" name="左大かっこ 7"/>
        <xdr:cNvSpPr>
          <a:spLocks/>
        </xdr:cNvSpPr>
      </xdr:nvSpPr>
      <xdr:spPr>
        <a:xfrm>
          <a:off x="523875" y="3343275"/>
          <a:ext cx="104775" cy="0"/>
        </a:xfrm>
        <a:prstGeom prst="leftBracket">
          <a:avLst>
            <a:gd name="adj" fmla="val -49189"/>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110</xdr:row>
      <xdr:rowOff>0</xdr:rowOff>
    </xdr:from>
    <xdr:to>
      <xdr:col>2</xdr:col>
      <xdr:colOff>0</xdr:colOff>
      <xdr:row>110</xdr:row>
      <xdr:rowOff>0</xdr:rowOff>
    </xdr:to>
    <xdr:sp>
      <xdr:nvSpPr>
        <xdr:cNvPr id="13" name="左大かっこ 7"/>
        <xdr:cNvSpPr>
          <a:spLocks/>
        </xdr:cNvSpPr>
      </xdr:nvSpPr>
      <xdr:spPr>
        <a:xfrm>
          <a:off x="523875" y="3505200"/>
          <a:ext cx="104775" cy="0"/>
        </a:xfrm>
        <a:prstGeom prst="leftBracket">
          <a:avLst>
            <a:gd name="adj" fmla="val -49222"/>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95"/>
  <sheetViews>
    <sheetView tabSelected="1" zoomScalePageLayoutView="0" workbookViewId="0" topLeftCell="A1">
      <selection activeCell="E16" sqref="E16"/>
    </sheetView>
  </sheetViews>
  <sheetFormatPr defaultColWidth="9.00390625" defaultRowHeight="15.75" customHeight="1"/>
  <cols>
    <col min="1" max="18" width="4.125" style="7" customWidth="1"/>
    <col min="19" max="19" width="4.125" style="9" customWidth="1"/>
    <col min="20" max="20" width="4.125" style="7" customWidth="1"/>
    <col min="21" max="21" width="9.00390625" style="7" customWidth="1"/>
    <col min="22" max="22" width="22.875" style="7" bestFit="1" customWidth="1"/>
    <col min="23" max="23" width="30.625" style="7" bestFit="1" customWidth="1"/>
    <col min="24" max="29" width="9.00390625" style="7" customWidth="1"/>
    <col min="30" max="30" width="3.375" style="7" bestFit="1" customWidth="1"/>
    <col min="31" max="31" width="4.875" style="7" bestFit="1" customWidth="1"/>
    <col min="32" max="16384" width="9.00390625" style="7" customWidth="1"/>
  </cols>
  <sheetData>
    <row r="1" spans="1:18" ht="18" customHeight="1">
      <c r="A1" s="399" t="s">
        <v>101</v>
      </c>
      <c r="B1" s="399"/>
      <c r="C1" s="399"/>
      <c r="D1" s="399"/>
      <c r="E1" s="399"/>
      <c r="F1" s="77"/>
      <c r="G1" s="77"/>
      <c r="H1" s="77"/>
      <c r="I1" s="78"/>
      <c r="J1" s="77"/>
      <c r="K1" s="77"/>
      <c r="L1" s="77"/>
      <c r="M1" s="77"/>
      <c r="N1" s="77"/>
      <c r="O1" s="77"/>
      <c r="P1" s="79"/>
      <c r="Q1" s="79"/>
      <c r="R1" s="79"/>
    </row>
    <row r="2" spans="1:18" ht="18" customHeight="1">
      <c r="A2" s="399"/>
      <c r="B2" s="399"/>
      <c r="C2" s="399"/>
      <c r="D2" s="399"/>
      <c r="E2" s="399"/>
      <c r="F2" s="77"/>
      <c r="G2" s="77"/>
      <c r="H2" s="77"/>
      <c r="I2" s="78"/>
      <c r="J2" s="77"/>
      <c r="K2" s="77"/>
      <c r="L2" s="77"/>
      <c r="M2" s="77"/>
      <c r="N2" s="77"/>
      <c r="O2" s="77"/>
      <c r="P2" s="79"/>
      <c r="Q2" s="79"/>
      <c r="R2" s="79"/>
    </row>
    <row r="3" spans="1:18" ht="18" customHeight="1">
      <c r="A3" s="80"/>
      <c r="B3" s="128" t="s">
        <v>570</v>
      </c>
      <c r="C3" s="127" t="s">
        <v>135</v>
      </c>
      <c r="D3" s="127"/>
      <c r="E3" s="127"/>
      <c r="F3" s="127"/>
      <c r="G3" s="127"/>
      <c r="H3" s="127"/>
      <c r="I3" s="127"/>
      <c r="J3" s="127"/>
      <c r="K3" s="127"/>
      <c r="L3" s="127"/>
      <c r="M3" s="127"/>
      <c r="N3" s="77"/>
      <c r="O3" s="77"/>
      <c r="P3" s="82" t="s">
        <v>504</v>
      </c>
      <c r="Q3" s="400" t="s">
        <v>531</v>
      </c>
      <c r="R3" s="400"/>
    </row>
    <row r="4" ht="18" customHeight="1">
      <c r="A4" s="80"/>
    </row>
    <row r="5" spans="1:18" ht="18" customHeight="1">
      <c r="A5" s="80"/>
      <c r="B5" s="128" t="s">
        <v>570</v>
      </c>
      <c r="C5" s="127" t="s">
        <v>136</v>
      </c>
      <c r="D5" s="127"/>
      <c r="E5" s="127"/>
      <c r="F5" s="127"/>
      <c r="G5" s="127"/>
      <c r="H5" s="127"/>
      <c r="I5" s="127"/>
      <c r="J5" s="127"/>
      <c r="K5" s="127"/>
      <c r="L5" s="127"/>
      <c r="M5" s="127"/>
      <c r="N5" s="77"/>
      <c r="O5" s="77"/>
      <c r="P5" s="82" t="s">
        <v>505</v>
      </c>
      <c r="Q5" s="400" t="s">
        <v>532</v>
      </c>
      <c r="R5" s="400"/>
    </row>
    <row r="6" spans="1:18" ht="18" customHeight="1">
      <c r="A6" s="80"/>
      <c r="C6" s="81"/>
      <c r="D6" s="81"/>
      <c r="E6" s="81"/>
      <c r="F6" s="81"/>
      <c r="G6" s="81"/>
      <c r="H6" s="81"/>
      <c r="I6" s="81"/>
      <c r="J6" s="81"/>
      <c r="K6" s="81"/>
      <c r="L6" s="81"/>
      <c r="M6" s="81"/>
      <c r="N6" s="77"/>
      <c r="O6" s="77"/>
      <c r="P6" s="82"/>
      <c r="Q6" s="83"/>
      <c r="R6" s="83"/>
    </row>
    <row r="7" spans="1:18" ht="18" customHeight="1">
      <c r="A7" s="80"/>
      <c r="B7" s="128" t="s">
        <v>570</v>
      </c>
      <c r="C7" s="127" t="s">
        <v>137</v>
      </c>
      <c r="D7" s="127"/>
      <c r="E7" s="127"/>
      <c r="F7" s="127"/>
      <c r="G7" s="127"/>
      <c r="H7" s="127"/>
      <c r="I7" s="127"/>
      <c r="J7" s="127"/>
      <c r="K7" s="127"/>
      <c r="L7" s="127"/>
      <c r="M7" s="127"/>
      <c r="N7" s="77"/>
      <c r="O7" s="77"/>
      <c r="P7" s="82" t="s">
        <v>506</v>
      </c>
      <c r="Q7" s="400" t="s">
        <v>455</v>
      </c>
      <c r="R7" s="400"/>
    </row>
    <row r="8" spans="1:18" ht="18" customHeight="1">
      <c r="A8" s="80"/>
      <c r="B8" s="128" t="s">
        <v>570</v>
      </c>
      <c r="C8" s="127" t="s">
        <v>139</v>
      </c>
      <c r="D8" s="127"/>
      <c r="E8" s="127"/>
      <c r="F8" s="127"/>
      <c r="G8" s="127"/>
      <c r="H8" s="127"/>
      <c r="I8" s="127"/>
      <c r="J8" s="127"/>
      <c r="K8" s="127"/>
      <c r="L8" s="127"/>
      <c r="M8" s="127"/>
      <c r="N8" s="77"/>
      <c r="O8" s="77"/>
      <c r="P8" s="82" t="s">
        <v>506</v>
      </c>
      <c r="Q8" s="400" t="s">
        <v>455</v>
      </c>
      <c r="R8" s="400"/>
    </row>
    <row r="9" spans="1:18" ht="18" customHeight="1">
      <c r="A9" s="77"/>
      <c r="B9" s="77"/>
      <c r="C9" s="77"/>
      <c r="D9" s="77"/>
      <c r="E9" s="77"/>
      <c r="F9" s="77"/>
      <c r="G9" s="77"/>
      <c r="H9" s="77"/>
      <c r="I9" s="77"/>
      <c r="J9" s="77"/>
      <c r="K9" s="77"/>
      <c r="L9" s="77"/>
      <c r="M9" s="77"/>
      <c r="N9" s="77"/>
      <c r="O9" s="77"/>
      <c r="P9" s="77"/>
      <c r="Q9" s="77"/>
      <c r="R9" s="77"/>
    </row>
    <row r="10" spans="1:18" ht="18" customHeight="1">
      <c r="A10" s="399" t="s">
        <v>102</v>
      </c>
      <c r="B10" s="399"/>
      <c r="C10" s="399"/>
      <c r="D10" s="399"/>
      <c r="E10" s="399"/>
      <c r="F10" s="77"/>
      <c r="G10" s="77"/>
      <c r="H10" s="77"/>
      <c r="I10" s="78"/>
      <c r="J10" s="77"/>
      <c r="K10" s="77"/>
      <c r="L10" s="77"/>
      <c r="M10" s="77"/>
      <c r="N10" s="77"/>
      <c r="O10" s="77"/>
      <c r="P10" s="79"/>
      <c r="Q10" s="79"/>
      <c r="R10" s="79"/>
    </row>
    <row r="11" spans="1:18" ht="18" customHeight="1">
      <c r="A11" s="399"/>
      <c r="B11" s="399"/>
      <c r="C11" s="399"/>
      <c r="D11" s="399"/>
      <c r="E11" s="399"/>
      <c r="F11" s="77"/>
      <c r="G11" s="77"/>
      <c r="H11" s="77"/>
      <c r="I11" s="78"/>
      <c r="J11" s="77"/>
      <c r="K11" s="77"/>
      <c r="L11" s="77"/>
      <c r="M11" s="77"/>
      <c r="N11" s="77"/>
      <c r="O11" s="77"/>
      <c r="P11" s="79"/>
      <c r="Q11" s="79"/>
      <c r="R11" s="79"/>
    </row>
    <row r="12" spans="1:18" ht="18" customHeight="1">
      <c r="A12" s="80"/>
      <c r="B12" s="128" t="s">
        <v>570</v>
      </c>
      <c r="C12" s="127" t="s">
        <v>228</v>
      </c>
      <c r="D12" s="127"/>
      <c r="E12" s="127"/>
      <c r="F12" s="127"/>
      <c r="G12" s="127"/>
      <c r="H12" s="127"/>
      <c r="I12" s="127"/>
      <c r="J12" s="127"/>
      <c r="K12" s="127"/>
      <c r="L12" s="127"/>
      <c r="M12" s="127"/>
      <c r="N12" s="77"/>
      <c r="O12" s="77"/>
      <c r="P12" s="82" t="s">
        <v>507</v>
      </c>
      <c r="Q12" s="400" t="s">
        <v>456</v>
      </c>
      <c r="R12" s="400"/>
    </row>
    <row r="13" spans="1:18" ht="18" customHeight="1">
      <c r="A13" s="80"/>
      <c r="B13" s="128" t="s">
        <v>570</v>
      </c>
      <c r="C13" s="127" t="s">
        <v>246</v>
      </c>
      <c r="D13" s="127"/>
      <c r="E13" s="127"/>
      <c r="F13" s="127"/>
      <c r="G13" s="127"/>
      <c r="H13" s="127"/>
      <c r="I13" s="127"/>
      <c r="J13" s="127"/>
      <c r="K13" s="127"/>
      <c r="L13" s="127"/>
      <c r="M13" s="127"/>
      <c r="N13" s="77"/>
      <c r="O13" s="77"/>
      <c r="P13" s="82" t="s">
        <v>138</v>
      </c>
      <c r="Q13" s="400" t="s">
        <v>456</v>
      </c>
      <c r="R13" s="400"/>
    </row>
    <row r="14" spans="1:18" ht="18" customHeight="1">
      <c r="A14" s="80"/>
      <c r="C14" s="81"/>
      <c r="D14" s="81"/>
      <c r="E14" s="81"/>
      <c r="F14" s="81"/>
      <c r="G14" s="81"/>
      <c r="H14" s="81"/>
      <c r="I14" s="81"/>
      <c r="J14" s="81"/>
      <c r="K14" s="81"/>
      <c r="L14" s="81"/>
      <c r="M14" s="81"/>
      <c r="N14" s="77"/>
      <c r="O14" s="77"/>
      <c r="P14" s="82"/>
      <c r="Q14" s="83"/>
      <c r="R14" s="83"/>
    </row>
    <row r="15" spans="1:18" ht="18" customHeight="1">
      <c r="A15" s="80"/>
      <c r="B15" s="128" t="s">
        <v>570</v>
      </c>
      <c r="C15" s="127" t="s">
        <v>360</v>
      </c>
      <c r="D15" s="127"/>
      <c r="E15" s="127"/>
      <c r="F15" s="127"/>
      <c r="G15" s="127"/>
      <c r="H15" s="127"/>
      <c r="I15" s="127"/>
      <c r="J15" s="127"/>
      <c r="K15" s="127"/>
      <c r="L15" s="127"/>
      <c r="M15" s="127"/>
      <c r="N15" s="77"/>
      <c r="O15" s="77"/>
      <c r="P15" s="82" t="s">
        <v>508</v>
      </c>
      <c r="Q15" s="400" t="s">
        <v>457</v>
      </c>
      <c r="R15" s="400"/>
    </row>
    <row r="16" spans="1:18" ht="18" customHeight="1">
      <c r="A16" s="80"/>
      <c r="B16" s="128" t="s">
        <v>570</v>
      </c>
      <c r="C16" s="127" t="s">
        <v>414</v>
      </c>
      <c r="D16" s="127"/>
      <c r="E16" s="127"/>
      <c r="F16" s="127"/>
      <c r="G16" s="127"/>
      <c r="H16" s="127"/>
      <c r="I16" s="127"/>
      <c r="J16" s="127"/>
      <c r="K16" s="127"/>
      <c r="L16" s="127"/>
      <c r="M16" s="127"/>
      <c r="N16" s="77"/>
      <c r="O16" s="77"/>
      <c r="P16" s="82" t="s">
        <v>505</v>
      </c>
      <c r="Q16" s="400" t="s">
        <v>457</v>
      </c>
      <c r="R16" s="400"/>
    </row>
    <row r="17" spans="1:18" ht="18" customHeight="1">
      <c r="A17" s="80"/>
      <c r="B17" s="81"/>
      <c r="C17" s="81"/>
      <c r="D17" s="81"/>
      <c r="E17" s="81"/>
      <c r="F17" s="81"/>
      <c r="G17" s="81"/>
      <c r="H17" s="81"/>
      <c r="I17" s="81"/>
      <c r="J17" s="81"/>
      <c r="K17" s="81"/>
      <c r="L17" s="81"/>
      <c r="M17" s="81"/>
      <c r="N17" s="77"/>
      <c r="O17" s="77"/>
      <c r="P17" s="82"/>
      <c r="Q17" s="83"/>
      <c r="R17" s="83"/>
    </row>
    <row r="18" spans="1:18" ht="18" customHeight="1">
      <c r="A18" s="399" t="s">
        <v>103</v>
      </c>
      <c r="B18" s="399"/>
      <c r="C18" s="399"/>
      <c r="D18" s="399"/>
      <c r="E18" s="399"/>
      <c r="F18" s="77"/>
      <c r="G18" s="77"/>
      <c r="H18" s="77"/>
      <c r="I18" s="78"/>
      <c r="J18" s="77"/>
      <c r="K18" s="77"/>
      <c r="L18" s="77"/>
      <c r="M18" s="77"/>
      <c r="N18" s="77"/>
      <c r="O18" s="77"/>
      <c r="P18" s="79"/>
      <c r="Q18" s="79"/>
      <c r="R18" s="79"/>
    </row>
    <row r="19" spans="1:18" ht="18" customHeight="1">
      <c r="A19" s="399"/>
      <c r="B19" s="399"/>
      <c r="C19" s="399"/>
      <c r="D19" s="399"/>
      <c r="E19" s="399"/>
      <c r="F19" s="77"/>
      <c r="G19" s="77"/>
      <c r="H19" s="77"/>
      <c r="I19" s="78"/>
      <c r="J19" s="77"/>
      <c r="K19" s="77"/>
      <c r="L19" s="77"/>
      <c r="M19" s="77"/>
      <c r="N19" s="77"/>
      <c r="O19" s="77"/>
      <c r="P19" s="79"/>
      <c r="Q19" s="79"/>
      <c r="R19" s="79"/>
    </row>
    <row r="20" spans="1:18" ht="18" customHeight="1">
      <c r="A20" s="80"/>
      <c r="B20" s="128" t="s">
        <v>570</v>
      </c>
      <c r="C20" s="127" t="s">
        <v>601</v>
      </c>
      <c r="D20" s="127"/>
      <c r="E20" s="127"/>
      <c r="F20" s="127"/>
      <c r="G20" s="127"/>
      <c r="H20" s="127"/>
      <c r="I20" s="127"/>
      <c r="J20" s="127"/>
      <c r="K20" s="127"/>
      <c r="L20" s="127"/>
      <c r="M20" s="127"/>
      <c r="N20" s="77"/>
      <c r="O20" s="77"/>
      <c r="P20" s="82" t="s">
        <v>505</v>
      </c>
      <c r="Q20" s="400" t="s">
        <v>458</v>
      </c>
      <c r="R20" s="400"/>
    </row>
    <row r="21" spans="1:18" ht="18" customHeight="1">
      <c r="A21" s="80"/>
      <c r="B21" s="128" t="s">
        <v>570</v>
      </c>
      <c r="C21" s="127" t="s">
        <v>420</v>
      </c>
      <c r="D21" s="127"/>
      <c r="E21" s="127"/>
      <c r="F21" s="127"/>
      <c r="G21" s="127"/>
      <c r="H21" s="127"/>
      <c r="I21" s="127"/>
      <c r="J21" s="127"/>
      <c r="K21" s="127"/>
      <c r="L21" s="127"/>
      <c r="M21" s="127"/>
      <c r="N21" s="77"/>
      <c r="O21" s="77"/>
      <c r="P21" s="82" t="s">
        <v>138</v>
      </c>
      <c r="Q21" s="400" t="s">
        <v>458</v>
      </c>
      <c r="R21" s="400"/>
    </row>
    <row r="22" spans="1:18" ht="18" customHeight="1">
      <c r="A22" s="80"/>
      <c r="B22" s="127"/>
      <c r="C22" s="127"/>
      <c r="D22" s="127"/>
      <c r="E22" s="127"/>
      <c r="F22" s="127"/>
      <c r="G22" s="127"/>
      <c r="H22" s="127"/>
      <c r="I22" s="127"/>
      <c r="J22" s="127"/>
      <c r="K22" s="127"/>
      <c r="L22" s="127"/>
      <c r="M22" s="127"/>
      <c r="N22" s="77"/>
      <c r="O22" s="77"/>
      <c r="P22" s="82"/>
      <c r="Q22" s="400"/>
      <c r="R22" s="400"/>
    </row>
    <row r="23" spans="1:18" ht="18" customHeight="1">
      <c r="A23" s="399" t="s">
        <v>104</v>
      </c>
      <c r="B23" s="399"/>
      <c r="C23" s="399"/>
      <c r="D23" s="399"/>
      <c r="E23" s="399"/>
      <c r="F23" s="399"/>
      <c r="G23" s="399"/>
      <c r="H23" s="84"/>
      <c r="I23" s="82"/>
      <c r="J23" s="19"/>
      <c r="K23" s="77"/>
      <c r="L23" s="80"/>
      <c r="M23" s="80"/>
      <c r="N23" s="80"/>
      <c r="O23" s="80"/>
      <c r="P23" s="79"/>
      <c r="Q23" s="79"/>
      <c r="R23" s="79"/>
    </row>
    <row r="24" spans="1:18" ht="18" customHeight="1">
      <c r="A24" s="399"/>
      <c r="B24" s="399"/>
      <c r="C24" s="399"/>
      <c r="D24" s="399"/>
      <c r="E24" s="399"/>
      <c r="F24" s="399"/>
      <c r="G24" s="399"/>
      <c r="H24" s="84"/>
      <c r="I24" s="82"/>
      <c r="J24" s="19"/>
      <c r="K24" s="85"/>
      <c r="L24" s="86"/>
      <c r="M24" s="86"/>
      <c r="N24" s="86"/>
      <c r="O24" s="86"/>
      <c r="P24" s="87"/>
      <c r="Q24" s="87"/>
      <c r="R24" s="87"/>
    </row>
    <row r="25" spans="1:18" ht="18" customHeight="1">
      <c r="A25" s="88"/>
      <c r="B25" s="128" t="s">
        <v>570</v>
      </c>
      <c r="C25" s="89" t="s">
        <v>63</v>
      </c>
      <c r="D25" s="90"/>
      <c r="E25" s="90"/>
      <c r="F25" s="91"/>
      <c r="G25" s="91"/>
      <c r="H25" s="91"/>
      <c r="I25" s="82"/>
      <c r="J25" s="19"/>
      <c r="K25" s="80"/>
      <c r="L25" s="77"/>
      <c r="M25" s="77"/>
      <c r="N25" s="80"/>
      <c r="O25" s="80"/>
      <c r="P25" s="82" t="s">
        <v>467</v>
      </c>
      <c r="Q25" s="400" t="s">
        <v>459</v>
      </c>
      <c r="R25" s="400"/>
    </row>
    <row r="26" spans="1:18" ht="18" customHeight="1">
      <c r="A26" s="88"/>
      <c r="B26" s="128" t="s">
        <v>570</v>
      </c>
      <c r="C26" s="89" t="s">
        <v>688</v>
      </c>
      <c r="D26" s="90"/>
      <c r="E26" s="90"/>
      <c r="F26" s="91"/>
      <c r="G26" s="91"/>
      <c r="H26" s="91"/>
      <c r="I26" s="82"/>
      <c r="J26" s="19"/>
      <c r="K26" s="80"/>
      <c r="L26" s="77"/>
      <c r="M26" s="77"/>
      <c r="N26" s="80"/>
      <c r="O26" s="80"/>
      <c r="P26" s="82" t="s">
        <v>138</v>
      </c>
      <c r="Q26" s="400" t="s">
        <v>459</v>
      </c>
      <c r="R26" s="400"/>
    </row>
    <row r="27" spans="1:18" ht="18" customHeight="1">
      <c r="A27" s="92"/>
      <c r="B27" s="128" t="s">
        <v>570</v>
      </c>
      <c r="C27" s="89" t="s">
        <v>13</v>
      </c>
      <c r="D27" s="93"/>
      <c r="E27" s="93"/>
      <c r="F27" s="26"/>
      <c r="G27" s="77"/>
      <c r="H27" s="77"/>
      <c r="I27" s="78"/>
      <c r="J27" s="77"/>
      <c r="K27" s="80"/>
      <c r="L27" s="77"/>
      <c r="M27" s="77"/>
      <c r="N27" s="80"/>
      <c r="O27" s="80"/>
      <c r="P27" s="82" t="s">
        <v>138</v>
      </c>
      <c r="Q27" s="400" t="s">
        <v>459</v>
      </c>
      <c r="R27" s="400"/>
    </row>
    <row r="28" spans="1:18" ht="18" customHeight="1">
      <c r="A28" s="77"/>
      <c r="B28" s="128" t="s">
        <v>570</v>
      </c>
      <c r="C28" s="89" t="s">
        <v>29</v>
      </c>
      <c r="D28" s="94"/>
      <c r="E28" s="94"/>
      <c r="F28" s="84"/>
      <c r="G28" s="84"/>
      <c r="H28" s="84"/>
      <c r="I28" s="82"/>
      <c r="J28" s="19"/>
      <c r="K28" s="80"/>
      <c r="L28" s="77"/>
      <c r="M28" s="77"/>
      <c r="N28" s="80"/>
      <c r="O28" s="80"/>
      <c r="P28" s="82" t="s">
        <v>138</v>
      </c>
      <c r="Q28" s="400" t="s">
        <v>459</v>
      </c>
      <c r="R28" s="400"/>
    </row>
    <row r="29" spans="1:18" ht="18" customHeight="1">
      <c r="A29" s="77"/>
      <c r="B29" s="128"/>
      <c r="C29" s="89"/>
      <c r="D29" s="94"/>
      <c r="E29" s="94"/>
      <c r="F29" s="84"/>
      <c r="G29" s="84"/>
      <c r="H29" s="84"/>
      <c r="I29" s="82"/>
      <c r="J29" s="19"/>
      <c r="K29" s="80"/>
      <c r="L29" s="77"/>
      <c r="M29" s="77"/>
      <c r="N29" s="80"/>
      <c r="O29" s="80"/>
      <c r="P29" s="82"/>
      <c r="Q29" s="83"/>
      <c r="R29" s="83"/>
    </row>
    <row r="30" spans="1:18" ht="18" customHeight="1">
      <c r="A30" s="77"/>
      <c r="B30" s="128" t="s">
        <v>570</v>
      </c>
      <c r="C30" s="89" t="s">
        <v>37</v>
      </c>
      <c r="D30" s="94"/>
      <c r="E30" s="94"/>
      <c r="F30" s="84"/>
      <c r="G30" s="84"/>
      <c r="H30" s="84"/>
      <c r="I30" s="82"/>
      <c r="J30" s="19"/>
      <c r="K30" s="80"/>
      <c r="L30" s="77"/>
      <c r="M30" s="77"/>
      <c r="N30" s="80"/>
      <c r="O30" s="80"/>
      <c r="P30" s="82" t="s">
        <v>138</v>
      </c>
      <c r="Q30" s="400" t="s">
        <v>460</v>
      </c>
      <c r="R30" s="400"/>
    </row>
    <row r="31" spans="1:18" ht="18" customHeight="1">
      <c r="A31" s="77"/>
      <c r="B31" s="77"/>
      <c r="C31" s="77"/>
      <c r="D31" s="77"/>
      <c r="E31" s="77"/>
      <c r="F31" s="77"/>
      <c r="G31" s="77"/>
      <c r="H31" s="77"/>
      <c r="I31" s="77"/>
      <c r="J31" s="77"/>
      <c r="K31" s="77"/>
      <c r="L31" s="77"/>
      <c r="M31" s="77"/>
      <c r="N31" s="77"/>
      <c r="O31" s="77"/>
      <c r="P31" s="77"/>
      <c r="Q31" s="77"/>
      <c r="R31" s="77"/>
    </row>
    <row r="32" spans="1:18" ht="18" customHeight="1">
      <c r="A32" s="399" t="s">
        <v>105</v>
      </c>
      <c r="B32" s="399"/>
      <c r="C32" s="399"/>
      <c r="D32" s="399"/>
      <c r="E32" s="399"/>
      <c r="F32" s="399"/>
      <c r="G32" s="399"/>
      <c r="H32" s="84"/>
      <c r="I32" s="82"/>
      <c r="J32" s="19"/>
      <c r="K32" s="77"/>
      <c r="L32" s="80"/>
      <c r="M32" s="80"/>
      <c r="N32" s="80"/>
      <c r="O32" s="80"/>
      <c r="P32" s="79"/>
      <c r="Q32" s="79"/>
      <c r="R32" s="79"/>
    </row>
    <row r="33" spans="1:18" ht="18" customHeight="1">
      <c r="A33" s="399"/>
      <c r="B33" s="399"/>
      <c r="C33" s="399"/>
      <c r="D33" s="399"/>
      <c r="E33" s="399"/>
      <c r="F33" s="399"/>
      <c r="G33" s="399"/>
      <c r="H33" s="84"/>
      <c r="I33" s="82"/>
      <c r="J33" s="19"/>
      <c r="K33" s="85"/>
      <c r="L33" s="86"/>
      <c r="M33" s="86"/>
      <c r="N33" s="86"/>
      <c r="O33" s="86"/>
      <c r="P33" s="87"/>
      <c r="Q33" s="87"/>
      <c r="R33" s="87"/>
    </row>
    <row r="34" spans="1:18" ht="18" customHeight="1">
      <c r="A34" s="88"/>
      <c r="B34" s="128" t="s">
        <v>570</v>
      </c>
      <c r="C34" s="89" t="s">
        <v>64</v>
      </c>
      <c r="D34" s="90"/>
      <c r="E34" s="90"/>
      <c r="F34" s="91"/>
      <c r="G34" s="91"/>
      <c r="H34" s="91"/>
      <c r="I34" s="82"/>
      <c r="J34" s="19"/>
      <c r="K34" s="80"/>
      <c r="L34" s="77"/>
      <c r="M34" s="77"/>
      <c r="N34" s="80"/>
      <c r="O34" s="80"/>
      <c r="P34" s="82" t="s">
        <v>467</v>
      </c>
      <c r="Q34" s="400" t="s">
        <v>100</v>
      </c>
      <c r="R34" s="400"/>
    </row>
    <row r="35" spans="1:18" ht="18" customHeight="1">
      <c r="A35" s="92"/>
      <c r="B35" s="128" t="s">
        <v>570</v>
      </c>
      <c r="C35" s="89" t="s">
        <v>509</v>
      </c>
      <c r="D35" s="93"/>
      <c r="E35" s="93"/>
      <c r="F35" s="26"/>
      <c r="G35" s="77"/>
      <c r="H35" s="77"/>
      <c r="I35" s="78"/>
      <c r="J35" s="77"/>
      <c r="K35" s="80"/>
      <c r="L35" s="77"/>
      <c r="M35" s="77"/>
      <c r="N35" s="80"/>
      <c r="O35" s="80"/>
      <c r="P35" s="82" t="s">
        <v>510</v>
      </c>
      <c r="Q35" s="400" t="s">
        <v>100</v>
      </c>
      <c r="R35" s="400"/>
    </row>
    <row r="36" spans="1:18" ht="18" customHeight="1">
      <c r="A36" s="77"/>
      <c r="B36" s="77"/>
      <c r="C36" s="77"/>
      <c r="D36" s="77"/>
      <c r="E36" s="77"/>
      <c r="F36" s="77"/>
      <c r="G36" s="77"/>
      <c r="H36" s="77"/>
      <c r="I36" s="77"/>
      <c r="J36" s="77"/>
      <c r="K36" s="77"/>
      <c r="L36" s="77"/>
      <c r="M36" s="77"/>
      <c r="N36" s="77"/>
      <c r="O36" s="77"/>
      <c r="P36" s="77"/>
      <c r="Q36" s="77"/>
      <c r="R36" s="77"/>
    </row>
    <row r="37" spans="1:18" ht="18" customHeight="1">
      <c r="A37" s="399" t="s">
        <v>106</v>
      </c>
      <c r="B37" s="399"/>
      <c r="C37" s="399"/>
      <c r="D37" s="399"/>
      <c r="E37" s="399"/>
      <c r="F37" s="399"/>
      <c r="G37" s="399"/>
      <c r="H37" s="84"/>
      <c r="I37" s="82"/>
      <c r="J37" s="19"/>
      <c r="K37" s="77"/>
      <c r="L37" s="80"/>
      <c r="M37" s="80"/>
      <c r="N37" s="80"/>
      <c r="O37" s="80"/>
      <c r="P37" s="79"/>
      <c r="Q37" s="79"/>
      <c r="R37" s="79"/>
    </row>
    <row r="38" spans="1:18" ht="18" customHeight="1">
      <c r="A38" s="399"/>
      <c r="B38" s="399"/>
      <c r="C38" s="399"/>
      <c r="D38" s="399"/>
      <c r="E38" s="399"/>
      <c r="F38" s="399"/>
      <c r="G38" s="399"/>
      <c r="H38" s="84"/>
      <c r="I38" s="82"/>
      <c r="J38" s="19"/>
      <c r="K38" s="85"/>
      <c r="L38" s="86"/>
      <c r="M38" s="86"/>
      <c r="N38" s="86"/>
      <c r="O38" s="86"/>
      <c r="P38" s="87"/>
      <c r="Q38" s="87"/>
      <c r="R38" s="87"/>
    </row>
    <row r="39" spans="1:18" ht="18" customHeight="1">
      <c r="A39" s="88"/>
      <c r="B39" s="128" t="s">
        <v>570</v>
      </c>
      <c r="C39" s="89" t="s">
        <v>478</v>
      </c>
      <c r="D39" s="90"/>
      <c r="E39" s="90"/>
      <c r="F39" s="91"/>
      <c r="G39" s="91"/>
      <c r="H39" s="91"/>
      <c r="I39" s="82"/>
      <c r="J39" s="19"/>
      <c r="K39" s="80"/>
      <c r="L39" s="77"/>
      <c r="M39" s="77"/>
      <c r="N39" s="80"/>
      <c r="O39" s="80"/>
      <c r="P39" s="82" t="s">
        <v>511</v>
      </c>
      <c r="Q39" s="400" t="s">
        <v>610</v>
      </c>
      <c r="R39" s="400"/>
    </row>
    <row r="40" spans="1:18" ht="18" customHeight="1">
      <c r="A40" s="88"/>
      <c r="B40" s="128" t="s">
        <v>570</v>
      </c>
      <c r="C40" s="89" t="s">
        <v>655</v>
      </c>
      <c r="D40" s="90"/>
      <c r="E40" s="90"/>
      <c r="F40" s="91"/>
      <c r="G40" s="91"/>
      <c r="H40" s="91"/>
      <c r="I40" s="82"/>
      <c r="J40" s="19"/>
      <c r="K40" s="80"/>
      <c r="L40" s="77"/>
      <c r="M40" s="77"/>
      <c r="N40" s="80"/>
      <c r="O40" s="80"/>
      <c r="P40" s="82" t="s">
        <v>138</v>
      </c>
      <c r="Q40" s="400" t="s">
        <v>610</v>
      </c>
      <c r="R40" s="400"/>
    </row>
    <row r="41" spans="1:18" ht="18" customHeight="1">
      <c r="A41" s="88"/>
      <c r="B41" s="128" t="s">
        <v>570</v>
      </c>
      <c r="C41" s="89" t="s">
        <v>658</v>
      </c>
      <c r="D41" s="90"/>
      <c r="E41" s="90"/>
      <c r="F41" s="91"/>
      <c r="G41" s="91"/>
      <c r="H41" s="91"/>
      <c r="I41" s="82"/>
      <c r="J41" s="19"/>
      <c r="K41" s="80"/>
      <c r="L41" s="77"/>
      <c r="M41" s="77"/>
      <c r="N41" s="80"/>
      <c r="O41" s="80"/>
      <c r="P41" s="82" t="s">
        <v>138</v>
      </c>
      <c r="Q41" s="400" t="s">
        <v>610</v>
      </c>
      <c r="R41" s="400"/>
    </row>
    <row r="42" spans="1:18" ht="15.75" customHeight="1">
      <c r="A42" s="77"/>
      <c r="B42" s="77"/>
      <c r="C42" s="77"/>
      <c r="D42" s="77"/>
      <c r="E42" s="77"/>
      <c r="F42" s="77"/>
      <c r="G42" s="77"/>
      <c r="H42" s="77"/>
      <c r="I42" s="77"/>
      <c r="J42" s="77"/>
      <c r="K42" s="77"/>
      <c r="L42" s="77"/>
      <c r="M42" s="77"/>
      <c r="N42" s="77"/>
      <c r="O42" s="77"/>
      <c r="P42" s="77"/>
      <c r="Q42" s="77"/>
      <c r="R42" s="77"/>
    </row>
    <row r="43" spans="1:18" ht="15.75" customHeight="1">
      <c r="A43" s="77"/>
      <c r="B43" s="77"/>
      <c r="C43" s="77"/>
      <c r="D43" s="77"/>
      <c r="E43" s="77"/>
      <c r="F43" s="77"/>
      <c r="G43" s="77"/>
      <c r="H43" s="77"/>
      <c r="I43" s="77"/>
      <c r="J43" s="77"/>
      <c r="K43" s="77"/>
      <c r="L43" s="77"/>
      <c r="M43" s="77"/>
      <c r="N43" s="77"/>
      <c r="O43" s="77"/>
      <c r="P43" s="77"/>
      <c r="Q43" s="77"/>
      <c r="R43" s="77"/>
    </row>
    <row r="44" spans="1:18" ht="15.75" customHeight="1">
      <c r="A44" s="77"/>
      <c r="B44" s="77"/>
      <c r="C44" s="77"/>
      <c r="D44" s="77"/>
      <c r="E44" s="77"/>
      <c r="F44" s="77"/>
      <c r="G44" s="77"/>
      <c r="H44" s="77"/>
      <c r="I44" s="77"/>
      <c r="J44" s="77"/>
      <c r="K44" s="77"/>
      <c r="L44" s="77"/>
      <c r="M44" s="77"/>
      <c r="N44" s="77"/>
      <c r="O44" s="77"/>
      <c r="P44" s="77"/>
      <c r="Q44" s="77"/>
      <c r="R44" s="77"/>
    </row>
    <row r="45" spans="1:18" ht="15.75" customHeight="1">
      <c r="A45" s="77"/>
      <c r="B45" s="77"/>
      <c r="C45" s="77"/>
      <c r="D45" s="77"/>
      <c r="E45" s="77"/>
      <c r="F45" s="77"/>
      <c r="G45" s="77"/>
      <c r="H45" s="77"/>
      <c r="I45" s="77"/>
      <c r="J45" s="77"/>
      <c r="K45" s="77"/>
      <c r="L45" s="77"/>
      <c r="M45" s="77"/>
      <c r="N45" s="77"/>
      <c r="O45" s="77"/>
      <c r="P45" s="77"/>
      <c r="Q45" s="77"/>
      <c r="R45" s="77"/>
    </row>
    <row r="46" spans="1:18" ht="15.75" customHeight="1">
      <c r="A46" s="77"/>
      <c r="B46" s="77"/>
      <c r="C46" s="77"/>
      <c r="D46" s="77"/>
      <c r="E46" s="77"/>
      <c r="F46" s="77"/>
      <c r="G46" s="77"/>
      <c r="H46" s="77"/>
      <c r="I46" s="77"/>
      <c r="J46" s="77"/>
      <c r="K46" s="77"/>
      <c r="L46" s="77"/>
      <c r="M46" s="77"/>
      <c r="N46" s="77"/>
      <c r="O46" s="77"/>
      <c r="P46" s="77"/>
      <c r="Q46" s="77"/>
      <c r="R46" s="77"/>
    </row>
    <row r="47" spans="1:18" ht="15.75" customHeight="1">
      <c r="A47" s="77"/>
      <c r="B47" s="77"/>
      <c r="C47" s="77"/>
      <c r="D47" s="77"/>
      <c r="E47" s="77"/>
      <c r="F47" s="77"/>
      <c r="G47" s="77"/>
      <c r="H47" s="77"/>
      <c r="I47" s="77"/>
      <c r="J47" s="77"/>
      <c r="K47" s="77"/>
      <c r="L47" s="77"/>
      <c r="M47" s="77"/>
      <c r="N47" s="77"/>
      <c r="O47" s="77"/>
      <c r="P47" s="77"/>
      <c r="Q47" s="77"/>
      <c r="R47" s="77"/>
    </row>
    <row r="48" spans="1:18" ht="15.75" customHeight="1">
      <c r="A48" s="77"/>
      <c r="B48" s="77"/>
      <c r="C48" s="77"/>
      <c r="D48" s="77"/>
      <c r="E48" s="77"/>
      <c r="F48" s="77"/>
      <c r="G48" s="77"/>
      <c r="H48" s="77"/>
      <c r="I48" s="77"/>
      <c r="J48" s="77"/>
      <c r="K48" s="77"/>
      <c r="L48" s="77"/>
      <c r="M48" s="77"/>
      <c r="N48" s="77"/>
      <c r="O48" s="77"/>
      <c r="P48" s="77"/>
      <c r="Q48" s="77"/>
      <c r="R48" s="77"/>
    </row>
    <row r="49" spans="1:18" ht="15.75" customHeight="1">
      <c r="A49" s="77"/>
      <c r="B49" s="77"/>
      <c r="C49" s="77"/>
      <c r="D49" s="77"/>
      <c r="E49" s="77"/>
      <c r="F49" s="77"/>
      <c r="G49" s="77"/>
      <c r="H49" s="77"/>
      <c r="I49" s="77"/>
      <c r="J49" s="77"/>
      <c r="K49" s="77"/>
      <c r="L49" s="77"/>
      <c r="M49" s="77"/>
      <c r="N49" s="77"/>
      <c r="O49" s="77"/>
      <c r="P49" s="77"/>
      <c r="Q49" s="77"/>
      <c r="R49" s="77"/>
    </row>
    <row r="50" spans="1:18" ht="15.75" customHeight="1">
      <c r="A50" s="77"/>
      <c r="B50" s="77"/>
      <c r="C50" s="77"/>
      <c r="D50" s="77"/>
      <c r="E50" s="77"/>
      <c r="F50" s="77"/>
      <c r="G50" s="77"/>
      <c r="H50" s="77"/>
      <c r="I50" s="77"/>
      <c r="J50" s="77"/>
      <c r="K50" s="77"/>
      <c r="L50" s="77"/>
      <c r="M50" s="77"/>
      <c r="N50" s="77"/>
      <c r="O50" s="77"/>
      <c r="P50" s="77"/>
      <c r="Q50" s="77"/>
      <c r="R50" s="77"/>
    </row>
    <row r="51" spans="1:18" ht="15.75" customHeight="1">
      <c r="A51" s="77"/>
      <c r="B51" s="77"/>
      <c r="C51" s="77"/>
      <c r="D51" s="77"/>
      <c r="E51" s="77"/>
      <c r="F51" s="77"/>
      <c r="G51" s="77"/>
      <c r="H51" s="77"/>
      <c r="I51" s="77"/>
      <c r="J51" s="77"/>
      <c r="K51" s="77"/>
      <c r="L51" s="77"/>
      <c r="M51" s="77"/>
      <c r="N51" s="77"/>
      <c r="O51" s="77"/>
      <c r="P51" s="77"/>
      <c r="Q51" s="77"/>
      <c r="R51" s="77"/>
    </row>
    <row r="52" spans="1:18" ht="15.75" customHeight="1">
      <c r="A52" s="77"/>
      <c r="B52" s="77"/>
      <c r="C52" s="77"/>
      <c r="D52" s="77"/>
      <c r="E52" s="77"/>
      <c r="F52" s="77"/>
      <c r="G52" s="77"/>
      <c r="H52" s="77"/>
      <c r="I52" s="77"/>
      <c r="J52" s="77"/>
      <c r="K52" s="77"/>
      <c r="L52" s="77"/>
      <c r="M52" s="77"/>
      <c r="N52" s="77"/>
      <c r="O52" s="77"/>
      <c r="P52" s="77"/>
      <c r="Q52" s="77"/>
      <c r="R52" s="77"/>
    </row>
    <row r="53" spans="1:18" ht="15.75" customHeight="1">
      <c r="A53" s="77"/>
      <c r="B53" s="77"/>
      <c r="C53" s="77"/>
      <c r="D53" s="77"/>
      <c r="E53" s="77"/>
      <c r="F53" s="77"/>
      <c r="G53" s="77"/>
      <c r="H53" s="77"/>
      <c r="I53" s="77"/>
      <c r="J53" s="77"/>
      <c r="K53" s="77"/>
      <c r="L53" s="77"/>
      <c r="M53" s="77"/>
      <c r="N53" s="77"/>
      <c r="O53" s="77"/>
      <c r="P53" s="77"/>
      <c r="Q53" s="77"/>
      <c r="R53" s="77"/>
    </row>
    <row r="54" spans="1:18" ht="15.75" customHeight="1">
      <c r="A54" s="77"/>
      <c r="B54" s="77"/>
      <c r="C54" s="77"/>
      <c r="D54" s="77"/>
      <c r="E54" s="77"/>
      <c r="F54" s="77"/>
      <c r="G54" s="77"/>
      <c r="H54" s="77"/>
      <c r="I54" s="77"/>
      <c r="J54" s="77"/>
      <c r="K54" s="77"/>
      <c r="L54" s="77"/>
      <c r="M54" s="77"/>
      <c r="N54" s="77"/>
      <c r="O54" s="77"/>
      <c r="P54" s="77"/>
      <c r="Q54" s="77"/>
      <c r="R54" s="77"/>
    </row>
    <row r="55" spans="1:18" ht="15.75" customHeight="1">
      <c r="A55" s="77"/>
      <c r="B55" s="77"/>
      <c r="C55" s="77"/>
      <c r="D55" s="77"/>
      <c r="E55" s="77"/>
      <c r="F55" s="77"/>
      <c r="G55" s="77"/>
      <c r="H55" s="77"/>
      <c r="I55" s="77"/>
      <c r="J55" s="77"/>
      <c r="K55" s="77"/>
      <c r="L55" s="77"/>
      <c r="M55" s="77"/>
      <c r="N55" s="77"/>
      <c r="O55" s="77"/>
      <c r="P55" s="77"/>
      <c r="Q55" s="77"/>
      <c r="R55" s="77"/>
    </row>
    <row r="56" spans="1:18" ht="15.75" customHeight="1">
      <c r="A56" s="77"/>
      <c r="B56" s="77"/>
      <c r="C56" s="77"/>
      <c r="D56" s="77"/>
      <c r="E56" s="77"/>
      <c r="F56" s="77"/>
      <c r="G56" s="77"/>
      <c r="H56" s="77"/>
      <c r="I56" s="77"/>
      <c r="J56" s="77"/>
      <c r="K56" s="77"/>
      <c r="L56" s="77"/>
      <c r="M56" s="77"/>
      <c r="N56" s="77"/>
      <c r="O56" s="77"/>
      <c r="P56" s="77"/>
      <c r="Q56" s="77"/>
      <c r="R56" s="77"/>
    </row>
    <row r="57" spans="1:18" ht="15.75" customHeight="1">
      <c r="A57" s="77"/>
      <c r="B57" s="77"/>
      <c r="C57" s="77"/>
      <c r="D57" s="77"/>
      <c r="E57" s="77"/>
      <c r="F57" s="77"/>
      <c r="G57" s="77"/>
      <c r="H57" s="77"/>
      <c r="I57" s="77"/>
      <c r="J57" s="77"/>
      <c r="K57" s="77"/>
      <c r="L57" s="77"/>
      <c r="M57" s="77"/>
      <c r="N57" s="77"/>
      <c r="O57" s="77"/>
      <c r="P57" s="77"/>
      <c r="Q57" s="77"/>
      <c r="R57" s="77"/>
    </row>
    <row r="58" spans="1:18" ht="15.75" customHeight="1">
      <c r="A58" s="77"/>
      <c r="B58" s="77"/>
      <c r="C58" s="77"/>
      <c r="D58" s="77"/>
      <c r="E58" s="77"/>
      <c r="F58" s="77"/>
      <c r="G58" s="77"/>
      <c r="H58" s="77"/>
      <c r="I58" s="77"/>
      <c r="J58" s="77"/>
      <c r="K58" s="77"/>
      <c r="L58" s="77"/>
      <c r="M58" s="77"/>
      <c r="N58" s="77"/>
      <c r="O58" s="77"/>
      <c r="P58" s="77"/>
      <c r="Q58" s="77"/>
      <c r="R58" s="77"/>
    </row>
    <row r="59" spans="1:18" ht="15.75" customHeight="1">
      <c r="A59" s="77"/>
      <c r="B59" s="77"/>
      <c r="C59" s="77"/>
      <c r="D59" s="77"/>
      <c r="E59" s="77"/>
      <c r="F59" s="77"/>
      <c r="G59" s="77"/>
      <c r="H59" s="77"/>
      <c r="I59" s="77"/>
      <c r="J59" s="77"/>
      <c r="K59" s="77"/>
      <c r="L59" s="77"/>
      <c r="M59" s="77"/>
      <c r="N59" s="77"/>
      <c r="O59" s="77"/>
      <c r="P59" s="77"/>
      <c r="Q59" s="77"/>
      <c r="R59" s="77"/>
    </row>
    <row r="60" spans="1:18" ht="15.75" customHeight="1">
      <c r="A60" s="77"/>
      <c r="B60" s="77"/>
      <c r="C60" s="77"/>
      <c r="D60" s="77"/>
      <c r="E60" s="77"/>
      <c r="F60" s="77"/>
      <c r="G60" s="77"/>
      <c r="H60" s="77"/>
      <c r="I60" s="77"/>
      <c r="J60" s="77"/>
      <c r="K60" s="77"/>
      <c r="L60" s="77"/>
      <c r="M60" s="77"/>
      <c r="N60" s="77"/>
      <c r="O60" s="77"/>
      <c r="P60" s="77"/>
      <c r="Q60" s="77"/>
      <c r="R60" s="77"/>
    </row>
    <row r="61" spans="1:18" ht="15.75" customHeight="1">
      <c r="A61" s="77"/>
      <c r="B61" s="77"/>
      <c r="C61" s="77"/>
      <c r="D61" s="77"/>
      <c r="E61" s="77"/>
      <c r="F61" s="77"/>
      <c r="G61" s="77"/>
      <c r="H61" s="77"/>
      <c r="I61" s="77"/>
      <c r="J61" s="77"/>
      <c r="K61" s="77"/>
      <c r="L61" s="77"/>
      <c r="M61" s="77"/>
      <c r="N61" s="77"/>
      <c r="O61" s="77"/>
      <c r="P61" s="77"/>
      <c r="Q61" s="77"/>
      <c r="R61" s="77"/>
    </row>
    <row r="62" spans="1:18" ht="15.75" customHeight="1">
      <c r="A62" s="77"/>
      <c r="B62" s="77"/>
      <c r="C62" s="77"/>
      <c r="D62" s="77"/>
      <c r="E62" s="77"/>
      <c r="F62" s="77"/>
      <c r="G62" s="77"/>
      <c r="H62" s="77"/>
      <c r="I62" s="77"/>
      <c r="J62" s="77"/>
      <c r="K62" s="77"/>
      <c r="L62" s="77"/>
      <c r="M62" s="77"/>
      <c r="N62" s="77"/>
      <c r="O62" s="77"/>
      <c r="P62" s="77"/>
      <c r="Q62" s="77"/>
      <c r="R62" s="77"/>
    </row>
    <row r="63" spans="1:18" ht="15.75" customHeight="1">
      <c r="A63" s="77"/>
      <c r="B63" s="77"/>
      <c r="C63" s="77"/>
      <c r="D63" s="77"/>
      <c r="E63" s="77"/>
      <c r="F63" s="77"/>
      <c r="G63" s="77"/>
      <c r="H63" s="77"/>
      <c r="I63" s="77"/>
      <c r="J63" s="77"/>
      <c r="K63" s="77"/>
      <c r="L63" s="77"/>
      <c r="M63" s="77"/>
      <c r="N63" s="77"/>
      <c r="O63" s="77"/>
      <c r="P63" s="77"/>
      <c r="Q63" s="77"/>
      <c r="R63" s="77"/>
    </row>
    <row r="64" spans="1:18" ht="15.75" customHeight="1">
      <c r="A64" s="77"/>
      <c r="B64" s="77"/>
      <c r="C64" s="77"/>
      <c r="D64" s="77"/>
      <c r="E64" s="77"/>
      <c r="F64" s="77"/>
      <c r="G64" s="77"/>
      <c r="H64" s="77"/>
      <c r="I64" s="77"/>
      <c r="J64" s="77"/>
      <c r="K64" s="77"/>
      <c r="L64" s="77"/>
      <c r="M64" s="77"/>
      <c r="N64" s="77"/>
      <c r="O64" s="77"/>
      <c r="P64" s="77"/>
      <c r="Q64" s="77"/>
      <c r="R64" s="77"/>
    </row>
    <row r="65" spans="1:18" ht="15.75" customHeight="1">
      <c r="A65" s="77"/>
      <c r="B65" s="77"/>
      <c r="C65" s="77"/>
      <c r="D65" s="77"/>
      <c r="E65" s="77"/>
      <c r="F65" s="77"/>
      <c r="G65" s="77"/>
      <c r="H65" s="77"/>
      <c r="I65" s="77"/>
      <c r="J65" s="77"/>
      <c r="K65" s="77"/>
      <c r="L65" s="77"/>
      <c r="M65" s="77"/>
      <c r="N65" s="77"/>
      <c r="O65" s="77"/>
      <c r="P65" s="77"/>
      <c r="Q65" s="77"/>
      <c r="R65" s="77"/>
    </row>
    <row r="66" spans="1:18" ht="15.75" customHeight="1">
      <c r="A66" s="77"/>
      <c r="B66" s="77"/>
      <c r="C66" s="77"/>
      <c r="D66" s="77"/>
      <c r="E66" s="77"/>
      <c r="F66" s="77"/>
      <c r="G66" s="77"/>
      <c r="H66" s="77"/>
      <c r="I66" s="77"/>
      <c r="J66" s="77"/>
      <c r="K66" s="77"/>
      <c r="L66" s="77"/>
      <c r="M66" s="77"/>
      <c r="N66" s="77"/>
      <c r="O66" s="77"/>
      <c r="P66" s="77"/>
      <c r="Q66" s="77"/>
      <c r="R66" s="77"/>
    </row>
    <row r="67" spans="1:18" ht="15.75" customHeight="1">
      <c r="A67" s="77"/>
      <c r="B67" s="77"/>
      <c r="C67" s="77"/>
      <c r="D67" s="77"/>
      <c r="E67" s="77"/>
      <c r="F67" s="77"/>
      <c r="G67" s="77"/>
      <c r="H67" s="77"/>
      <c r="I67" s="77"/>
      <c r="J67" s="77"/>
      <c r="K67" s="77"/>
      <c r="L67" s="77"/>
      <c r="M67" s="77"/>
      <c r="N67" s="77"/>
      <c r="O67" s="77"/>
      <c r="P67" s="77"/>
      <c r="Q67" s="77"/>
      <c r="R67" s="77"/>
    </row>
    <row r="68" spans="1:18" ht="15.75" customHeight="1">
      <c r="A68" s="77"/>
      <c r="B68" s="77"/>
      <c r="C68" s="77"/>
      <c r="D68" s="77"/>
      <c r="E68" s="77"/>
      <c r="F68" s="77"/>
      <c r="G68" s="77"/>
      <c r="H68" s="77"/>
      <c r="I68" s="77"/>
      <c r="J68" s="77"/>
      <c r="K68" s="77"/>
      <c r="L68" s="77"/>
      <c r="M68" s="77"/>
      <c r="N68" s="77"/>
      <c r="O68" s="77"/>
      <c r="P68" s="77"/>
      <c r="Q68" s="77"/>
      <c r="R68" s="77"/>
    </row>
    <row r="69" spans="1:18" ht="15.75" customHeight="1">
      <c r="A69" s="77"/>
      <c r="B69" s="77"/>
      <c r="C69" s="77"/>
      <c r="D69" s="77"/>
      <c r="E69" s="77"/>
      <c r="F69" s="77"/>
      <c r="G69" s="77"/>
      <c r="H69" s="77"/>
      <c r="I69" s="77"/>
      <c r="J69" s="77"/>
      <c r="K69" s="77"/>
      <c r="L69" s="77"/>
      <c r="M69" s="77"/>
      <c r="N69" s="77"/>
      <c r="O69" s="77"/>
      <c r="P69" s="77"/>
      <c r="Q69" s="77"/>
      <c r="R69" s="77"/>
    </row>
    <row r="70" spans="1:18" ht="15.75" customHeight="1">
      <c r="A70" s="77"/>
      <c r="B70" s="77"/>
      <c r="C70" s="77"/>
      <c r="D70" s="77"/>
      <c r="E70" s="77"/>
      <c r="F70" s="77"/>
      <c r="G70" s="77"/>
      <c r="H70" s="77"/>
      <c r="I70" s="77"/>
      <c r="J70" s="77"/>
      <c r="K70" s="77"/>
      <c r="L70" s="77"/>
      <c r="M70" s="77"/>
      <c r="N70" s="77"/>
      <c r="O70" s="77"/>
      <c r="P70" s="77"/>
      <c r="Q70" s="77"/>
      <c r="R70" s="77"/>
    </row>
    <row r="71" spans="1:18" ht="15.75" customHeight="1">
      <c r="A71" s="77"/>
      <c r="B71" s="77"/>
      <c r="C71" s="77"/>
      <c r="D71" s="77"/>
      <c r="E71" s="77"/>
      <c r="F71" s="77"/>
      <c r="G71" s="77"/>
      <c r="H71" s="77"/>
      <c r="I71" s="77"/>
      <c r="J71" s="77"/>
      <c r="K71" s="77"/>
      <c r="L71" s="77"/>
      <c r="M71" s="77"/>
      <c r="N71" s="77"/>
      <c r="O71" s="77"/>
      <c r="P71" s="77"/>
      <c r="Q71" s="77"/>
      <c r="R71" s="77"/>
    </row>
    <row r="72" spans="1:18" ht="15.75" customHeight="1">
      <c r="A72" s="77"/>
      <c r="B72" s="77"/>
      <c r="C72" s="77"/>
      <c r="D72" s="77"/>
      <c r="E72" s="77"/>
      <c r="F72" s="77"/>
      <c r="G72" s="77"/>
      <c r="H72" s="77"/>
      <c r="I72" s="77"/>
      <c r="J72" s="77"/>
      <c r="K72" s="77"/>
      <c r="L72" s="77"/>
      <c r="M72" s="77"/>
      <c r="N72" s="77"/>
      <c r="O72" s="77"/>
      <c r="P72" s="77"/>
      <c r="Q72" s="77"/>
      <c r="R72" s="77"/>
    </row>
    <row r="73" spans="1:18" ht="15.75" customHeight="1">
      <c r="A73" s="77"/>
      <c r="B73" s="77"/>
      <c r="C73" s="77"/>
      <c r="D73" s="77"/>
      <c r="E73" s="77"/>
      <c r="F73" s="77"/>
      <c r="G73" s="77"/>
      <c r="H73" s="77"/>
      <c r="I73" s="77"/>
      <c r="J73" s="77"/>
      <c r="K73" s="77"/>
      <c r="L73" s="77"/>
      <c r="M73" s="77"/>
      <c r="N73" s="77"/>
      <c r="O73" s="77"/>
      <c r="P73" s="77"/>
      <c r="Q73" s="77"/>
      <c r="R73" s="77"/>
    </row>
    <row r="74" spans="1:18" ht="15.75" customHeight="1">
      <c r="A74" s="77"/>
      <c r="B74" s="77"/>
      <c r="C74" s="77"/>
      <c r="D74" s="77"/>
      <c r="E74" s="77"/>
      <c r="F74" s="77"/>
      <c r="G74" s="77"/>
      <c r="H74" s="77"/>
      <c r="I74" s="77"/>
      <c r="J74" s="77"/>
      <c r="K74" s="77"/>
      <c r="L74" s="77"/>
      <c r="M74" s="77"/>
      <c r="N74" s="77"/>
      <c r="O74" s="77"/>
      <c r="P74" s="77"/>
      <c r="Q74" s="77"/>
      <c r="R74" s="77"/>
    </row>
    <row r="75" spans="1:18" ht="15.75" customHeight="1">
      <c r="A75" s="77"/>
      <c r="B75" s="77"/>
      <c r="C75" s="77"/>
      <c r="D75" s="77"/>
      <c r="E75" s="77"/>
      <c r="F75" s="77"/>
      <c r="G75" s="77"/>
      <c r="H75" s="77"/>
      <c r="I75" s="77"/>
      <c r="J75" s="77"/>
      <c r="K75" s="77"/>
      <c r="L75" s="77"/>
      <c r="M75" s="77"/>
      <c r="N75" s="77"/>
      <c r="O75" s="77"/>
      <c r="P75" s="77"/>
      <c r="Q75" s="77"/>
      <c r="R75" s="77"/>
    </row>
    <row r="76" spans="1:18" ht="15.75" customHeight="1">
      <c r="A76" s="77"/>
      <c r="B76" s="77"/>
      <c r="C76" s="77"/>
      <c r="D76" s="77"/>
      <c r="E76" s="77"/>
      <c r="F76" s="77"/>
      <c r="G76" s="77"/>
      <c r="H76" s="77"/>
      <c r="I76" s="77"/>
      <c r="J76" s="77"/>
      <c r="K76" s="77"/>
      <c r="L76" s="77"/>
      <c r="M76" s="77"/>
      <c r="N76" s="77"/>
      <c r="O76" s="77"/>
      <c r="P76" s="77"/>
      <c r="Q76" s="77"/>
      <c r="R76" s="77"/>
    </row>
    <row r="77" spans="1:18" ht="15.75" customHeight="1">
      <c r="A77" s="77"/>
      <c r="B77" s="77"/>
      <c r="C77" s="77"/>
      <c r="D77" s="77"/>
      <c r="E77" s="77"/>
      <c r="F77" s="77"/>
      <c r="G77" s="77"/>
      <c r="H77" s="77"/>
      <c r="I77" s="77"/>
      <c r="J77" s="77"/>
      <c r="K77" s="77"/>
      <c r="L77" s="77"/>
      <c r="M77" s="77"/>
      <c r="N77" s="77"/>
      <c r="O77" s="77"/>
      <c r="P77" s="77"/>
      <c r="Q77" s="77"/>
      <c r="R77" s="77"/>
    </row>
    <row r="78" spans="1:18" ht="15.75" customHeight="1">
      <c r="A78" s="77"/>
      <c r="B78" s="77"/>
      <c r="C78" s="77"/>
      <c r="D78" s="77"/>
      <c r="E78" s="77"/>
      <c r="F78" s="77"/>
      <c r="G78" s="77"/>
      <c r="H78" s="77"/>
      <c r="I78" s="77"/>
      <c r="J78" s="77"/>
      <c r="K78" s="77"/>
      <c r="L78" s="77"/>
      <c r="M78" s="77"/>
      <c r="N78" s="77"/>
      <c r="O78" s="77"/>
      <c r="P78" s="77"/>
      <c r="Q78" s="77"/>
      <c r="R78" s="77"/>
    </row>
    <row r="79" spans="1:18" ht="15.75" customHeight="1">
      <c r="A79" s="77"/>
      <c r="B79" s="77"/>
      <c r="C79" s="77"/>
      <c r="D79" s="77"/>
      <c r="E79" s="77"/>
      <c r="F79" s="77"/>
      <c r="G79" s="77"/>
      <c r="H79" s="77"/>
      <c r="I79" s="77"/>
      <c r="J79" s="77"/>
      <c r="K79" s="77"/>
      <c r="L79" s="77"/>
      <c r="M79" s="77"/>
      <c r="N79" s="77"/>
      <c r="O79" s="77"/>
      <c r="P79" s="77"/>
      <c r="Q79" s="77"/>
      <c r="R79" s="77"/>
    </row>
    <row r="80" spans="1:18" ht="15.75" customHeight="1">
      <c r="A80" s="77"/>
      <c r="B80" s="77"/>
      <c r="C80" s="77"/>
      <c r="D80" s="77"/>
      <c r="E80" s="77"/>
      <c r="F80" s="77"/>
      <c r="G80" s="77"/>
      <c r="H80" s="77"/>
      <c r="I80" s="77"/>
      <c r="J80" s="77"/>
      <c r="K80" s="77"/>
      <c r="L80" s="77"/>
      <c r="M80" s="77"/>
      <c r="N80" s="77"/>
      <c r="O80" s="77"/>
      <c r="P80" s="77"/>
      <c r="Q80" s="77"/>
      <c r="R80" s="77"/>
    </row>
    <row r="81" spans="1:18" ht="15.75" customHeight="1">
      <c r="A81" s="77"/>
      <c r="B81" s="77"/>
      <c r="C81" s="77"/>
      <c r="D81" s="77"/>
      <c r="E81" s="77"/>
      <c r="F81" s="77"/>
      <c r="G81" s="77"/>
      <c r="H81" s="77"/>
      <c r="I81" s="77"/>
      <c r="J81" s="77"/>
      <c r="K81" s="77"/>
      <c r="L81" s="77"/>
      <c r="M81" s="77"/>
      <c r="N81" s="77"/>
      <c r="O81" s="77"/>
      <c r="P81" s="77"/>
      <c r="Q81" s="77"/>
      <c r="R81" s="77"/>
    </row>
    <row r="82" spans="1:18" ht="15.75" customHeight="1">
      <c r="A82" s="77"/>
      <c r="B82" s="77"/>
      <c r="C82" s="77"/>
      <c r="D82" s="77"/>
      <c r="E82" s="77"/>
      <c r="F82" s="77"/>
      <c r="G82" s="77"/>
      <c r="H82" s="77"/>
      <c r="I82" s="77"/>
      <c r="J82" s="77"/>
      <c r="K82" s="77"/>
      <c r="L82" s="77"/>
      <c r="M82" s="77"/>
      <c r="N82" s="77"/>
      <c r="O82" s="77"/>
      <c r="P82" s="77"/>
      <c r="Q82" s="77"/>
      <c r="R82" s="77"/>
    </row>
    <row r="83" spans="1:18" ht="15.75" customHeight="1">
      <c r="A83" s="77"/>
      <c r="B83" s="77"/>
      <c r="C83" s="77"/>
      <c r="D83" s="77"/>
      <c r="E83" s="77"/>
      <c r="F83" s="77"/>
      <c r="G83" s="77"/>
      <c r="H83" s="77"/>
      <c r="I83" s="77"/>
      <c r="J83" s="77"/>
      <c r="K83" s="77"/>
      <c r="L83" s="77"/>
      <c r="M83" s="77"/>
      <c r="N83" s="77"/>
      <c r="O83" s="77"/>
      <c r="P83" s="77"/>
      <c r="Q83" s="77"/>
      <c r="R83" s="77"/>
    </row>
    <row r="84" spans="1:18" ht="15.75" customHeight="1">
      <c r="A84" s="77"/>
      <c r="B84" s="77"/>
      <c r="C84" s="77"/>
      <c r="D84" s="77"/>
      <c r="E84" s="77"/>
      <c r="F84" s="77"/>
      <c r="G84" s="77"/>
      <c r="H84" s="77"/>
      <c r="I84" s="77"/>
      <c r="J84" s="77"/>
      <c r="K84" s="77"/>
      <c r="L84" s="77"/>
      <c r="M84" s="77"/>
      <c r="N84" s="77"/>
      <c r="O84" s="77"/>
      <c r="P84" s="77"/>
      <c r="Q84" s="77"/>
      <c r="R84" s="77"/>
    </row>
    <row r="85" spans="1:18" ht="15.75" customHeight="1">
      <c r="A85" s="77"/>
      <c r="B85" s="77"/>
      <c r="C85" s="77"/>
      <c r="D85" s="77"/>
      <c r="E85" s="77"/>
      <c r="F85" s="77"/>
      <c r="G85" s="77"/>
      <c r="H85" s="77"/>
      <c r="I85" s="77"/>
      <c r="J85" s="77"/>
      <c r="K85" s="77"/>
      <c r="L85" s="77"/>
      <c r="M85" s="77"/>
      <c r="N85" s="77"/>
      <c r="O85" s="77"/>
      <c r="P85" s="77"/>
      <c r="Q85" s="77"/>
      <c r="R85" s="77"/>
    </row>
    <row r="86" spans="1:18" ht="15.75" customHeight="1">
      <c r="A86" s="77"/>
      <c r="B86" s="77"/>
      <c r="C86" s="77"/>
      <c r="D86" s="77"/>
      <c r="E86" s="77"/>
      <c r="F86" s="77"/>
      <c r="G86" s="77"/>
      <c r="H86" s="77"/>
      <c r="I86" s="77"/>
      <c r="J86" s="77"/>
      <c r="K86" s="77"/>
      <c r="L86" s="77"/>
      <c r="M86" s="77"/>
      <c r="N86" s="77"/>
      <c r="O86" s="77"/>
      <c r="P86" s="77"/>
      <c r="Q86" s="77"/>
      <c r="R86" s="77"/>
    </row>
    <row r="87" spans="1:18" ht="15.75" customHeight="1">
      <c r="A87" s="77"/>
      <c r="B87" s="77"/>
      <c r="C87" s="77"/>
      <c r="D87" s="77"/>
      <c r="E87" s="77"/>
      <c r="F87" s="77"/>
      <c r="G87" s="77"/>
      <c r="H87" s="77"/>
      <c r="I87" s="77"/>
      <c r="J87" s="77"/>
      <c r="K87" s="77"/>
      <c r="L87" s="77"/>
      <c r="M87" s="77"/>
      <c r="N87" s="77"/>
      <c r="O87" s="77"/>
      <c r="P87" s="77"/>
      <c r="Q87" s="77"/>
      <c r="R87" s="77"/>
    </row>
    <row r="88" spans="1:18" ht="15.75" customHeight="1">
      <c r="A88" s="77"/>
      <c r="B88" s="77"/>
      <c r="C88" s="77"/>
      <c r="D88" s="77"/>
      <c r="E88" s="77"/>
      <c r="F88" s="77"/>
      <c r="G88" s="77"/>
      <c r="H88" s="77"/>
      <c r="I88" s="77"/>
      <c r="J88" s="77"/>
      <c r="K88" s="77"/>
      <c r="L88" s="77"/>
      <c r="M88" s="77"/>
      <c r="N88" s="77"/>
      <c r="O88" s="77"/>
      <c r="P88" s="77"/>
      <c r="Q88" s="77"/>
      <c r="R88" s="77"/>
    </row>
    <row r="89" spans="1:18" ht="15.75" customHeight="1">
      <c r="A89" s="77"/>
      <c r="B89" s="77"/>
      <c r="C89" s="77"/>
      <c r="D89" s="77"/>
      <c r="E89" s="77"/>
      <c r="F89" s="77"/>
      <c r="G89" s="77"/>
      <c r="H89" s="77"/>
      <c r="I89" s="77"/>
      <c r="J89" s="77"/>
      <c r="K89" s="77"/>
      <c r="L89" s="77"/>
      <c r="M89" s="77"/>
      <c r="N89" s="77"/>
      <c r="O89" s="77"/>
      <c r="P89" s="77"/>
      <c r="Q89" s="77"/>
      <c r="R89" s="77"/>
    </row>
    <row r="90" spans="1:18" ht="15.75" customHeight="1">
      <c r="A90" s="77"/>
      <c r="B90" s="77"/>
      <c r="C90" s="77"/>
      <c r="D90" s="77"/>
      <c r="E90" s="77"/>
      <c r="F90" s="77"/>
      <c r="G90" s="77"/>
      <c r="H90" s="77"/>
      <c r="I90" s="77"/>
      <c r="J90" s="77"/>
      <c r="K90" s="77"/>
      <c r="L90" s="77"/>
      <c r="M90" s="77"/>
      <c r="N90" s="77"/>
      <c r="O90" s="77"/>
      <c r="P90" s="77"/>
      <c r="Q90" s="77"/>
      <c r="R90" s="77"/>
    </row>
    <row r="91" spans="1:18" ht="15.75" customHeight="1">
      <c r="A91" s="77"/>
      <c r="B91" s="77"/>
      <c r="C91" s="77"/>
      <c r="D91" s="77"/>
      <c r="E91" s="77"/>
      <c r="F91" s="77"/>
      <c r="G91" s="77"/>
      <c r="H91" s="77"/>
      <c r="I91" s="77"/>
      <c r="J91" s="77"/>
      <c r="K91" s="77"/>
      <c r="L91" s="77"/>
      <c r="M91" s="77"/>
      <c r="N91" s="77"/>
      <c r="O91" s="77"/>
      <c r="P91" s="77"/>
      <c r="Q91" s="77"/>
      <c r="R91" s="77"/>
    </row>
    <row r="92" spans="1:18" ht="15.75" customHeight="1">
      <c r="A92" s="77"/>
      <c r="B92" s="77"/>
      <c r="C92" s="77"/>
      <c r="D92" s="77"/>
      <c r="E92" s="77"/>
      <c r="F92" s="77"/>
      <c r="G92" s="77"/>
      <c r="H92" s="77"/>
      <c r="I92" s="77"/>
      <c r="J92" s="77"/>
      <c r="K92" s="77"/>
      <c r="L92" s="77"/>
      <c r="M92" s="77"/>
      <c r="N92" s="77"/>
      <c r="O92" s="77"/>
      <c r="P92" s="77"/>
      <c r="Q92" s="77"/>
      <c r="R92" s="77"/>
    </row>
    <row r="93" spans="1:18" ht="15.75" customHeight="1">
      <c r="A93" s="77"/>
      <c r="B93" s="77"/>
      <c r="C93" s="77"/>
      <c r="D93" s="77"/>
      <c r="E93" s="77"/>
      <c r="F93" s="77"/>
      <c r="G93" s="77"/>
      <c r="H93" s="77"/>
      <c r="I93" s="77"/>
      <c r="J93" s="77"/>
      <c r="K93" s="77"/>
      <c r="L93" s="77"/>
      <c r="M93" s="77"/>
      <c r="N93" s="77"/>
      <c r="O93" s="77"/>
      <c r="P93" s="77"/>
      <c r="Q93" s="77"/>
      <c r="R93" s="77"/>
    </row>
    <row r="94" spans="1:18" ht="15.75" customHeight="1">
      <c r="A94" s="77"/>
      <c r="B94" s="77"/>
      <c r="C94" s="77"/>
      <c r="D94" s="77"/>
      <c r="E94" s="77"/>
      <c r="F94" s="77"/>
      <c r="G94" s="77"/>
      <c r="H94" s="77"/>
      <c r="I94" s="77"/>
      <c r="J94" s="77"/>
      <c r="K94" s="77"/>
      <c r="L94" s="77"/>
      <c r="M94" s="77"/>
      <c r="N94" s="77"/>
      <c r="O94" s="77"/>
      <c r="P94" s="77"/>
      <c r="Q94" s="77"/>
      <c r="R94" s="77"/>
    </row>
    <row r="95" spans="1:18" ht="15.75" customHeight="1">
      <c r="A95" s="77"/>
      <c r="B95" s="77"/>
      <c r="C95" s="77"/>
      <c r="D95" s="77"/>
      <c r="E95" s="77"/>
      <c r="F95" s="77"/>
      <c r="G95" s="77"/>
      <c r="H95" s="77"/>
      <c r="I95" s="77"/>
      <c r="J95" s="77"/>
      <c r="K95" s="77"/>
      <c r="L95" s="77"/>
      <c r="M95" s="77"/>
      <c r="N95" s="77"/>
      <c r="O95" s="77"/>
      <c r="P95" s="77"/>
      <c r="Q95" s="77"/>
      <c r="R95" s="77"/>
    </row>
  </sheetData>
  <sheetProtection/>
  <mergeCells count="27">
    <mergeCell ref="Q40:R40"/>
    <mergeCell ref="Q41:R41"/>
    <mergeCell ref="Q39:R39"/>
    <mergeCell ref="Q35:R35"/>
    <mergeCell ref="A37:G38"/>
    <mergeCell ref="A32:G33"/>
    <mergeCell ref="Q34:R34"/>
    <mergeCell ref="Q27:R27"/>
    <mergeCell ref="Q28:R28"/>
    <mergeCell ref="Q30:R30"/>
    <mergeCell ref="Q20:R20"/>
    <mergeCell ref="Q25:R25"/>
    <mergeCell ref="Q26:R26"/>
    <mergeCell ref="Q8:R8"/>
    <mergeCell ref="Q7:R7"/>
    <mergeCell ref="Q12:R12"/>
    <mergeCell ref="Q15:R15"/>
    <mergeCell ref="A1:E2"/>
    <mergeCell ref="Q5:R5"/>
    <mergeCell ref="Q3:R3"/>
    <mergeCell ref="A18:E19"/>
    <mergeCell ref="A23:G24"/>
    <mergeCell ref="A10:E11"/>
    <mergeCell ref="Q13:R13"/>
    <mergeCell ref="Q21:R21"/>
    <mergeCell ref="Q22:R22"/>
    <mergeCell ref="Q16:R16"/>
  </mergeCells>
  <printOptions/>
  <pageMargins left="1.1811023622047245" right="0.6692913385826772" top="0.5905511811023623" bottom="0.5905511811023623" header="0" footer="0"/>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Y57"/>
  <sheetViews>
    <sheetView zoomScalePageLayoutView="0" workbookViewId="0" topLeftCell="A1">
      <selection activeCell="T51" sqref="T51"/>
    </sheetView>
  </sheetViews>
  <sheetFormatPr defaultColWidth="11.875" defaultRowHeight="16.5" customHeight="1"/>
  <cols>
    <col min="1" max="1" width="14.625" style="0" customWidth="1"/>
    <col min="2" max="20" width="7.625" style="0" customWidth="1"/>
    <col min="21" max="25" width="6.625" style="0" customWidth="1"/>
  </cols>
  <sheetData>
    <row r="1" spans="1:8" ht="16.5" customHeight="1">
      <c r="A1" s="891" t="s">
        <v>64</v>
      </c>
      <c r="B1" s="891"/>
      <c r="C1" s="891"/>
      <c r="D1" s="891"/>
      <c r="E1" s="891"/>
      <c r="F1" s="891"/>
      <c r="G1" s="891"/>
      <c r="H1" s="891"/>
    </row>
    <row r="2" spans="1:13" ht="16.5" customHeight="1" thickBot="1">
      <c r="A2" s="892"/>
      <c r="B2" s="892"/>
      <c r="C2" s="892"/>
      <c r="D2" s="892"/>
      <c r="E2" s="892"/>
      <c r="F2" s="892"/>
      <c r="G2" s="892"/>
      <c r="H2" s="892"/>
      <c r="L2" s="881" t="s">
        <v>65</v>
      </c>
      <c r="M2" s="881"/>
    </row>
    <row r="3" spans="1:13" ht="16.5" customHeight="1" thickTop="1">
      <c r="A3" s="251" t="s">
        <v>473</v>
      </c>
      <c r="B3" s="882" t="s">
        <v>66</v>
      </c>
      <c r="C3" s="882"/>
      <c r="D3" s="882"/>
      <c r="E3" s="882" t="s">
        <v>67</v>
      </c>
      <c r="F3" s="882"/>
      <c r="G3" s="882"/>
      <c r="H3" s="883" t="s">
        <v>675</v>
      </c>
      <c r="I3" s="885" t="s">
        <v>68</v>
      </c>
      <c r="J3" s="882" t="s">
        <v>69</v>
      </c>
      <c r="K3" s="882"/>
      <c r="L3" s="882"/>
      <c r="M3" s="897" t="s">
        <v>70</v>
      </c>
    </row>
    <row r="4" spans="1:13" ht="12.75">
      <c r="A4" s="252" t="s">
        <v>424</v>
      </c>
      <c r="B4" s="253" t="s">
        <v>474</v>
      </c>
      <c r="C4" s="254" t="s">
        <v>470</v>
      </c>
      <c r="D4" s="254" t="s">
        <v>471</v>
      </c>
      <c r="E4" s="253" t="s">
        <v>474</v>
      </c>
      <c r="F4" s="254" t="s">
        <v>470</v>
      </c>
      <c r="G4" s="254" t="s">
        <v>471</v>
      </c>
      <c r="H4" s="884"/>
      <c r="I4" s="886"/>
      <c r="J4" s="253" t="s">
        <v>474</v>
      </c>
      <c r="K4" s="254" t="s">
        <v>470</v>
      </c>
      <c r="L4" s="254" t="s">
        <v>471</v>
      </c>
      <c r="M4" s="898"/>
    </row>
    <row r="5" spans="1:13" ht="0" customHeight="1" hidden="1">
      <c r="A5" s="199" t="s">
        <v>131</v>
      </c>
      <c r="B5" s="69">
        <v>5557</v>
      </c>
      <c r="C5" s="69">
        <v>2520</v>
      </c>
      <c r="D5" s="69">
        <v>3037</v>
      </c>
      <c r="E5" s="69">
        <v>23833</v>
      </c>
      <c r="F5" s="69">
        <v>11202</v>
      </c>
      <c r="G5" s="69">
        <v>12631</v>
      </c>
      <c r="H5" s="69">
        <v>6450</v>
      </c>
      <c r="I5" s="69">
        <v>16298</v>
      </c>
      <c r="J5" s="69">
        <v>2135</v>
      </c>
      <c r="K5" s="69">
        <v>966</v>
      </c>
      <c r="L5" s="69">
        <v>1169</v>
      </c>
      <c r="M5" s="32">
        <v>564</v>
      </c>
    </row>
    <row r="6" spans="1:13" ht="0" customHeight="1" hidden="1">
      <c r="A6" s="200" t="s">
        <v>132</v>
      </c>
      <c r="B6" s="70">
        <v>6746</v>
      </c>
      <c r="C6" s="70">
        <v>3159</v>
      </c>
      <c r="D6" s="70">
        <v>3587</v>
      </c>
      <c r="E6" s="70">
        <v>27977</v>
      </c>
      <c r="F6" s="70">
        <v>12920</v>
      </c>
      <c r="G6" s="70">
        <v>15057</v>
      </c>
      <c r="H6" s="70">
        <v>6859</v>
      </c>
      <c r="I6" s="70">
        <v>15920</v>
      </c>
      <c r="J6" s="70">
        <v>2395</v>
      </c>
      <c r="K6" s="70">
        <v>1119</v>
      </c>
      <c r="L6" s="70">
        <v>1276</v>
      </c>
      <c r="M6" s="28">
        <v>616</v>
      </c>
    </row>
    <row r="7" spans="1:13" ht="0" customHeight="1" hidden="1">
      <c r="A7" s="200" t="s">
        <v>71</v>
      </c>
      <c r="B7" s="70">
        <v>6839</v>
      </c>
      <c r="C7" s="70">
        <v>3376</v>
      </c>
      <c r="D7" s="70">
        <v>3463</v>
      </c>
      <c r="E7" s="70">
        <v>26526</v>
      </c>
      <c r="F7" s="70">
        <v>13193</v>
      </c>
      <c r="G7" s="70">
        <v>13333</v>
      </c>
      <c r="H7" s="70">
        <v>7294</v>
      </c>
      <c r="I7" s="70">
        <v>16320</v>
      </c>
      <c r="J7" s="70">
        <v>2834</v>
      </c>
      <c r="K7" s="70">
        <v>1333</v>
      </c>
      <c r="L7" s="70">
        <v>1501</v>
      </c>
      <c r="M7" s="28">
        <v>631</v>
      </c>
    </row>
    <row r="8" spans="1:13" ht="0" customHeight="1" hidden="1">
      <c r="A8" s="200" t="s">
        <v>133</v>
      </c>
      <c r="B8" s="70">
        <v>6661</v>
      </c>
      <c r="C8" s="70">
        <v>3145</v>
      </c>
      <c r="D8" s="70">
        <v>3516</v>
      </c>
      <c r="E8" s="70">
        <v>24509</v>
      </c>
      <c r="F8" s="70">
        <v>11876</v>
      </c>
      <c r="G8" s="70">
        <v>12633</v>
      </c>
      <c r="H8" s="70">
        <v>7499</v>
      </c>
      <c r="I8" s="70">
        <v>17943</v>
      </c>
      <c r="J8" s="70">
        <v>2889</v>
      </c>
      <c r="K8" s="70">
        <v>1374</v>
      </c>
      <c r="L8" s="70">
        <v>1515</v>
      </c>
      <c r="M8" s="28">
        <v>540</v>
      </c>
    </row>
    <row r="9" spans="1:13" ht="15" customHeight="1" hidden="1">
      <c r="A9" s="200" t="s">
        <v>72</v>
      </c>
      <c r="B9" s="70">
        <v>6142</v>
      </c>
      <c r="C9" s="70">
        <v>2904</v>
      </c>
      <c r="D9" s="70">
        <v>3230</v>
      </c>
      <c r="E9" s="70">
        <v>23062</v>
      </c>
      <c r="F9" s="70">
        <v>10984</v>
      </c>
      <c r="G9" s="70">
        <v>12060</v>
      </c>
      <c r="H9" s="70">
        <v>7012</v>
      </c>
      <c r="I9" s="70">
        <v>17807</v>
      </c>
      <c r="J9" s="70">
        <v>2832</v>
      </c>
      <c r="K9" s="70">
        <v>1404</v>
      </c>
      <c r="L9" s="70">
        <v>1423</v>
      </c>
      <c r="M9" s="28">
        <v>565</v>
      </c>
    </row>
    <row r="10" spans="1:13" ht="15.75" customHeight="1" hidden="1">
      <c r="A10" s="200" t="s">
        <v>525</v>
      </c>
      <c r="B10" s="70">
        <v>6295</v>
      </c>
      <c r="C10" s="70">
        <v>2804</v>
      </c>
      <c r="D10" s="70">
        <v>3448</v>
      </c>
      <c r="E10" s="70">
        <v>23275</v>
      </c>
      <c r="F10" s="70">
        <v>10511</v>
      </c>
      <c r="G10" s="70">
        <v>12664</v>
      </c>
      <c r="H10" s="70">
        <v>7393</v>
      </c>
      <c r="I10" s="70">
        <v>19171</v>
      </c>
      <c r="J10" s="70">
        <v>2863</v>
      </c>
      <c r="K10" s="70">
        <v>1268</v>
      </c>
      <c r="L10" s="70">
        <v>1517</v>
      </c>
      <c r="M10" s="28">
        <v>695</v>
      </c>
    </row>
    <row r="11" spans="1:13" ht="15.75" customHeight="1" hidden="1">
      <c r="A11" s="200" t="s">
        <v>555</v>
      </c>
      <c r="B11" s="70">
        <v>5398</v>
      </c>
      <c r="C11" s="70">
        <v>2393</v>
      </c>
      <c r="D11" s="70">
        <v>2973</v>
      </c>
      <c r="E11" s="70">
        <v>20564</v>
      </c>
      <c r="F11" s="70">
        <v>9332</v>
      </c>
      <c r="G11" s="70">
        <v>11153</v>
      </c>
      <c r="H11" s="70">
        <v>6968</v>
      </c>
      <c r="I11" s="70">
        <v>18610</v>
      </c>
      <c r="J11" s="70">
        <v>2692</v>
      </c>
      <c r="K11" s="70">
        <v>1180</v>
      </c>
      <c r="L11" s="70">
        <v>1502</v>
      </c>
      <c r="M11" s="28">
        <v>691</v>
      </c>
    </row>
    <row r="12" spans="1:13" ht="18.75" customHeight="1" hidden="1">
      <c r="A12" s="200" t="s">
        <v>556</v>
      </c>
      <c r="B12" s="70">
        <v>5576</v>
      </c>
      <c r="C12" s="70">
        <v>2476</v>
      </c>
      <c r="D12" s="70">
        <v>3075</v>
      </c>
      <c r="E12" s="70">
        <v>20243</v>
      </c>
      <c r="F12" s="70">
        <v>9343</v>
      </c>
      <c r="G12" s="70">
        <v>10842</v>
      </c>
      <c r="H12" s="70">
        <v>7358</v>
      </c>
      <c r="I12" s="70">
        <v>18937</v>
      </c>
      <c r="J12" s="70">
        <v>2506</v>
      </c>
      <c r="K12" s="70">
        <v>1042</v>
      </c>
      <c r="L12" s="70">
        <v>1455</v>
      </c>
      <c r="M12" s="28">
        <v>566</v>
      </c>
    </row>
    <row r="13" spans="1:13" ht="0" customHeight="1" hidden="1">
      <c r="A13" s="200" t="s">
        <v>611</v>
      </c>
      <c r="B13" s="70">
        <v>6394</v>
      </c>
      <c r="C13" s="70">
        <v>2818</v>
      </c>
      <c r="D13" s="70">
        <v>3527</v>
      </c>
      <c r="E13" s="70">
        <v>22524</v>
      </c>
      <c r="F13" s="70">
        <v>10333</v>
      </c>
      <c r="G13" s="70">
        <v>12074</v>
      </c>
      <c r="H13" s="70">
        <v>5685</v>
      </c>
      <c r="I13" s="70">
        <v>14732</v>
      </c>
      <c r="J13" s="70">
        <v>2522</v>
      </c>
      <c r="K13" s="70">
        <v>1047</v>
      </c>
      <c r="L13" s="70">
        <v>1459</v>
      </c>
      <c r="M13" s="28">
        <v>623</v>
      </c>
    </row>
    <row r="14" spans="1:13" ht="17.25" customHeight="1" hidden="1">
      <c r="A14" s="200" t="s">
        <v>636</v>
      </c>
      <c r="B14" s="70">
        <v>6541</v>
      </c>
      <c r="C14" s="70">
        <v>3047</v>
      </c>
      <c r="D14" s="70">
        <v>3470</v>
      </c>
      <c r="E14" s="70">
        <v>28481</v>
      </c>
      <c r="F14" s="70">
        <v>14147</v>
      </c>
      <c r="G14" s="70">
        <v>14271</v>
      </c>
      <c r="H14" s="70">
        <v>5350</v>
      </c>
      <c r="I14" s="70">
        <v>11935</v>
      </c>
      <c r="J14" s="70">
        <v>2883</v>
      </c>
      <c r="K14" s="70">
        <v>1254</v>
      </c>
      <c r="L14" s="70">
        <v>1621</v>
      </c>
      <c r="M14" s="28">
        <v>770</v>
      </c>
    </row>
    <row r="15" spans="1:13" ht="12.75">
      <c r="A15" s="200" t="s">
        <v>683</v>
      </c>
      <c r="B15" s="70">
        <v>6038</v>
      </c>
      <c r="C15" s="70">
        <v>2813</v>
      </c>
      <c r="D15" s="70">
        <v>3204</v>
      </c>
      <c r="E15" s="70">
        <v>22773</v>
      </c>
      <c r="F15" s="70">
        <v>10909</v>
      </c>
      <c r="G15" s="70">
        <v>11813</v>
      </c>
      <c r="H15" s="70">
        <v>6578</v>
      </c>
      <c r="I15" s="70">
        <v>15783</v>
      </c>
      <c r="J15" s="70">
        <v>2839</v>
      </c>
      <c r="K15" s="70">
        <v>1328</v>
      </c>
      <c r="L15" s="70">
        <v>1506</v>
      </c>
      <c r="M15" s="28">
        <v>638</v>
      </c>
    </row>
    <row r="16" spans="1:13" ht="16.5" customHeight="1">
      <c r="A16" s="200" t="s">
        <v>684</v>
      </c>
      <c r="B16" s="70">
        <v>6043</v>
      </c>
      <c r="C16" s="70">
        <v>2834</v>
      </c>
      <c r="D16" s="70">
        <v>3201</v>
      </c>
      <c r="E16" s="70">
        <v>21578</v>
      </c>
      <c r="F16" s="70">
        <v>10466</v>
      </c>
      <c r="G16" s="70">
        <v>11094</v>
      </c>
      <c r="H16" s="70">
        <v>6905</v>
      </c>
      <c r="I16" s="70">
        <v>17312</v>
      </c>
      <c r="J16" s="70">
        <v>2952</v>
      </c>
      <c r="K16" s="70">
        <v>1321</v>
      </c>
      <c r="L16" s="70">
        <v>1631</v>
      </c>
      <c r="M16" s="28">
        <v>677</v>
      </c>
    </row>
    <row r="17" spans="1:13" ht="16.5" customHeight="1">
      <c r="A17" s="200" t="s">
        <v>705</v>
      </c>
      <c r="B17" s="70">
        <v>5922</v>
      </c>
      <c r="C17" s="70">
        <v>2750</v>
      </c>
      <c r="D17" s="70">
        <v>3172</v>
      </c>
      <c r="E17" s="70">
        <v>21936</v>
      </c>
      <c r="F17" s="70">
        <v>10283</v>
      </c>
      <c r="G17" s="70">
        <v>11653</v>
      </c>
      <c r="H17" s="70">
        <v>7063</v>
      </c>
      <c r="I17" s="70">
        <v>18195</v>
      </c>
      <c r="J17" s="70">
        <v>2742</v>
      </c>
      <c r="K17" s="70">
        <v>1177</v>
      </c>
      <c r="L17" s="70">
        <v>1565</v>
      </c>
      <c r="M17" s="28">
        <v>747</v>
      </c>
    </row>
    <row r="18" spans="1:13" ht="16.5" customHeight="1">
      <c r="A18" s="200" t="s">
        <v>730</v>
      </c>
      <c r="B18" s="70">
        <v>5591</v>
      </c>
      <c r="C18" s="70">
        <v>2495</v>
      </c>
      <c r="D18" s="70">
        <v>3095</v>
      </c>
      <c r="E18" s="70">
        <v>20745</v>
      </c>
      <c r="F18" s="70">
        <v>9683</v>
      </c>
      <c r="G18" s="70">
        <v>11060</v>
      </c>
      <c r="H18" s="70">
        <v>7184</v>
      </c>
      <c r="I18" s="70">
        <v>17944</v>
      </c>
      <c r="J18" s="70">
        <v>2726</v>
      </c>
      <c r="K18" s="70">
        <v>1197</v>
      </c>
      <c r="L18" s="70">
        <v>1529</v>
      </c>
      <c r="M18" s="28">
        <v>733</v>
      </c>
    </row>
    <row r="19" spans="1:13" ht="16.5" customHeight="1">
      <c r="A19" s="200" t="s">
        <v>738</v>
      </c>
      <c r="B19" s="70">
        <v>5151</v>
      </c>
      <c r="C19" s="70">
        <v>2244</v>
      </c>
      <c r="D19" s="70">
        <v>2905</v>
      </c>
      <c r="E19" s="70">
        <v>18506</v>
      </c>
      <c r="F19" s="70">
        <v>8274</v>
      </c>
      <c r="G19" s="70">
        <v>10229</v>
      </c>
      <c r="H19" s="70">
        <v>7428</v>
      </c>
      <c r="I19" s="70">
        <v>19545</v>
      </c>
      <c r="J19" s="70">
        <v>2566</v>
      </c>
      <c r="K19" s="70">
        <v>1074</v>
      </c>
      <c r="L19" s="70">
        <v>1492</v>
      </c>
      <c r="M19" s="28">
        <v>682</v>
      </c>
    </row>
    <row r="20" spans="1:13" ht="16.5" customHeight="1">
      <c r="A20" s="200" t="s">
        <v>796</v>
      </c>
      <c r="B20" s="70">
        <v>4857</v>
      </c>
      <c r="C20" s="70">
        <v>2148</v>
      </c>
      <c r="D20" s="70">
        <v>2708</v>
      </c>
      <c r="E20" s="70">
        <v>17287</v>
      </c>
      <c r="F20" s="70">
        <v>7762</v>
      </c>
      <c r="G20" s="70">
        <v>9521</v>
      </c>
      <c r="H20" s="70">
        <v>7678</v>
      </c>
      <c r="I20" s="70">
        <v>20374</v>
      </c>
      <c r="J20" s="70">
        <v>2523</v>
      </c>
      <c r="K20" s="70">
        <v>1059</v>
      </c>
      <c r="L20" s="70">
        <v>1464</v>
      </c>
      <c r="M20" s="28">
        <v>685</v>
      </c>
    </row>
    <row r="21" spans="1:13" ht="16.5" customHeight="1">
      <c r="A21" s="200" t="s">
        <v>821</v>
      </c>
      <c r="B21" s="70">
        <v>4661</v>
      </c>
      <c r="C21" s="70">
        <v>2071</v>
      </c>
      <c r="D21" s="70">
        <v>2588</v>
      </c>
      <c r="E21" s="70">
        <v>16733</v>
      </c>
      <c r="F21" s="70">
        <v>7728</v>
      </c>
      <c r="G21" s="70">
        <v>9001</v>
      </c>
      <c r="H21" s="70">
        <v>8669</v>
      </c>
      <c r="I21" s="70">
        <v>23108</v>
      </c>
      <c r="J21" s="70">
        <v>2465</v>
      </c>
      <c r="K21" s="70">
        <v>1067</v>
      </c>
      <c r="L21" s="70">
        <v>1398</v>
      </c>
      <c r="M21" s="28">
        <v>698</v>
      </c>
    </row>
    <row r="22" spans="1:13" ht="16.5" customHeight="1">
      <c r="A22" s="200" t="s">
        <v>842</v>
      </c>
      <c r="B22" s="70">
        <v>4287</v>
      </c>
      <c r="C22" s="70">
        <v>1893</v>
      </c>
      <c r="D22" s="70">
        <v>2393</v>
      </c>
      <c r="E22" s="70">
        <v>15323</v>
      </c>
      <c r="F22" s="70">
        <v>6812</v>
      </c>
      <c r="G22" s="70">
        <v>8505</v>
      </c>
      <c r="H22" s="70">
        <v>8733</v>
      </c>
      <c r="I22" s="70">
        <v>24398</v>
      </c>
      <c r="J22" s="70">
        <v>2374</v>
      </c>
      <c r="K22" s="70">
        <v>1027</v>
      </c>
      <c r="L22" s="70">
        <v>1347</v>
      </c>
      <c r="M22" s="28">
        <v>613</v>
      </c>
    </row>
    <row r="23" spans="1:13" ht="16.5" customHeight="1">
      <c r="A23" s="200" t="s">
        <v>843</v>
      </c>
      <c r="B23" s="70">
        <v>4029</v>
      </c>
      <c r="C23" s="70">
        <v>1708</v>
      </c>
      <c r="D23" s="70">
        <v>2321</v>
      </c>
      <c r="E23" s="70">
        <v>14303</v>
      </c>
      <c r="F23" s="70">
        <v>6329</v>
      </c>
      <c r="G23" s="70">
        <v>7962</v>
      </c>
      <c r="H23" s="70">
        <v>7718</v>
      </c>
      <c r="I23" s="70">
        <v>21030</v>
      </c>
      <c r="J23" s="70">
        <v>2233</v>
      </c>
      <c r="K23" s="70">
        <v>904</v>
      </c>
      <c r="L23" s="70">
        <v>1329</v>
      </c>
      <c r="M23" s="28">
        <v>636</v>
      </c>
    </row>
    <row r="24" spans="1:13" ht="16.5" customHeight="1">
      <c r="A24" s="200" t="s">
        <v>863</v>
      </c>
      <c r="B24" s="70">
        <v>4063</v>
      </c>
      <c r="C24" s="70">
        <v>1686</v>
      </c>
      <c r="D24" s="70">
        <v>2375</v>
      </c>
      <c r="E24" s="70">
        <v>14602</v>
      </c>
      <c r="F24" s="70">
        <v>6233</v>
      </c>
      <c r="G24" s="70">
        <v>8362</v>
      </c>
      <c r="H24" s="70">
        <v>6510</v>
      </c>
      <c r="I24" s="70">
        <v>18105</v>
      </c>
      <c r="J24" s="70">
        <v>2110</v>
      </c>
      <c r="K24" s="70">
        <v>872</v>
      </c>
      <c r="L24" s="70">
        <v>1238</v>
      </c>
      <c r="M24" s="28">
        <v>653</v>
      </c>
    </row>
    <row r="25" spans="1:13" ht="16.5" customHeight="1">
      <c r="A25" s="200" t="s">
        <v>871</v>
      </c>
      <c r="B25" s="70">
        <v>3753</v>
      </c>
      <c r="C25" s="70">
        <v>1590</v>
      </c>
      <c r="D25" s="70">
        <v>2163</v>
      </c>
      <c r="E25" s="70">
        <v>15236</v>
      </c>
      <c r="F25" s="70">
        <v>6671</v>
      </c>
      <c r="G25" s="70">
        <v>8564</v>
      </c>
      <c r="H25" s="70">
        <v>5687</v>
      </c>
      <c r="I25" s="70">
        <v>15079</v>
      </c>
      <c r="J25" s="70">
        <v>1790</v>
      </c>
      <c r="K25" s="70">
        <v>729</v>
      </c>
      <c r="L25" s="70">
        <v>1060</v>
      </c>
      <c r="M25" s="28">
        <v>822</v>
      </c>
    </row>
    <row r="26" spans="1:13" ht="16.5" customHeight="1">
      <c r="A26" s="200" t="s">
        <v>898</v>
      </c>
      <c r="B26" s="70">
        <v>3743</v>
      </c>
      <c r="C26" s="70">
        <v>1668</v>
      </c>
      <c r="D26" s="70">
        <v>2068</v>
      </c>
      <c r="E26" s="70">
        <v>14802</v>
      </c>
      <c r="F26" s="70">
        <v>6716</v>
      </c>
      <c r="G26" s="70">
        <v>8066</v>
      </c>
      <c r="H26" s="70">
        <v>6884</v>
      </c>
      <c r="I26" s="70">
        <v>18524</v>
      </c>
      <c r="J26" s="70">
        <v>1780</v>
      </c>
      <c r="K26" s="70">
        <v>757</v>
      </c>
      <c r="L26" s="70">
        <v>1021</v>
      </c>
      <c r="M26" s="28">
        <v>564</v>
      </c>
    </row>
    <row r="27" spans="1:13" ht="16.5" customHeight="1" thickBot="1">
      <c r="A27" s="341" t="s">
        <v>903</v>
      </c>
      <c r="B27" s="70">
        <v>3847</v>
      </c>
      <c r="C27" s="70">
        <v>1596</v>
      </c>
      <c r="D27" s="70">
        <v>2251</v>
      </c>
      <c r="E27" s="70">
        <v>15080</v>
      </c>
      <c r="F27" s="70">
        <v>6628</v>
      </c>
      <c r="G27" s="70">
        <v>8449</v>
      </c>
      <c r="H27" s="70">
        <v>7183</v>
      </c>
      <c r="I27" s="70">
        <v>20021</v>
      </c>
      <c r="J27" s="70">
        <v>1876</v>
      </c>
      <c r="K27" s="70">
        <v>733</v>
      </c>
      <c r="L27" s="70">
        <v>1143</v>
      </c>
      <c r="M27" s="28">
        <v>563</v>
      </c>
    </row>
    <row r="28" spans="1:13" ht="16.5" customHeight="1">
      <c r="A28" s="288" t="s">
        <v>73</v>
      </c>
      <c r="B28" s="97"/>
      <c r="C28" s="97"/>
      <c r="D28" s="97"/>
      <c r="E28" s="97"/>
      <c r="F28" s="97"/>
      <c r="G28" s="97"/>
      <c r="H28" s="97"/>
      <c r="I28" s="289"/>
      <c r="J28" s="289"/>
      <c r="K28" s="289"/>
      <c r="L28" s="289"/>
      <c r="M28" s="307" t="s">
        <v>638</v>
      </c>
    </row>
    <row r="29" ht="16.5" customHeight="1">
      <c r="A29" s="1" t="s">
        <v>74</v>
      </c>
    </row>
    <row r="30" ht="16.5" customHeight="1">
      <c r="A30" s="1" t="s">
        <v>75</v>
      </c>
    </row>
    <row r="31" spans="1:13" ht="16.5" customHeight="1">
      <c r="A31" s="1" t="s">
        <v>637</v>
      </c>
      <c r="M31" s="14"/>
    </row>
    <row r="32" spans="1:13" ht="16.5" customHeight="1">
      <c r="A32" s="1"/>
      <c r="M32" s="14"/>
    </row>
    <row r="33" spans="1:7" ht="16.5" customHeight="1">
      <c r="A33" s="891" t="s">
        <v>76</v>
      </c>
      <c r="B33" s="891"/>
      <c r="C33" s="891"/>
      <c r="D33" s="891"/>
      <c r="E33" s="891"/>
      <c r="F33" s="891"/>
      <c r="G33" s="891"/>
    </row>
    <row r="34" spans="1:25" ht="16.5" customHeight="1" thickBot="1">
      <c r="A34" s="566"/>
      <c r="B34" s="566"/>
      <c r="C34" s="566"/>
      <c r="D34" s="566"/>
      <c r="E34" s="566"/>
      <c r="F34" s="566"/>
      <c r="G34" s="566"/>
      <c r="J34" s="175"/>
      <c r="K34" s="175"/>
      <c r="L34" s="175"/>
      <c r="M34" s="175"/>
      <c r="T34" s="176" t="s">
        <v>77</v>
      </c>
      <c r="Y34" s="2"/>
    </row>
    <row r="35" spans="1:25" ht="16.5" customHeight="1" thickTop="1">
      <c r="A35" s="231" t="s">
        <v>473</v>
      </c>
      <c r="B35" s="888" t="s">
        <v>653</v>
      </c>
      <c r="C35" s="895" t="s">
        <v>78</v>
      </c>
      <c r="D35" s="888" t="s">
        <v>654</v>
      </c>
      <c r="E35" s="890" t="s">
        <v>454</v>
      </c>
      <c r="F35" s="890" t="s">
        <v>639</v>
      </c>
      <c r="G35" s="893" t="s">
        <v>640</v>
      </c>
      <c r="H35" s="895" t="s">
        <v>641</v>
      </c>
      <c r="I35" s="895" t="s">
        <v>642</v>
      </c>
      <c r="J35" s="887" t="s">
        <v>643</v>
      </c>
      <c r="K35" s="887" t="s">
        <v>644</v>
      </c>
      <c r="L35" s="887" t="s">
        <v>645</v>
      </c>
      <c r="M35" s="887" t="s">
        <v>646</v>
      </c>
      <c r="N35" s="887" t="s">
        <v>647</v>
      </c>
      <c r="O35" s="887" t="s">
        <v>648</v>
      </c>
      <c r="P35" s="887" t="s">
        <v>649</v>
      </c>
      <c r="Q35" s="887" t="s">
        <v>650</v>
      </c>
      <c r="R35" s="887" t="s">
        <v>651</v>
      </c>
      <c r="S35" s="887" t="s">
        <v>742</v>
      </c>
      <c r="T35" s="901" t="s">
        <v>652</v>
      </c>
      <c r="U35" s="899"/>
      <c r="V35" s="899"/>
      <c r="W35" s="899"/>
      <c r="X35" s="900"/>
      <c r="Y35" s="828"/>
    </row>
    <row r="36" spans="1:25" ht="44.25" customHeight="1">
      <c r="A36" s="187" t="s">
        <v>79</v>
      </c>
      <c r="B36" s="889"/>
      <c r="C36" s="896"/>
      <c r="D36" s="889"/>
      <c r="E36" s="594"/>
      <c r="F36" s="594"/>
      <c r="G36" s="894"/>
      <c r="H36" s="896"/>
      <c r="I36" s="896"/>
      <c r="J36" s="755"/>
      <c r="K36" s="755"/>
      <c r="L36" s="755"/>
      <c r="M36" s="755"/>
      <c r="N36" s="755"/>
      <c r="O36" s="755"/>
      <c r="P36" s="755"/>
      <c r="Q36" s="755"/>
      <c r="R36" s="755"/>
      <c r="S36" s="755"/>
      <c r="T36" s="902"/>
      <c r="U36" s="899"/>
      <c r="V36" s="899"/>
      <c r="W36" s="899"/>
      <c r="X36" s="900"/>
      <c r="Y36" s="828"/>
    </row>
    <row r="37" spans="1:25" ht="16.5" customHeight="1" hidden="1">
      <c r="A37" s="201" t="s">
        <v>636</v>
      </c>
      <c r="B37" s="398">
        <v>5350</v>
      </c>
      <c r="C37" s="4">
        <v>179</v>
      </c>
      <c r="D37" s="4" t="s">
        <v>741</v>
      </c>
      <c r="E37" s="4">
        <v>430</v>
      </c>
      <c r="F37" s="4">
        <v>841</v>
      </c>
      <c r="G37" s="4">
        <v>5</v>
      </c>
      <c r="H37" s="4">
        <v>5</v>
      </c>
      <c r="I37" s="4">
        <v>215</v>
      </c>
      <c r="J37" s="4">
        <v>916</v>
      </c>
      <c r="K37" s="4">
        <v>31</v>
      </c>
      <c r="L37" s="4">
        <v>31</v>
      </c>
      <c r="M37" s="4">
        <v>48</v>
      </c>
      <c r="N37" s="4">
        <v>422</v>
      </c>
      <c r="O37" s="4">
        <v>208</v>
      </c>
      <c r="P37" s="4">
        <v>34</v>
      </c>
      <c r="Q37" s="4">
        <v>1125</v>
      </c>
      <c r="R37" s="4">
        <v>70</v>
      </c>
      <c r="S37" s="4">
        <v>566</v>
      </c>
      <c r="T37" s="4">
        <v>224</v>
      </c>
      <c r="U37" s="17"/>
      <c r="V37" s="17"/>
      <c r="W37" s="17"/>
      <c r="X37" s="17"/>
      <c r="Y37" s="17"/>
    </row>
    <row r="38" spans="1:25" ht="12.75">
      <c r="A38" s="197" t="s">
        <v>683</v>
      </c>
      <c r="B38" s="4">
        <v>6578</v>
      </c>
      <c r="C38" s="4">
        <v>205</v>
      </c>
      <c r="D38" s="4" t="s">
        <v>740</v>
      </c>
      <c r="E38" s="4">
        <v>373</v>
      </c>
      <c r="F38" s="4">
        <v>1439</v>
      </c>
      <c r="G38" s="4">
        <v>6</v>
      </c>
      <c r="H38" s="4">
        <v>2</v>
      </c>
      <c r="I38" s="4">
        <v>237</v>
      </c>
      <c r="J38" s="4">
        <v>1111</v>
      </c>
      <c r="K38" s="4">
        <v>25</v>
      </c>
      <c r="L38" s="4">
        <v>26</v>
      </c>
      <c r="M38" s="4">
        <v>63</v>
      </c>
      <c r="N38" s="4">
        <v>540</v>
      </c>
      <c r="O38" s="4">
        <v>195</v>
      </c>
      <c r="P38" s="4">
        <v>28</v>
      </c>
      <c r="Q38" s="4">
        <v>1385</v>
      </c>
      <c r="R38" s="4">
        <v>64</v>
      </c>
      <c r="S38" s="4">
        <v>720</v>
      </c>
      <c r="T38" s="4">
        <v>159</v>
      </c>
      <c r="U38" s="17"/>
      <c r="V38" s="17"/>
      <c r="W38" s="17"/>
      <c r="X38" s="17"/>
      <c r="Y38" s="17"/>
    </row>
    <row r="39" spans="1:25" ht="16.5" customHeight="1">
      <c r="A39" s="197" t="s">
        <v>684</v>
      </c>
      <c r="B39" s="4">
        <v>6905</v>
      </c>
      <c r="C39" s="4">
        <v>229</v>
      </c>
      <c r="D39" s="4" t="s">
        <v>741</v>
      </c>
      <c r="E39" s="4">
        <v>520</v>
      </c>
      <c r="F39" s="4">
        <v>1496</v>
      </c>
      <c r="G39" s="4">
        <v>6</v>
      </c>
      <c r="H39" s="4">
        <v>1</v>
      </c>
      <c r="I39" s="4">
        <v>272</v>
      </c>
      <c r="J39" s="4">
        <v>951</v>
      </c>
      <c r="K39" s="4">
        <v>40</v>
      </c>
      <c r="L39" s="4">
        <v>17</v>
      </c>
      <c r="M39" s="4">
        <v>67</v>
      </c>
      <c r="N39" s="4">
        <v>526</v>
      </c>
      <c r="O39" s="4">
        <v>192</v>
      </c>
      <c r="P39" s="4">
        <v>23</v>
      </c>
      <c r="Q39" s="4">
        <v>1633</v>
      </c>
      <c r="R39" s="4">
        <v>100</v>
      </c>
      <c r="S39" s="4">
        <v>589</v>
      </c>
      <c r="T39" s="4">
        <v>243</v>
      </c>
      <c r="U39" s="17"/>
      <c r="V39" s="17"/>
      <c r="W39" s="17"/>
      <c r="X39" s="17"/>
      <c r="Y39" s="17"/>
    </row>
    <row r="40" spans="1:25" ht="16.5" customHeight="1">
      <c r="A40" s="197" t="s">
        <v>705</v>
      </c>
      <c r="B40" s="4">
        <v>7063</v>
      </c>
      <c r="C40" s="4">
        <v>170</v>
      </c>
      <c r="D40" s="4">
        <v>2</v>
      </c>
      <c r="E40" s="4">
        <v>648</v>
      </c>
      <c r="F40" s="4">
        <v>1085</v>
      </c>
      <c r="G40" s="4">
        <v>1</v>
      </c>
      <c r="H40" s="4">
        <v>263</v>
      </c>
      <c r="I40" s="4">
        <v>1102</v>
      </c>
      <c r="J40" s="4">
        <v>34</v>
      </c>
      <c r="K40" s="4">
        <v>39</v>
      </c>
      <c r="L40" s="4">
        <v>66</v>
      </c>
      <c r="M40" s="4">
        <v>476</v>
      </c>
      <c r="N40" s="4">
        <v>224</v>
      </c>
      <c r="O40" s="4">
        <v>31</v>
      </c>
      <c r="P40" s="4">
        <v>2089</v>
      </c>
      <c r="Q40" s="4">
        <v>44</v>
      </c>
      <c r="R40" s="4">
        <v>563</v>
      </c>
      <c r="S40" s="4">
        <v>218</v>
      </c>
      <c r="T40" s="4">
        <v>218</v>
      </c>
      <c r="U40" s="17"/>
      <c r="V40" s="17"/>
      <c r="W40" s="17"/>
      <c r="X40" s="17"/>
      <c r="Y40" s="17"/>
    </row>
    <row r="41" spans="1:25" ht="16.5" customHeight="1">
      <c r="A41" s="197" t="s">
        <v>730</v>
      </c>
      <c r="B41" s="4">
        <v>7184</v>
      </c>
      <c r="C41" s="4">
        <v>172</v>
      </c>
      <c r="D41" s="4" t="s">
        <v>740</v>
      </c>
      <c r="E41" s="4">
        <v>633</v>
      </c>
      <c r="F41" s="4">
        <v>1313</v>
      </c>
      <c r="G41" s="4">
        <v>29</v>
      </c>
      <c r="H41" s="4">
        <v>2</v>
      </c>
      <c r="I41" s="4">
        <v>237</v>
      </c>
      <c r="J41" s="4">
        <v>1095</v>
      </c>
      <c r="K41" s="4">
        <v>18</v>
      </c>
      <c r="L41" s="4">
        <v>39</v>
      </c>
      <c r="M41" s="4">
        <v>90</v>
      </c>
      <c r="N41" s="4">
        <v>440</v>
      </c>
      <c r="O41" s="4">
        <v>204</v>
      </c>
      <c r="P41" s="4">
        <v>44</v>
      </c>
      <c r="Q41" s="4">
        <v>1957</v>
      </c>
      <c r="R41" s="4">
        <v>52</v>
      </c>
      <c r="S41" s="4">
        <v>610</v>
      </c>
      <c r="T41" s="4">
        <v>249</v>
      </c>
      <c r="U41" s="17"/>
      <c r="V41" s="17"/>
      <c r="W41" s="17"/>
      <c r="X41" s="17"/>
      <c r="Y41" s="17"/>
    </row>
    <row r="42" spans="1:25" ht="16.5" customHeight="1">
      <c r="A42" s="197" t="s">
        <v>738</v>
      </c>
      <c r="B42" s="4">
        <v>7428</v>
      </c>
      <c r="C42" s="4">
        <v>200</v>
      </c>
      <c r="D42" s="4">
        <v>1</v>
      </c>
      <c r="E42" s="4">
        <v>785</v>
      </c>
      <c r="F42" s="4">
        <v>1545</v>
      </c>
      <c r="G42" s="4">
        <v>13</v>
      </c>
      <c r="H42" s="4">
        <v>3</v>
      </c>
      <c r="I42" s="4">
        <v>258</v>
      </c>
      <c r="J42" s="4">
        <v>901</v>
      </c>
      <c r="K42" s="4">
        <v>33</v>
      </c>
      <c r="L42" s="4">
        <v>46</v>
      </c>
      <c r="M42" s="4">
        <v>111</v>
      </c>
      <c r="N42" s="4">
        <v>378</v>
      </c>
      <c r="O42" s="4">
        <v>201</v>
      </c>
      <c r="P42" s="4">
        <v>35</v>
      </c>
      <c r="Q42" s="4">
        <v>1996</v>
      </c>
      <c r="R42" s="4">
        <v>93</v>
      </c>
      <c r="S42" s="4">
        <v>576</v>
      </c>
      <c r="T42" s="4">
        <v>253</v>
      </c>
      <c r="U42" s="17"/>
      <c r="V42" s="17"/>
      <c r="W42" s="17"/>
      <c r="X42" s="17"/>
      <c r="Y42" s="17"/>
    </row>
    <row r="43" spans="1:25" ht="16.5" customHeight="1">
      <c r="A43" s="197" t="s">
        <v>796</v>
      </c>
      <c r="B43" s="4">
        <v>7678</v>
      </c>
      <c r="C43" s="4">
        <v>238</v>
      </c>
      <c r="D43" s="4">
        <v>2</v>
      </c>
      <c r="E43" s="4">
        <v>758</v>
      </c>
      <c r="F43" s="4">
        <v>1334</v>
      </c>
      <c r="G43" s="4">
        <v>10</v>
      </c>
      <c r="H43" s="4">
        <v>3</v>
      </c>
      <c r="I43" s="4">
        <v>272</v>
      </c>
      <c r="J43" s="4">
        <v>1006</v>
      </c>
      <c r="K43" s="4">
        <v>19</v>
      </c>
      <c r="L43" s="4">
        <v>8</v>
      </c>
      <c r="M43" s="4">
        <v>114</v>
      </c>
      <c r="N43" s="4">
        <v>373</v>
      </c>
      <c r="O43" s="4">
        <v>171</v>
      </c>
      <c r="P43" s="4">
        <v>51</v>
      </c>
      <c r="Q43" s="4">
        <v>2412</v>
      </c>
      <c r="R43" s="4">
        <v>81</v>
      </c>
      <c r="S43" s="4">
        <v>563</v>
      </c>
      <c r="T43" s="4">
        <v>263</v>
      </c>
      <c r="U43" s="17"/>
      <c r="V43" s="17"/>
      <c r="W43" s="17"/>
      <c r="X43" s="17"/>
      <c r="Y43" s="17"/>
    </row>
    <row r="44" spans="1:25" ht="16.5" customHeight="1">
      <c r="A44" s="197" t="s">
        <v>821</v>
      </c>
      <c r="B44" s="4">
        <v>8669</v>
      </c>
      <c r="C44" s="4">
        <v>207</v>
      </c>
      <c r="D44" s="4" t="s">
        <v>80</v>
      </c>
      <c r="E44" s="4">
        <v>805</v>
      </c>
      <c r="F44" s="4">
        <v>1584</v>
      </c>
      <c r="G44" s="4">
        <v>22</v>
      </c>
      <c r="H44" s="4">
        <v>2</v>
      </c>
      <c r="I44" s="4">
        <v>260</v>
      </c>
      <c r="J44" s="4">
        <v>1237</v>
      </c>
      <c r="K44" s="4">
        <v>19</v>
      </c>
      <c r="L44" s="4">
        <v>34</v>
      </c>
      <c r="M44" s="4">
        <v>123</v>
      </c>
      <c r="N44" s="4">
        <v>457</v>
      </c>
      <c r="O44" s="4">
        <v>183</v>
      </c>
      <c r="P44" s="4">
        <v>70</v>
      </c>
      <c r="Q44" s="4">
        <v>2693</v>
      </c>
      <c r="R44" s="4">
        <v>20</v>
      </c>
      <c r="S44" s="4">
        <v>645</v>
      </c>
      <c r="T44" s="4">
        <v>308</v>
      </c>
      <c r="U44" s="17"/>
      <c r="V44" s="17"/>
      <c r="W44" s="17"/>
      <c r="X44" s="17"/>
      <c r="Y44" s="17"/>
    </row>
    <row r="45" spans="1:25" ht="16.5" customHeight="1">
      <c r="A45" s="197" t="s">
        <v>842</v>
      </c>
      <c r="B45" s="4">
        <v>8733</v>
      </c>
      <c r="C45" s="4">
        <v>263</v>
      </c>
      <c r="D45" s="4" t="s">
        <v>80</v>
      </c>
      <c r="E45" s="4">
        <v>492</v>
      </c>
      <c r="F45" s="4">
        <v>1637</v>
      </c>
      <c r="G45" s="4">
        <v>27</v>
      </c>
      <c r="H45" s="4">
        <v>3</v>
      </c>
      <c r="I45" s="4">
        <v>317</v>
      </c>
      <c r="J45" s="4">
        <v>996</v>
      </c>
      <c r="K45" s="4">
        <v>22</v>
      </c>
      <c r="L45" s="4">
        <v>35</v>
      </c>
      <c r="M45" s="4">
        <v>138</v>
      </c>
      <c r="N45" s="4">
        <v>417</v>
      </c>
      <c r="O45" s="4">
        <v>366</v>
      </c>
      <c r="P45" s="4">
        <v>65</v>
      </c>
      <c r="Q45" s="4">
        <v>2678</v>
      </c>
      <c r="R45" s="4">
        <v>20</v>
      </c>
      <c r="S45" s="4">
        <v>579</v>
      </c>
      <c r="T45" s="4">
        <v>284</v>
      </c>
      <c r="U45" s="17"/>
      <c r="V45" s="17"/>
      <c r="W45" s="17"/>
      <c r="X45" s="17"/>
      <c r="Y45" s="17"/>
    </row>
    <row r="46" spans="1:25" ht="16.5" customHeight="1">
      <c r="A46" s="197" t="s">
        <v>843</v>
      </c>
      <c r="B46" s="4">
        <v>7718</v>
      </c>
      <c r="C46" s="4">
        <v>268</v>
      </c>
      <c r="D46" s="4" t="s">
        <v>80</v>
      </c>
      <c r="E46" s="4">
        <v>701</v>
      </c>
      <c r="F46" s="4">
        <v>1384</v>
      </c>
      <c r="G46" s="4">
        <v>33</v>
      </c>
      <c r="H46" s="4">
        <v>2</v>
      </c>
      <c r="I46" s="4">
        <v>320</v>
      </c>
      <c r="J46" s="4">
        <v>791</v>
      </c>
      <c r="K46" s="4">
        <v>18</v>
      </c>
      <c r="L46" s="4">
        <v>38</v>
      </c>
      <c r="M46" s="4">
        <v>95</v>
      </c>
      <c r="N46" s="4">
        <v>262</v>
      </c>
      <c r="O46" s="4">
        <v>171</v>
      </c>
      <c r="P46" s="4">
        <v>95</v>
      </c>
      <c r="Q46" s="4">
        <v>2674</v>
      </c>
      <c r="R46" s="4">
        <v>33</v>
      </c>
      <c r="S46" s="4">
        <v>545</v>
      </c>
      <c r="T46" s="4">
        <v>288</v>
      </c>
      <c r="U46" s="17"/>
      <c r="V46" s="17"/>
      <c r="W46" s="17"/>
      <c r="X46" s="17"/>
      <c r="Y46" s="17"/>
    </row>
    <row r="47" spans="1:25" ht="16.5" customHeight="1">
      <c r="A47" s="197" t="s">
        <v>863</v>
      </c>
      <c r="B47" s="4">
        <v>6510</v>
      </c>
      <c r="C47" s="4">
        <v>269</v>
      </c>
      <c r="D47" s="4">
        <v>2</v>
      </c>
      <c r="E47" s="4">
        <v>586</v>
      </c>
      <c r="F47" s="4">
        <v>963</v>
      </c>
      <c r="G47" s="4">
        <v>33</v>
      </c>
      <c r="H47" s="4" t="s">
        <v>80</v>
      </c>
      <c r="I47" s="4">
        <v>233</v>
      </c>
      <c r="J47" s="4">
        <v>824</v>
      </c>
      <c r="K47" s="4">
        <v>15</v>
      </c>
      <c r="L47" s="4">
        <v>38</v>
      </c>
      <c r="M47" s="4">
        <v>123</v>
      </c>
      <c r="N47" s="4">
        <v>214</v>
      </c>
      <c r="O47" s="4">
        <v>155</v>
      </c>
      <c r="P47" s="4">
        <v>84</v>
      </c>
      <c r="Q47" s="4">
        <v>2141</v>
      </c>
      <c r="R47" s="4">
        <v>97</v>
      </c>
      <c r="S47" s="4">
        <v>431</v>
      </c>
      <c r="T47" s="4">
        <v>302</v>
      </c>
      <c r="U47" s="17"/>
      <c r="V47" s="17"/>
      <c r="W47" s="17"/>
      <c r="X47" s="17"/>
      <c r="Y47" s="17"/>
    </row>
    <row r="48" spans="1:25" ht="16.5" customHeight="1">
      <c r="A48" s="197" t="s">
        <v>871</v>
      </c>
      <c r="B48" s="4">
        <f>SUM(C48:U48)</f>
        <v>5687</v>
      </c>
      <c r="C48" s="4">
        <v>258</v>
      </c>
      <c r="D48" s="4">
        <v>1</v>
      </c>
      <c r="E48" s="4">
        <v>742</v>
      </c>
      <c r="F48" s="4">
        <v>782</v>
      </c>
      <c r="G48" s="4">
        <v>37</v>
      </c>
      <c r="H48" s="4">
        <v>4</v>
      </c>
      <c r="I48" s="4">
        <v>228</v>
      </c>
      <c r="J48" s="4">
        <v>571</v>
      </c>
      <c r="K48" s="4">
        <v>8</v>
      </c>
      <c r="L48" s="4">
        <v>43</v>
      </c>
      <c r="M48" s="4">
        <v>122</v>
      </c>
      <c r="N48" s="4">
        <v>139</v>
      </c>
      <c r="O48" s="4">
        <v>84</v>
      </c>
      <c r="P48" s="4">
        <v>90</v>
      </c>
      <c r="Q48" s="4">
        <v>1920</v>
      </c>
      <c r="R48" s="4">
        <v>31</v>
      </c>
      <c r="S48" s="4">
        <v>337</v>
      </c>
      <c r="T48" s="4">
        <v>290</v>
      </c>
      <c r="U48" s="17"/>
      <c r="V48" s="17"/>
      <c r="W48" s="17"/>
      <c r="X48" s="17"/>
      <c r="Y48" s="17"/>
    </row>
    <row r="49" spans="1:25" ht="16.5" customHeight="1">
      <c r="A49" s="197" t="s">
        <v>898</v>
      </c>
      <c r="B49" s="4">
        <f>SUM(C49:T49)</f>
        <v>6884</v>
      </c>
      <c r="C49" s="4">
        <v>276</v>
      </c>
      <c r="D49" s="4">
        <v>1</v>
      </c>
      <c r="E49" s="4">
        <v>836</v>
      </c>
      <c r="F49" s="4">
        <v>1552</v>
      </c>
      <c r="G49" s="4">
        <v>31</v>
      </c>
      <c r="H49" s="4">
        <v>3</v>
      </c>
      <c r="I49" s="4">
        <v>291</v>
      </c>
      <c r="J49" s="4">
        <v>539</v>
      </c>
      <c r="K49" s="4">
        <v>11</v>
      </c>
      <c r="L49" s="4">
        <v>53</v>
      </c>
      <c r="M49" s="4">
        <v>122</v>
      </c>
      <c r="N49" s="4">
        <v>153</v>
      </c>
      <c r="O49" s="4">
        <v>108</v>
      </c>
      <c r="P49" s="4">
        <v>103</v>
      </c>
      <c r="Q49" s="4">
        <v>2162</v>
      </c>
      <c r="R49" s="4">
        <v>47</v>
      </c>
      <c r="S49" s="4">
        <v>374</v>
      </c>
      <c r="T49" s="4">
        <v>222</v>
      </c>
      <c r="U49" s="17"/>
      <c r="V49" s="17"/>
      <c r="W49" s="17"/>
      <c r="X49" s="17"/>
      <c r="Y49" s="17"/>
    </row>
    <row r="50" spans="1:25" ht="16.5" customHeight="1" thickBot="1">
      <c r="A50" s="336" t="s">
        <v>903</v>
      </c>
      <c r="B50" s="4">
        <v>7183</v>
      </c>
      <c r="C50" s="4">
        <v>242</v>
      </c>
      <c r="D50" s="4" t="s">
        <v>80</v>
      </c>
      <c r="E50" s="4">
        <v>870</v>
      </c>
      <c r="F50" s="4">
        <v>1586</v>
      </c>
      <c r="G50" s="4">
        <v>22</v>
      </c>
      <c r="H50" s="4">
        <v>7</v>
      </c>
      <c r="I50" s="4">
        <v>247</v>
      </c>
      <c r="J50" s="4">
        <v>674</v>
      </c>
      <c r="K50" s="4">
        <v>16</v>
      </c>
      <c r="L50" s="4">
        <v>57</v>
      </c>
      <c r="M50" s="4">
        <v>143</v>
      </c>
      <c r="N50" s="4">
        <v>174</v>
      </c>
      <c r="O50" s="4">
        <v>121</v>
      </c>
      <c r="P50" s="4">
        <v>129</v>
      </c>
      <c r="Q50" s="4">
        <v>2208</v>
      </c>
      <c r="R50" s="4">
        <v>22</v>
      </c>
      <c r="S50" s="4">
        <v>344</v>
      </c>
      <c r="T50" s="4">
        <v>321</v>
      </c>
      <c r="U50" s="17"/>
      <c r="V50" s="17"/>
      <c r="W50" s="17"/>
      <c r="X50" s="17"/>
      <c r="Y50" s="17"/>
    </row>
    <row r="51" spans="1:25" ht="16.5" customHeight="1">
      <c r="A51" s="288" t="s">
        <v>73</v>
      </c>
      <c r="B51" s="97"/>
      <c r="C51" s="290"/>
      <c r="D51" s="290"/>
      <c r="E51" s="290"/>
      <c r="F51" s="290"/>
      <c r="G51" s="290"/>
      <c r="H51" s="290"/>
      <c r="I51" s="290"/>
      <c r="J51" s="174"/>
      <c r="K51" s="174"/>
      <c r="L51" s="174"/>
      <c r="M51" s="174"/>
      <c r="N51" s="97"/>
      <c r="O51" s="97"/>
      <c r="P51" s="97"/>
      <c r="Q51" s="97"/>
      <c r="R51" s="97"/>
      <c r="S51" s="97"/>
      <c r="T51" s="307" t="s">
        <v>638</v>
      </c>
      <c r="Y51" s="173"/>
    </row>
    <row r="52" spans="1:13" ht="16.5" customHeight="1">
      <c r="A52" s="1" t="s">
        <v>74</v>
      </c>
      <c r="C52" s="17"/>
      <c r="D52" s="17"/>
      <c r="E52" s="17"/>
      <c r="F52" s="17"/>
      <c r="G52" s="17"/>
      <c r="H52" s="17"/>
      <c r="I52" s="17"/>
      <c r="J52" s="71"/>
      <c r="K52" s="71"/>
      <c r="L52" s="71"/>
      <c r="M52" s="71"/>
    </row>
    <row r="53" spans="1:13" ht="16.5" customHeight="1">
      <c r="A53" s="1" t="s">
        <v>75</v>
      </c>
      <c r="C53" s="17"/>
      <c r="D53" s="17"/>
      <c r="E53" s="17"/>
      <c r="F53" s="17"/>
      <c r="G53" s="17"/>
      <c r="H53" s="17"/>
      <c r="I53" s="17"/>
      <c r="J53" s="71"/>
      <c r="K53" s="71"/>
      <c r="L53" s="71"/>
      <c r="M53" s="71"/>
    </row>
    <row r="54" spans="1:25" ht="16.5" customHeight="1">
      <c r="A54" s="697" t="s">
        <v>608</v>
      </c>
      <c r="B54" s="697"/>
      <c r="C54" s="697"/>
      <c r="D54" s="697"/>
      <c r="E54" s="697"/>
      <c r="F54" s="697"/>
      <c r="G54" s="697"/>
      <c r="H54" s="697"/>
      <c r="I54" s="697"/>
      <c r="J54" s="697"/>
      <c r="K54" s="697"/>
      <c r="L54" s="697"/>
      <c r="M54" s="697"/>
      <c r="N54" s="697"/>
      <c r="O54" s="697"/>
      <c r="P54" s="697"/>
      <c r="Q54" s="697"/>
      <c r="R54" s="697"/>
      <c r="S54" s="697"/>
      <c r="T54" s="697"/>
      <c r="U54" s="188"/>
      <c r="V54" s="188"/>
      <c r="W54" s="188"/>
      <c r="X54" s="188"/>
      <c r="Y54" s="188"/>
    </row>
    <row r="55" spans="1:13" ht="16.5" customHeight="1">
      <c r="A55" s="11"/>
      <c r="B55" s="11"/>
      <c r="C55" s="4"/>
      <c r="D55" s="4"/>
      <c r="E55" s="17"/>
      <c r="F55" s="17"/>
      <c r="G55" s="17"/>
      <c r="H55" s="17"/>
      <c r="I55" s="17"/>
      <c r="J55" s="17"/>
      <c r="K55" s="17"/>
      <c r="L55" s="17"/>
      <c r="M55" s="17"/>
    </row>
    <row r="56" spans="1:13" ht="16.5" customHeight="1">
      <c r="A56" s="11"/>
      <c r="B56" s="11"/>
      <c r="C56" s="4"/>
      <c r="D56" s="4"/>
      <c r="E56" s="17"/>
      <c r="F56" s="17"/>
      <c r="G56" s="17"/>
      <c r="H56" s="17"/>
      <c r="I56" s="17"/>
      <c r="J56" s="17"/>
      <c r="K56" s="17"/>
      <c r="L56" s="17"/>
      <c r="M56" s="17"/>
    </row>
    <row r="57" spans="1:13" ht="16.5" customHeight="1">
      <c r="A57" s="11"/>
      <c r="B57" s="11"/>
      <c r="C57" s="4"/>
      <c r="D57" s="4"/>
      <c r="E57" s="17"/>
      <c r="F57" s="17"/>
      <c r="G57" s="17"/>
      <c r="H57" s="17"/>
      <c r="I57" s="17"/>
      <c r="J57" s="17"/>
      <c r="K57" s="17"/>
      <c r="L57" s="17"/>
      <c r="M57" s="17"/>
    </row>
  </sheetData>
  <sheetProtection/>
  <mergeCells count="34">
    <mergeCell ref="L35:L36"/>
    <mergeCell ref="W35:W36"/>
    <mergeCell ref="R35:R36"/>
    <mergeCell ref="X35:X36"/>
    <mergeCell ref="Y35:Y36"/>
    <mergeCell ref="T35:T36"/>
    <mergeCell ref="U35:U36"/>
    <mergeCell ref="V35:V36"/>
    <mergeCell ref="M3:M4"/>
    <mergeCell ref="H35:H36"/>
    <mergeCell ref="N35:N36"/>
    <mergeCell ref="O35:O36"/>
    <mergeCell ref="P35:P36"/>
    <mergeCell ref="Q35:Q36"/>
    <mergeCell ref="M35:M36"/>
    <mergeCell ref="I35:I36"/>
    <mergeCell ref="J35:J36"/>
    <mergeCell ref="K35:K36"/>
    <mergeCell ref="F35:F36"/>
    <mergeCell ref="A1:H2"/>
    <mergeCell ref="B35:B36"/>
    <mergeCell ref="G35:G36"/>
    <mergeCell ref="A33:G34"/>
    <mergeCell ref="C35:C36"/>
    <mergeCell ref="A54:T54"/>
    <mergeCell ref="L2:M2"/>
    <mergeCell ref="B3:D3"/>
    <mergeCell ref="E3:G3"/>
    <mergeCell ref="H3:H4"/>
    <mergeCell ref="I3:I4"/>
    <mergeCell ref="S35:S36"/>
    <mergeCell ref="J3:L3"/>
    <mergeCell ref="D35:D36"/>
    <mergeCell ref="E35:E36"/>
  </mergeCells>
  <printOptions/>
  <pageMargins left="0.5905511811023623" right="0.5905511811023623" top="0.984251968503937" bottom="0.3937007874015748" header="0.5118110236220472" footer="0.5118110236220472"/>
  <pageSetup fitToHeight="1" fitToWidth="1" horizontalDpi="600" verticalDpi="600" orientation="landscape" paperSize="9" scale="73" r:id="rId1"/>
  <rowBreaks count="1" manualBreakCount="1">
    <brk id="54"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AH91"/>
  <sheetViews>
    <sheetView zoomScalePageLayoutView="0" workbookViewId="0" topLeftCell="A1">
      <selection activeCell="S88" sqref="S88"/>
    </sheetView>
  </sheetViews>
  <sheetFormatPr defaultColWidth="4.25390625" defaultRowHeight="12.75" customHeight="1"/>
  <cols>
    <col min="1" max="13" width="4.25390625" style="0" customWidth="1"/>
  </cols>
  <sheetData>
    <row r="1" spans="1:20" ht="12.75" customHeight="1">
      <c r="A1" s="471" t="s">
        <v>478</v>
      </c>
      <c r="B1" s="471"/>
      <c r="C1" s="471"/>
      <c r="D1" s="471"/>
      <c r="E1" s="471"/>
      <c r="F1" s="471"/>
      <c r="G1" s="471"/>
      <c r="H1" s="471"/>
      <c r="I1" s="471"/>
      <c r="J1" s="471"/>
      <c r="K1" s="471"/>
      <c r="L1" s="471"/>
      <c r="M1" s="62"/>
      <c r="N1" s="7"/>
      <c r="O1" s="7"/>
      <c r="P1" s="7"/>
      <c r="Q1" s="7"/>
      <c r="R1" s="7"/>
      <c r="S1" s="7"/>
      <c r="T1" s="7"/>
    </row>
    <row r="2" spans="1:20" ht="12.75" customHeight="1" thickBot="1">
      <c r="A2" s="471"/>
      <c r="B2" s="471"/>
      <c r="C2" s="471"/>
      <c r="D2" s="471"/>
      <c r="E2" s="471"/>
      <c r="F2" s="471"/>
      <c r="G2" s="471"/>
      <c r="H2" s="471"/>
      <c r="I2" s="471"/>
      <c r="J2" s="471"/>
      <c r="K2" s="471"/>
      <c r="L2" s="471"/>
      <c r="N2" s="204"/>
      <c r="O2" s="204"/>
      <c r="P2" s="204"/>
      <c r="Q2" s="204"/>
      <c r="R2" s="204"/>
      <c r="S2" s="204"/>
      <c r="T2" s="238" t="s">
        <v>479</v>
      </c>
    </row>
    <row r="3" spans="1:20" ht="12.75" customHeight="1" thickTop="1">
      <c r="A3" s="218"/>
      <c r="B3" s="218"/>
      <c r="C3" s="219" t="s">
        <v>480</v>
      </c>
      <c r="D3" s="944" t="s">
        <v>481</v>
      </c>
      <c r="E3" s="944"/>
      <c r="F3" s="944"/>
      <c r="G3" s="944"/>
      <c r="H3" s="944"/>
      <c r="I3" s="944" t="s">
        <v>482</v>
      </c>
      <c r="J3" s="944"/>
      <c r="K3" s="944"/>
      <c r="L3" s="944"/>
      <c r="M3" s="944"/>
      <c r="N3" s="944" t="s">
        <v>483</v>
      </c>
      <c r="O3" s="944"/>
      <c r="P3" s="944"/>
      <c r="Q3" s="944"/>
      <c r="R3" s="944"/>
      <c r="S3" s="945" t="s">
        <v>484</v>
      </c>
      <c r="T3" s="946"/>
    </row>
    <row r="4" spans="1:20" ht="12.75" customHeight="1">
      <c r="A4" s="220"/>
      <c r="B4" s="220"/>
      <c r="C4" s="221"/>
      <c r="D4" s="951" t="s">
        <v>245</v>
      </c>
      <c r="E4" s="952"/>
      <c r="F4" s="940" t="s">
        <v>475</v>
      </c>
      <c r="G4" s="941"/>
      <c r="H4" s="73"/>
      <c r="I4" s="951" t="s">
        <v>245</v>
      </c>
      <c r="J4" s="952"/>
      <c r="K4" s="940" t="s">
        <v>475</v>
      </c>
      <c r="L4" s="941"/>
      <c r="M4" s="73"/>
      <c r="N4" s="951" t="s">
        <v>245</v>
      </c>
      <c r="O4" s="952"/>
      <c r="P4" s="940" t="s">
        <v>475</v>
      </c>
      <c r="Q4" s="941"/>
      <c r="R4" s="73"/>
      <c r="S4" s="947"/>
      <c r="T4" s="948"/>
    </row>
    <row r="5" spans="1:20" ht="12.75" customHeight="1">
      <c r="A5" s="626" t="s">
        <v>461</v>
      </c>
      <c r="B5" s="626"/>
      <c r="C5" s="223"/>
      <c r="D5" s="951"/>
      <c r="E5" s="952"/>
      <c r="F5" s="940"/>
      <c r="G5" s="941"/>
      <c r="H5" s="35" t="s">
        <v>485</v>
      </c>
      <c r="I5" s="951"/>
      <c r="J5" s="952"/>
      <c r="K5" s="940"/>
      <c r="L5" s="941"/>
      <c r="M5" s="35" t="s">
        <v>485</v>
      </c>
      <c r="N5" s="951"/>
      <c r="O5" s="952"/>
      <c r="P5" s="940"/>
      <c r="Q5" s="941"/>
      <c r="R5" s="35" t="s">
        <v>485</v>
      </c>
      <c r="S5" s="949"/>
      <c r="T5" s="950"/>
    </row>
    <row r="6" spans="1:20" ht="12.75" customHeight="1" hidden="1">
      <c r="A6" s="720" t="s">
        <v>94</v>
      </c>
      <c r="B6" s="720"/>
      <c r="C6" s="932"/>
      <c r="D6" s="912">
        <v>8094</v>
      </c>
      <c r="E6" s="912"/>
      <c r="F6" s="463">
        <v>456</v>
      </c>
      <c r="G6" s="463"/>
      <c r="H6" s="120" t="s">
        <v>486</v>
      </c>
      <c r="I6" s="910">
        <v>93</v>
      </c>
      <c r="J6" s="463"/>
      <c r="K6" s="463">
        <v>17</v>
      </c>
      <c r="L6" s="463"/>
      <c r="M6" s="191" t="s">
        <v>487</v>
      </c>
      <c r="N6" s="911">
        <v>10754</v>
      </c>
      <c r="O6" s="912"/>
      <c r="P6" s="912">
        <v>619</v>
      </c>
      <c r="Q6" s="912"/>
      <c r="R6" s="111">
        <v>0.058</v>
      </c>
      <c r="S6" s="942">
        <v>0.051</v>
      </c>
      <c r="T6" s="943"/>
    </row>
    <row r="7" spans="1:20" ht="12.75" customHeight="1" hidden="1">
      <c r="A7" s="463" t="s">
        <v>464</v>
      </c>
      <c r="B7" s="463"/>
      <c r="C7" s="718"/>
      <c r="D7" s="912">
        <v>7778</v>
      </c>
      <c r="E7" s="912"/>
      <c r="F7" s="463">
        <v>409</v>
      </c>
      <c r="G7" s="463"/>
      <c r="H7" s="120" t="s">
        <v>488</v>
      </c>
      <c r="I7" s="910">
        <v>70</v>
      </c>
      <c r="J7" s="463"/>
      <c r="K7" s="909" t="s">
        <v>489</v>
      </c>
      <c r="L7" s="909"/>
      <c r="M7" s="191" t="s">
        <v>490</v>
      </c>
      <c r="N7" s="911">
        <v>10265</v>
      </c>
      <c r="O7" s="912"/>
      <c r="P7" s="912">
        <v>574</v>
      </c>
      <c r="Q7" s="912"/>
      <c r="R7" s="111">
        <v>0.056</v>
      </c>
      <c r="S7" s="938">
        <v>0.051</v>
      </c>
      <c r="T7" s="939"/>
    </row>
    <row r="8" spans="1:20" ht="12.75" customHeight="1" hidden="1">
      <c r="A8" s="463" t="s">
        <v>465</v>
      </c>
      <c r="B8" s="463"/>
      <c r="C8" s="718"/>
      <c r="D8" s="912">
        <v>7700</v>
      </c>
      <c r="E8" s="912"/>
      <c r="F8" s="463">
        <v>385</v>
      </c>
      <c r="G8" s="463"/>
      <c r="H8" s="120" t="s">
        <v>491</v>
      </c>
      <c r="I8" s="910">
        <v>90</v>
      </c>
      <c r="J8" s="463"/>
      <c r="K8" s="463">
        <v>11</v>
      </c>
      <c r="L8" s="463"/>
      <c r="M8" s="191" t="s">
        <v>492</v>
      </c>
      <c r="N8" s="911">
        <v>10343</v>
      </c>
      <c r="O8" s="912"/>
      <c r="P8" s="912">
        <v>556</v>
      </c>
      <c r="Q8" s="912"/>
      <c r="R8" s="111">
        <v>0.054</v>
      </c>
      <c r="S8" s="938">
        <v>0.051</v>
      </c>
      <c r="T8" s="939"/>
    </row>
    <row r="9" spans="1:20" ht="12.75" customHeight="1" hidden="1">
      <c r="A9" s="463" t="s">
        <v>98</v>
      </c>
      <c r="B9" s="463"/>
      <c r="C9" s="718"/>
      <c r="D9" s="912">
        <v>7860</v>
      </c>
      <c r="E9" s="912"/>
      <c r="F9" s="463">
        <v>368</v>
      </c>
      <c r="G9" s="463"/>
      <c r="H9" s="120" t="s">
        <v>493</v>
      </c>
      <c r="I9" s="910">
        <v>84</v>
      </c>
      <c r="J9" s="463"/>
      <c r="K9" s="463">
        <v>10</v>
      </c>
      <c r="L9" s="463"/>
      <c r="M9" s="191" t="s">
        <v>494</v>
      </c>
      <c r="N9" s="911">
        <v>10412</v>
      </c>
      <c r="O9" s="912"/>
      <c r="P9" s="912">
        <v>526</v>
      </c>
      <c r="Q9" s="912"/>
      <c r="R9" s="111">
        <v>0.051</v>
      </c>
      <c r="S9" s="938">
        <v>0.051</v>
      </c>
      <c r="T9" s="939"/>
    </row>
    <row r="10" spans="1:20" ht="12.75" customHeight="1" hidden="1">
      <c r="A10" s="463" t="s">
        <v>466</v>
      </c>
      <c r="B10" s="463"/>
      <c r="C10" s="718"/>
      <c r="D10" s="912">
        <v>7822</v>
      </c>
      <c r="E10" s="912"/>
      <c r="F10" s="463">
        <v>396</v>
      </c>
      <c r="G10" s="463"/>
      <c r="H10" s="120" t="s">
        <v>495</v>
      </c>
      <c r="I10" s="910">
        <v>86</v>
      </c>
      <c r="J10" s="463"/>
      <c r="K10" s="463">
        <v>7</v>
      </c>
      <c r="L10" s="463"/>
      <c r="M10" s="191" t="s">
        <v>526</v>
      </c>
      <c r="N10" s="911">
        <v>10223</v>
      </c>
      <c r="O10" s="912"/>
      <c r="P10" s="912">
        <v>595</v>
      </c>
      <c r="Q10" s="912"/>
      <c r="R10" s="111">
        <v>0.058</v>
      </c>
      <c r="S10" s="938">
        <v>0.051</v>
      </c>
      <c r="T10" s="939"/>
    </row>
    <row r="11" spans="1:20" ht="12.75" customHeight="1" hidden="1">
      <c r="A11" s="463" t="s">
        <v>453</v>
      </c>
      <c r="B11" s="463"/>
      <c r="C11" s="718"/>
      <c r="D11" s="908">
        <v>7640</v>
      </c>
      <c r="E11" s="463"/>
      <c r="F11" s="909" t="s">
        <v>547</v>
      </c>
      <c r="G11" s="909"/>
      <c r="H11" s="115">
        <v>0.048</v>
      </c>
      <c r="I11" s="910">
        <v>62</v>
      </c>
      <c r="J11" s="463"/>
      <c r="K11" s="463">
        <v>6</v>
      </c>
      <c r="L11" s="463"/>
      <c r="M11" s="192">
        <v>0.097</v>
      </c>
      <c r="N11" s="911">
        <v>10066</v>
      </c>
      <c r="O11" s="912"/>
      <c r="P11" s="909" t="s">
        <v>548</v>
      </c>
      <c r="Q11" s="909"/>
      <c r="R11" s="111">
        <v>0.052</v>
      </c>
      <c r="S11" s="903" t="s">
        <v>614</v>
      </c>
      <c r="T11" s="904"/>
    </row>
    <row r="12" spans="1:20" ht="12.75" customHeight="1" hidden="1">
      <c r="A12" s="463" t="s">
        <v>512</v>
      </c>
      <c r="B12" s="463"/>
      <c r="C12" s="718"/>
      <c r="D12" s="908">
        <v>7327</v>
      </c>
      <c r="E12" s="463"/>
      <c r="F12" s="909" t="s">
        <v>553</v>
      </c>
      <c r="G12" s="909"/>
      <c r="H12" s="115">
        <f aca="true" t="shared" si="0" ref="H12:H17">F12/D12</f>
        <v>0.05022519448614713</v>
      </c>
      <c r="I12" s="910">
        <v>59</v>
      </c>
      <c r="J12" s="463"/>
      <c r="K12" s="463">
        <v>6</v>
      </c>
      <c r="L12" s="463"/>
      <c r="M12" s="192">
        <f aca="true" t="shared" si="1" ref="M12:M17">K12/I12</f>
        <v>0.1016949152542373</v>
      </c>
      <c r="N12" s="911">
        <v>9646</v>
      </c>
      <c r="O12" s="912"/>
      <c r="P12" s="909" t="s">
        <v>554</v>
      </c>
      <c r="Q12" s="909"/>
      <c r="R12" s="177">
        <f aca="true" t="shared" si="2" ref="R12:R17">P12/N12</f>
        <v>0.05722579307484968</v>
      </c>
      <c r="S12" s="903" t="s">
        <v>614</v>
      </c>
      <c r="T12" s="904"/>
    </row>
    <row r="13" spans="1:20" ht="12.75" customHeight="1" hidden="1">
      <c r="A13" s="463" t="s">
        <v>538</v>
      </c>
      <c r="B13" s="463"/>
      <c r="C13" s="718"/>
      <c r="D13" s="908">
        <v>6977</v>
      </c>
      <c r="E13" s="463"/>
      <c r="F13" s="909" t="s">
        <v>660</v>
      </c>
      <c r="G13" s="909"/>
      <c r="H13" s="115">
        <f t="shared" si="0"/>
        <v>0.050738139601547945</v>
      </c>
      <c r="I13" s="910">
        <v>77</v>
      </c>
      <c r="J13" s="463"/>
      <c r="K13" s="463">
        <v>9</v>
      </c>
      <c r="L13" s="463"/>
      <c r="M13" s="192">
        <f t="shared" si="1"/>
        <v>0.11688311688311688</v>
      </c>
      <c r="N13" s="911">
        <v>9153</v>
      </c>
      <c r="O13" s="912"/>
      <c r="P13" s="909" t="s">
        <v>661</v>
      </c>
      <c r="Q13" s="909"/>
      <c r="R13" s="177">
        <f t="shared" si="2"/>
        <v>0.05298809133617393</v>
      </c>
      <c r="S13" s="903" t="s">
        <v>614</v>
      </c>
      <c r="T13" s="904"/>
    </row>
    <row r="14" spans="1:20" ht="12.75" customHeight="1" hidden="1">
      <c r="A14" s="463" t="s">
        <v>549</v>
      </c>
      <c r="B14" s="463"/>
      <c r="C14" s="718"/>
      <c r="D14" s="908">
        <v>6626</v>
      </c>
      <c r="E14" s="463"/>
      <c r="F14" s="909" t="s">
        <v>612</v>
      </c>
      <c r="G14" s="909"/>
      <c r="H14" s="115">
        <f t="shared" si="0"/>
        <v>0.049652882583760945</v>
      </c>
      <c r="I14" s="910">
        <v>52</v>
      </c>
      <c r="J14" s="463"/>
      <c r="K14" s="463">
        <v>5</v>
      </c>
      <c r="L14" s="463"/>
      <c r="M14" s="192">
        <f t="shared" si="1"/>
        <v>0.09615384615384616</v>
      </c>
      <c r="N14" s="911">
        <v>8660</v>
      </c>
      <c r="O14" s="912"/>
      <c r="P14" s="909" t="s">
        <v>613</v>
      </c>
      <c r="Q14" s="909"/>
      <c r="R14" s="177">
        <f t="shared" si="2"/>
        <v>0.053810623556581984</v>
      </c>
      <c r="S14" s="903" t="s">
        <v>615</v>
      </c>
      <c r="T14" s="904"/>
    </row>
    <row r="15" spans="1:26" ht="12.75" customHeight="1">
      <c r="A15" s="463" t="s">
        <v>571</v>
      </c>
      <c r="B15" s="463"/>
      <c r="C15" s="718"/>
      <c r="D15" s="908">
        <v>6331</v>
      </c>
      <c r="E15" s="463"/>
      <c r="F15" s="909" t="s">
        <v>676</v>
      </c>
      <c r="G15" s="909"/>
      <c r="H15" s="115">
        <f t="shared" si="0"/>
        <v>0.04912336123835097</v>
      </c>
      <c r="I15" s="910">
        <v>65</v>
      </c>
      <c r="J15" s="463"/>
      <c r="K15" s="463">
        <v>5</v>
      </c>
      <c r="L15" s="463"/>
      <c r="M15" s="192">
        <f t="shared" si="1"/>
        <v>0.07692307692307693</v>
      </c>
      <c r="N15" s="911">
        <v>8241</v>
      </c>
      <c r="O15" s="912"/>
      <c r="P15" s="909" t="s">
        <v>677</v>
      </c>
      <c r="Q15" s="909"/>
      <c r="R15" s="177">
        <f t="shared" si="2"/>
        <v>0.05533309064433928</v>
      </c>
      <c r="S15" s="903" t="s">
        <v>615</v>
      </c>
      <c r="T15" s="904"/>
      <c r="Z15" s="113"/>
    </row>
    <row r="16" spans="1:26" ht="12.75" customHeight="1">
      <c r="A16" s="463" t="s">
        <v>659</v>
      </c>
      <c r="B16" s="463"/>
      <c r="C16" s="718"/>
      <c r="D16" s="908">
        <v>6203</v>
      </c>
      <c r="E16" s="463"/>
      <c r="F16" s="909" t="s">
        <v>685</v>
      </c>
      <c r="G16" s="909"/>
      <c r="H16" s="115">
        <f t="shared" si="0"/>
        <v>0.054489763017894564</v>
      </c>
      <c r="I16" s="910">
        <v>45</v>
      </c>
      <c r="J16" s="463"/>
      <c r="K16" s="463">
        <v>3</v>
      </c>
      <c r="L16" s="463"/>
      <c r="M16" s="192">
        <f t="shared" si="1"/>
        <v>0.06666666666666667</v>
      </c>
      <c r="N16" s="911">
        <v>8073</v>
      </c>
      <c r="O16" s="912"/>
      <c r="P16" s="909" t="s">
        <v>686</v>
      </c>
      <c r="Q16" s="909"/>
      <c r="R16" s="177">
        <f t="shared" si="2"/>
        <v>0.05896197200545027</v>
      </c>
      <c r="S16" s="903" t="s">
        <v>687</v>
      </c>
      <c r="T16" s="904"/>
      <c r="Z16" s="113"/>
    </row>
    <row r="17" spans="1:20" ht="12.75" customHeight="1">
      <c r="A17" s="463" t="s">
        <v>663</v>
      </c>
      <c r="B17" s="463"/>
      <c r="C17" s="718"/>
      <c r="D17" s="908">
        <v>6059</v>
      </c>
      <c r="E17" s="463"/>
      <c r="F17" s="909">
        <v>323</v>
      </c>
      <c r="G17" s="909"/>
      <c r="H17" s="294">
        <f t="shared" si="0"/>
        <v>0.05330912691863344</v>
      </c>
      <c r="I17" s="910">
        <v>40</v>
      </c>
      <c r="J17" s="463"/>
      <c r="K17" s="463">
        <v>2</v>
      </c>
      <c r="L17" s="463"/>
      <c r="M17" s="295">
        <f t="shared" si="1"/>
        <v>0.05</v>
      </c>
      <c r="N17" s="911">
        <v>7851</v>
      </c>
      <c r="O17" s="912"/>
      <c r="P17" s="909">
        <v>426</v>
      </c>
      <c r="Q17" s="909"/>
      <c r="R17" s="111">
        <f t="shared" si="2"/>
        <v>0.054260603744745894</v>
      </c>
      <c r="S17" s="903" t="s">
        <v>615</v>
      </c>
      <c r="T17" s="904"/>
    </row>
    <row r="18" spans="1:20" ht="12.75" customHeight="1">
      <c r="A18" s="463" t="s">
        <v>689</v>
      </c>
      <c r="B18" s="463"/>
      <c r="C18" s="718"/>
      <c r="D18" s="908">
        <v>5767</v>
      </c>
      <c r="E18" s="463"/>
      <c r="F18" s="909" t="s">
        <v>731</v>
      </c>
      <c r="G18" s="909"/>
      <c r="H18" s="294">
        <f aca="true" t="shared" si="3" ref="H18:H27">F18/D18</f>
        <v>0.05791572741460031</v>
      </c>
      <c r="I18" s="910">
        <v>60</v>
      </c>
      <c r="J18" s="463"/>
      <c r="K18" s="463">
        <v>3</v>
      </c>
      <c r="L18" s="463"/>
      <c r="M18" s="295">
        <f aca="true" t="shared" si="4" ref="M18:M27">K18/I18</f>
        <v>0.05</v>
      </c>
      <c r="N18" s="911">
        <v>7498</v>
      </c>
      <c r="O18" s="912"/>
      <c r="P18" s="909" t="s">
        <v>732</v>
      </c>
      <c r="Q18" s="909"/>
      <c r="R18" s="111">
        <f aca="true" t="shared" si="5" ref="R18:R27">P18/N18</f>
        <v>0.06068284875966924</v>
      </c>
      <c r="S18" s="903" t="s">
        <v>615</v>
      </c>
      <c r="T18" s="904"/>
    </row>
    <row r="19" spans="1:20" ht="12.75" customHeight="1">
      <c r="A19" s="463" t="s">
        <v>710</v>
      </c>
      <c r="B19" s="463"/>
      <c r="C19" s="718"/>
      <c r="D19" s="908">
        <v>5161</v>
      </c>
      <c r="E19" s="463"/>
      <c r="F19" s="909" t="s">
        <v>743</v>
      </c>
      <c r="G19" s="909"/>
      <c r="H19" s="294">
        <f t="shared" si="3"/>
        <v>0.056578182522766904</v>
      </c>
      <c r="I19" s="910">
        <v>56</v>
      </c>
      <c r="J19" s="463"/>
      <c r="K19" s="463">
        <v>5</v>
      </c>
      <c r="L19" s="463"/>
      <c r="M19" s="295">
        <f t="shared" si="4"/>
        <v>0.08928571428571429</v>
      </c>
      <c r="N19" s="911">
        <v>6670</v>
      </c>
      <c r="O19" s="912"/>
      <c r="P19" s="909" t="s">
        <v>744</v>
      </c>
      <c r="Q19" s="909"/>
      <c r="R19" s="111">
        <f t="shared" si="5"/>
        <v>0.06251874062968515</v>
      </c>
      <c r="S19" s="903" t="s">
        <v>615</v>
      </c>
      <c r="T19" s="904"/>
    </row>
    <row r="20" spans="1:20" ht="12.75" customHeight="1">
      <c r="A20" s="463" t="s">
        <v>734</v>
      </c>
      <c r="B20" s="463"/>
      <c r="C20" s="718"/>
      <c r="D20" s="908">
        <v>4917</v>
      </c>
      <c r="E20" s="463"/>
      <c r="F20" s="909" t="s">
        <v>793</v>
      </c>
      <c r="G20" s="909"/>
      <c r="H20" s="294">
        <f t="shared" si="3"/>
        <v>0.0569452918446207</v>
      </c>
      <c r="I20" s="910">
        <v>46</v>
      </c>
      <c r="J20" s="463"/>
      <c r="K20" s="463">
        <v>1</v>
      </c>
      <c r="L20" s="463"/>
      <c r="M20" s="295">
        <f t="shared" si="4"/>
        <v>0.021739130434782608</v>
      </c>
      <c r="N20" s="911">
        <v>6434</v>
      </c>
      <c r="O20" s="912"/>
      <c r="P20" s="909" t="s">
        <v>794</v>
      </c>
      <c r="Q20" s="909"/>
      <c r="R20" s="111">
        <f t="shared" si="5"/>
        <v>0.062169723344731115</v>
      </c>
      <c r="S20" s="903" t="s">
        <v>795</v>
      </c>
      <c r="T20" s="904"/>
    </row>
    <row r="21" spans="1:20" ht="12.75" customHeight="1">
      <c r="A21" s="463" t="s">
        <v>755</v>
      </c>
      <c r="B21" s="463"/>
      <c r="C21" s="718"/>
      <c r="D21" s="908">
        <v>4478</v>
      </c>
      <c r="E21" s="463"/>
      <c r="F21" s="909" t="s">
        <v>802</v>
      </c>
      <c r="G21" s="909"/>
      <c r="H21" s="294">
        <f t="shared" si="3"/>
        <v>0.05292541313086199</v>
      </c>
      <c r="I21" s="910">
        <v>42</v>
      </c>
      <c r="J21" s="463"/>
      <c r="K21" s="463">
        <v>1</v>
      </c>
      <c r="L21" s="463"/>
      <c r="M21" s="295">
        <f t="shared" si="4"/>
        <v>0.023809523809523808</v>
      </c>
      <c r="N21" s="911">
        <v>5862</v>
      </c>
      <c r="O21" s="912"/>
      <c r="P21" s="909" t="s">
        <v>803</v>
      </c>
      <c r="Q21" s="909"/>
      <c r="R21" s="111">
        <f t="shared" si="5"/>
        <v>0.05441828727396793</v>
      </c>
      <c r="S21" s="903" t="s">
        <v>795</v>
      </c>
      <c r="T21" s="904"/>
    </row>
    <row r="22" spans="1:20" ht="12.75" customHeight="1">
      <c r="A22" s="463" t="s">
        <v>813</v>
      </c>
      <c r="B22" s="463"/>
      <c r="C22" s="718"/>
      <c r="D22" s="908">
        <v>4131</v>
      </c>
      <c r="E22" s="908"/>
      <c r="F22" s="909" t="s">
        <v>846</v>
      </c>
      <c r="G22" s="909"/>
      <c r="H22" s="294">
        <f t="shared" si="3"/>
        <v>0.05277172597434036</v>
      </c>
      <c r="I22" s="463">
        <v>44</v>
      </c>
      <c r="J22" s="463"/>
      <c r="K22" s="463">
        <v>4</v>
      </c>
      <c r="L22" s="463"/>
      <c r="M22" s="295">
        <f t="shared" si="4"/>
        <v>0.09090909090909091</v>
      </c>
      <c r="N22" s="912">
        <v>5332</v>
      </c>
      <c r="O22" s="912"/>
      <c r="P22" s="909" t="s">
        <v>848</v>
      </c>
      <c r="Q22" s="909"/>
      <c r="R22" s="111">
        <f t="shared" si="5"/>
        <v>0.05701425356339085</v>
      </c>
      <c r="S22" s="904" t="s">
        <v>80</v>
      </c>
      <c r="T22" s="904"/>
    </row>
    <row r="23" spans="1:20" ht="12.75" customHeight="1">
      <c r="A23" s="463" t="s">
        <v>817</v>
      </c>
      <c r="B23" s="463"/>
      <c r="C23" s="718"/>
      <c r="D23" s="908">
        <v>3610</v>
      </c>
      <c r="E23" s="908"/>
      <c r="F23" s="909" t="s">
        <v>847</v>
      </c>
      <c r="G23" s="909"/>
      <c r="H23" s="294">
        <f t="shared" si="3"/>
        <v>0.04736842105263158</v>
      </c>
      <c r="I23" s="463">
        <v>39</v>
      </c>
      <c r="J23" s="463"/>
      <c r="K23" s="463">
        <v>5</v>
      </c>
      <c r="L23" s="463"/>
      <c r="M23" s="295">
        <f t="shared" si="4"/>
        <v>0.1282051282051282</v>
      </c>
      <c r="N23" s="912">
        <v>4609</v>
      </c>
      <c r="O23" s="912"/>
      <c r="P23" s="909" t="s">
        <v>849</v>
      </c>
      <c r="Q23" s="909"/>
      <c r="R23" s="111">
        <f t="shared" si="5"/>
        <v>0.049034497721848556</v>
      </c>
      <c r="S23" s="903" t="s">
        <v>80</v>
      </c>
      <c r="T23" s="904"/>
    </row>
    <row r="24" spans="1:20" ht="12.75" customHeight="1">
      <c r="A24" s="463" t="s">
        <v>864</v>
      </c>
      <c r="B24" s="463"/>
      <c r="C24" s="718"/>
      <c r="D24" s="907">
        <v>3037</v>
      </c>
      <c r="E24" s="908"/>
      <c r="F24" s="909" t="s">
        <v>866</v>
      </c>
      <c r="G24" s="909"/>
      <c r="H24" s="294">
        <f>F24/D24</f>
        <v>0.046427395456042145</v>
      </c>
      <c r="I24" s="910">
        <v>41</v>
      </c>
      <c r="J24" s="463"/>
      <c r="K24" s="463">
        <v>2</v>
      </c>
      <c r="L24" s="463"/>
      <c r="M24" s="295">
        <f>K24/I24</f>
        <v>0.04878048780487805</v>
      </c>
      <c r="N24" s="911">
        <v>3765</v>
      </c>
      <c r="O24" s="912"/>
      <c r="P24" s="909" t="s">
        <v>867</v>
      </c>
      <c r="Q24" s="909"/>
      <c r="R24" s="111">
        <f>P24/N24</f>
        <v>0.046215139442231074</v>
      </c>
      <c r="S24" s="903" t="s">
        <v>80</v>
      </c>
      <c r="T24" s="904"/>
    </row>
    <row r="25" spans="1:20" ht="12.75" customHeight="1">
      <c r="A25" s="463" t="s">
        <v>830</v>
      </c>
      <c r="B25" s="463"/>
      <c r="C25" s="718"/>
      <c r="D25" s="907">
        <v>2437</v>
      </c>
      <c r="E25" s="908"/>
      <c r="F25" s="909" t="s">
        <v>872</v>
      </c>
      <c r="G25" s="909"/>
      <c r="H25" s="294">
        <f t="shared" si="3"/>
        <v>0.05252359458350431</v>
      </c>
      <c r="I25" s="910">
        <v>43</v>
      </c>
      <c r="J25" s="463"/>
      <c r="K25" s="463">
        <v>6</v>
      </c>
      <c r="L25" s="463"/>
      <c r="M25" s="295">
        <f t="shared" si="4"/>
        <v>0.13953488372093023</v>
      </c>
      <c r="N25" s="911">
        <v>3020</v>
      </c>
      <c r="O25" s="912"/>
      <c r="P25" s="909" t="s">
        <v>873</v>
      </c>
      <c r="Q25" s="909"/>
      <c r="R25" s="111">
        <f t="shared" si="5"/>
        <v>0.05397350993377483</v>
      </c>
      <c r="S25" s="903" t="s">
        <v>80</v>
      </c>
      <c r="T25" s="904"/>
    </row>
    <row r="26" spans="1:20" ht="12.75" customHeight="1">
      <c r="A26" s="463" t="s">
        <v>850</v>
      </c>
      <c r="B26" s="463"/>
      <c r="C26" s="718"/>
      <c r="D26" s="907">
        <v>2360</v>
      </c>
      <c r="E26" s="908"/>
      <c r="F26" s="909" t="s">
        <v>899</v>
      </c>
      <c r="G26" s="909"/>
      <c r="H26" s="294">
        <f>F26/D26</f>
        <v>0.05211864406779661</v>
      </c>
      <c r="I26" s="910">
        <v>36</v>
      </c>
      <c r="J26" s="463"/>
      <c r="K26" s="463">
        <v>1</v>
      </c>
      <c r="L26" s="463"/>
      <c r="M26" s="295">
        <f>K26/I26</f>
        <v>0.027777777777777776</v>
      </c>
      <c r="N26" s="911">
        <v>2832</v>
      </c>
      <c r="O26" s="912"/>
      <c r="P26" s="909" t="s">
        <v>900</v>
      </c>
      <c r="Q26" s="909"/>
      <c r="R26" s="111">
        <f>P26/N26</f>
        <v>0.05790960451977401</v>
      </c>
      <c r="S26" s="903" t="s">
        <v>80</v>
      </c>
      <c r="T26" s="904"/>
    </row>
    <row r="27" spans="1:20" ht="12.75" customHeight="1" thickBot="1">
      <c r="A27" s="630" t="s">
        <v>868</v>
      </c>
      <c r="B27" s="630"/>
      <c r="C27" s="809"/>
      <c r="D27" s="907">
        <v>2271</v>
      </c>
      <c r="E27" s="908"/>
      <c r="F27" s="909" t="s">
        <v>911</v>
      </c>
      <c r="G27" s="909"/>
      <c r="H27" s="294">
        <f t="shared" si="3"/>
        <v>0.05239982386613826</v>
      </c>
      <c r="I27" s="910">
        <v>32</v>
      </c>
      <c r="J27" s="463"/>
      <c r="K27" s="463">
        <v>0</v>
      </c>
      <c r="L27" s="463"/>
      <c r="M27" s="295">
        <f t="shared" si="4"/>
        <v>0</v>
      </c>
      <c r="N27" s="911">
        <v>2804</v>
      </c>
      <c r="O27" s="912"/>
      <c r="P27" s="909" t="s">
        <v>912</v>
      </c>
      <c r="Q27" s="909"/>
      <c r="R27" s="111">
        <f t="shared" si="5"/>
        <v>0.06027104136947218</v>
      </c>
      <c r="S27" s="903" t="s">
        <v>80</v>
      </c>
      <c r="T27" s="904"/>
    </row>
    <row r="28" spans="1:20" ht="12.75" customHeight="1">
      <c r="A28" s="291" t="s">
        <v>496</v>
      </c>
      <c r="B28" s="292"/>
      <c r="C28" s="292"/>
      <c r="D28" s="292"/>
      <c r="E28" s="292"/>
      <c r="F28" s="292"/>
      <c r="G28" s="292"/>
      <c r="H28" s="292"/>
      <c r="I28" s="292"/>
      <c r="J28" s="292"/>
      <c r="K28" s="292"/>
      <c r="L28" s="292"/>
      <c r="M28" s="293"/>
      <c r="N28" s="189"/>
      <c r="O28" s="189"/>
      <c r="P28" s="189"/>
      <c r="Q28" s="189"/>
      <c r="R28" s="189"/>
      <c r="S28" s="189"/>
      <c r="T28" s="165" t="s">
        <v>616</v>
      </c>
    </row>
    <row r="29" spans="1:23" ht="12.75" customHeight="1">
      <c r="A29" s="101"/>
      <c r="B29" s="101"/>
      <c r="C29" s="101"/>
      <c r="D29" s="101"/>
      <c r="E29" s="101"/>
      <c r="F29" s="101"/>
      <c r="G29" s="101"/>
      <c r="H29" s="101"/>
      <c r="I29" s="101"/>
      <c r="J29" s="101"/>
      <c r="K29" s="101"/>
      <c r="L29" s="101"/>
      <c r="M29" s="24"/>
      <c r="N29" s="6"/>
      <c r="O29" s="6"/>
      <c r="P29" s="6"/>
      <c r="Q29" s="6"/>
      <c r="R29" s="6"/>
      <c r="S29" s="6"/>
      <c r="T29" s="6"/>
      <c r="W29" s="7"/>
    </row>
    <row r="30" spans="1:20" ht="12.75" customHeight="1">
      <c r="A30" s="101"/>
      <c r="B30" s="101"/>
      <c r="C30" s="101"/>
      <c r="D30" s="101"/>
      <c r="E30" s="101"/>
      <c r="F30" s="101"/>
      <c r="G30" s="101"/>
      <c r="H30" s="101"/>
      <c r="I30" s="101"/>
      <c r="J30" s="101"/>
      <c r="K30" s="101"/>
      <c r="L30" s="101"/>
      <c r="M30" s="24"/>
      <c r="N30" s="6"/>
      <c r="O30" s="6"/>
      <c r="P30" s="6"/>
      <c r="Q30" s="6"/>
      <c r="R30" s="6"/>
      <c r="S30" s="6"/>
      <c r="T30" s="6"/>
    </row>
    <row r="31" spans="1:20" ht="12.75" customHeight="1">
      <c r="A31" s="471" t="s">
        <v>655</v>
      </c>
      <c r="B31" s="471"/>
      <c r="C31" s="471"/>
      <c r="D31" s="471"/>
      <c r="E31" s="471"/>
      <c r="F31" s="471"/>
      <c r="G31" s="471"/>
      <c r="H31" s="471"/>
      <c r="I31" s="7"/>
      <c r="J31" s="7"/>
      <c r="K31" s="7"/>
      <c r="L31" s="7"/>
      <c r="M31" s="7"/>
      <c r="N31" s="7"/>
      <c r="O31" s="7"/>
      <c r="P31" s="24"/>
      <c r="Q31" s="24"/>
      <c r="R31" s="24"/>
      <c r="S31" s="24"/>
      <c r="T31" s="24"/>
    </row>
    <row r="32" spans="1:20" ht="12.75" customHeight="1" thickBot="1">
      <c r="A32" s="471"/>
      <c r="B32" s="471"/>
      <c r="C32" s="471"/>
      <c r="D32" s="471"/>
      <c r="E32" s="471"/>
      <c r="F32" s="471"/>
      <c r="G32" s="471"/>
      <c r="H32" s="471"/>
      <c r="I32" s="8"/>
      <c r="J32" s="8"/>
      <c r="K32" s="8"/>
      <c r="L32" s="8"/>
      <c r="M32" s="48"/>
      <c r="N32" s="7"/>
      <c r="O32" s="8"/>
      <c r="P32" s="8"/>
      <c r="Q32" s="8"/>
      <c r="S32" s="204"/>
      <c r="T32" s="205" t="s">
        <v>497</v>
      </c>
    </row>
    <row r="33" spans="1:20" ht="12.75" customHeight="1" thickTop="1">
      <c r="A33" s="224"/>
      <c r="B33" s="219" t="s">
        <v>473</v>
      </c>
      <c r="C33" s="919" t="s">
        <v>498</v>
      </c>
      <c r="D33" s="227"/>
      <c r="E33" s="227"/>
      <c r="F33" s="227"/>
      <c r="G33" s="227"/>
      <c r="H33" s="227"/>
      <c r="I33" s="228"/>
      <c r="J33" s="228"/>
      <c r="K33" s="228"/>
      <c r="L33" s="228"/>
      <c r="M33" s="229"/>
      <c r="N33" s="228"/>
      <c r="O33" s="228"/>
      <c r="P33" s="228"/>
      <c r="Q33" s="228"/>
      <c r="R33" s="230"/>
      <c r="S33" s="230"/>
      <c r="T33" s="119"/>
    </row>
    <row r="34" spans="1:28" ht="12.75" customHeight="1">
      <c r="A34" s="225"/>
      <c r="B34" s="220"/>
      <c r="C34" s="920"/>
      <c r="D34" s="915" t="s">
        <v>499</v>
      </c>
      <c r="E34" s="915"/>
      <c r="F34" s="915"/>
      <c r="G34" s="915"/>
      <c r="H34" s="987" t="s">
        <v>500</v>
      </c>
      <c r="I34" s="987"/>
      <c r="J34" s="987"/>
      <c r="K34" s="987"/>
      <c r="L34" s="970" t="s">
        <v>502</v>
      </c>
      <c r="M34" s="915" t="s">
        <v>501</v>
      </c>
      <c r="N34" s="915"/>
      <c r="O34" s="915"/>
      <c r="P34" s="915"/>
      <c r="Q34" s="915"/>
      <c r="R34" s="915" t="s">
        <v>503</v>
      </c>
      <c r="S34" s="915"/>
      <c r="T34" s="958" t="s">
        <v>472</v>
      </c>
      <c r="W34" s="235"/>
      <c r="X34" s="213"/>
      <c r="Y34" s="213"/>
      <c r="Z34" s="213"/>
      <c r="AA34" s="213"/>
      <c r="AB34" s="213"/>
    </row>
    <row r="35" spans="1:28" ht="13.5" customHeight="1">
      <c r="A35" s="225"/>
      <c r="B35" s="226"/>
      <c r="C35" s="920"/>
      <c r="D35" s="918" t="s">
        <v>107</v>
      </c>
      <c r="E35" s="918" t="s">
        <v>110</v>
      </c>
      <c r="F35" s="918" t="s">
        <v>109</v>
      </c>
      <c r="G35" s="918" t="s">
        <v>108</v>
      </c>
      <c r="H35" s="918" t="s">
        <v>114</v>
      </c>
      <c r="I35" s="918" t="s">
        <v>113</v>
      </c>
      <c r="J35" s="918" t="s">
        <v>112</v>
      </c>
      <c r="K35" s="918" t="s">
        <v>111</v>
      </c>
      <c r="L35" s="970"/>
      <c r="M35" s="918" t="s">
        <v>115</v>
      </c>
      <c r="N35" s="918" t="s">
        <v>118</v>
      </c>
      <c r="O35" s="918" t="s">
        <v>116</v>
      </c>
      <c r="P35" s="918" t="s">
        <v>657</v>
      </c>
      <c r="Q35" s="960" t="s">
        <v>117</v>
      </c>
      <c r="R35" s="918" t="s">
        <v>119</v>
      </c>
      <c r="S35" s="955" t="s">
        <v>120</v>
      </c>
      <c r="T35" s="958"/>
      <c r="W35" s="234"/>
      <c r="X35" s="234"/>
      <c r="Y35" s="234"/>
      <c r="Z35" s="236"/>
      <c r="AA35" s="236"/>
      <c r="AB35" s="234"/>
    </row>
    <row r="36" spans="1:28" ht="12.75" customHeight="1">
      <c r="A36" s="225"/>
      <c r="B36" s="226"/>
      <c r="C36" s="920"/>
      <c r="D36" s="424"/>
      <c r="E36" s="424"/>
      <c r="F36" s="424"/>
      <c r="G36" s="424"/>
      <c r="H36" s="424"/>
      <c r="I36" s="424"/>
      <c r="J36" s="424"/>
      <c r="K36" s="424"/>
      <c r="L36" s="970"/>
      <c r="M36" s="424"/>
      <c r="N36" s="424"/>
      <c r="O36" s="424"/>
      <c r="P36" s="424"/>
      <c r="Q36" s="961"/>
      <c r="R36" s="424"/>
      <c r="S36" s="956"/>
      <c r="T36" s="958"/>
      <c r="W36" s="234"/>
      <c r="X36" s="234"/>
      <c r="Y36" s="234"/>
      <c r="Z36" s="236"/>
      <c r="AA36" s="236"/>
      <c r="AB36" s="234"/>
    </row>
    <row r="37" spans="1:28" ht="12.75" customHeight="1">
      <c r="A37" s="914" t="s">
        <v>461</v>
      </c>
      <c r="B37" s="914"/>
      <c r="C37" s="921"/>
      <c r="D37" s="425"/>
      <c r="E37" s="425"/>
      <c r="F37" s="425"/>
      <c r="G37" s="425"/>
      <c r="H37" s="425"/>
      <c r="I37" s="425"/>
      <c r="J37" s="425"/>
      <c r="K37" s="425"/>
      <c r="L37" s="971"/>
      <c r="M37" s="425"/>
      <c r="N37" s="425"/>
      <c r="O37" s="425"/>
      <c r="P37" s="425"/>
      <c r="Q37" s="962"/>
      <c r="R37" s="425"/>
      <c r="S37" s="957"/>
      <c r="T37" s="959"/>
      <c r="W37" s="234"/>
      <c r="X37" s="234"/>
      <c r="Y37" s="234"/>
      <c r="Z37" s="236"/>
      <c r="AA37" s="236"/>
      <c r="AB37" s="234"/>
    </row>
    <row r="38" spans="1:28" ht="12.75" customHeight="1" hidden="1">
      <c r="A38" s="916" t="s">
        <v>464</v>
      </c>
      <c r="B38" s="917"/>
      <c r="C38" s="190">
        <v>997</v>
      </c>
      <c r="D38" s="34">
        <v>1</v>
      </c>
      <c r="E38" s="34" t="s">
        <v>80</v>
      </c>
      <c r="F38" s="34">
        <v>1</v>
      </c>
      <c r="G38" s="34" t="s">
        <v>80</v>
      </c>
      <c r="H38" s="34">
        <v>6</v>
      </c>
      <c r="I38" s="34">
        <v>7</v>
      </c>
      <c r="J38" s="34" t="s">
        <v>80</v>
      </c>
      <c r="K38" s="34">
        <v>3</v>
      </c>
      <c r="L38" s="34">
        <v>861</v>
      </c>
      <c r="M38" s="34">
        <v>11</v>
      </c>
      <c r="N38" s="34">
        <v>3</v>
      </c>
      <c r="O38" s="34" t="s">
        <v>80</v>
      </c>
      <c r="P38" s="34" t="s">
        <v>80</v>
      </c>
      <c r="Q38" s="34" t="s">
        <v>80</v>
      </c>
      <c r="R38" s="34" t="s">
        <v>462</v>
      </c>
      <c r="S38" s="34">
        <v>1</v>
      </c>
      <c r="T38" s="34">
        <v>103</v>
      </c>
      <c r="W38" s="6"/>
      <c r="X38" s="6"/>
      <c r="Y38" s="6"/>
      <c r="Z38" s="6"/>
      <c r="AA38" s="6"/>
      <c r="AB38" s="6"/>
    </row>
    <row r="39" spans="1:28" ht="12.75" customHeight="1" hidden="1">
      <c r="A39" s="905" t="s">
        <v>465</v>
      </c>
      <c r="B39" s="639"/>
      <c r="C39" s="56">
        <v>885</v>
      </c>
      <c r="D39" s="6">
        <v>1</v>
      </c>
      <c r="E39" s="6" t="s">
        <v>80</v>
      </c>
      <c r="F39" s="6" t="s">
        <v>462</v>
      </c>
      <c r="G39" s="6" t="s">
        <v>80</v>
      </c>
      <c r="H39" s="6">
        <v>2</v>
      </c>
      <c r="I39" s="6">
        <v>10</v>
      </c>
      <c r="J39" s="6">
        <v>1</v>
      </c>
      <c r="K39" s="6">
        <v>2</v>
      </c>
      <c r="L39" s="6">
        <v>731</v>
      </c>
      <c r="M39" s="6">
        <v>16</v>
      </c>
      <c r="N39" s="6">
        <v>1</v>
      </c>
      <c r="O39" s="6">
        <v>1</v>
      </c>
      <c r="P39" s="6" t="s">
        <v>80</v>
      </c>
      <c r="Q39" s="6" t="s">
        <v>80</v>
      </c>
      <c r="R39" s="6" t="s">
        <v>462</v>
      </c>
      <c r="S39" s="6">
        <v>2</v>
      </c>
      <c r="T39" s="6">
        <v>118</v>
      </c>
      <c r="W39" s="6"/>
      <c r="X39" s="6"/>
      <c r="Y39" s="6"/>
      <c r="Z39" s="6"/>
      <c r="AA39" s="6"/>
      <c r="AB39" s="6"/>
    </row>
    <row r="40" spans="1:28" ht="12.75" customHeight="1" hidden="1">
      <c r="A40" s="905" t="s">
        <v>98</v>
      </c>
      <c r="B40" s="639"/>
      <c r="C40" s="56">
        <v>655</v>
      </c>
      <c r="D40" s="6">
        <v>1</v>
      </c>
      <c r="E40" s="6" t="s">
        <v>80</v>
      </c>
      <c r="F40" s="6" t="s">
        <v>462</v>
      </c>
      <c r="G40" s="6" t="s">
        <v>80</v>
      </c>
      <c r="H40" s="6">
        <v>1</v>
      </c>
      <c r="I40" s="6">
        <v>9</v>
      </c>
      <c r="J40" s="6" t="s">
        <v>80</v>
      </c>
      <c r="K40" s="6">
        <v>4</v>
      </c>
      <c r="L40" s="6">
        <v>501</v>
      </c>
      <c r="M40" s="6">
        <v>21</v>
      </c>
      <c r="N40" s="6">
        <v>2</v>
      </c>
      <c r="O40" s="6">
        <v>5</v>
      </c>
      <c r="P40" s="6" t="s">
        <v>80</v>
      </c>
      <c r="Q40" s="6" t="s">
        <v>80</v>
      </c>
      <c r="R40" s="6" t="s">
        <v>462</v>
      </c>
      <c r="S40" s="6">
        <v>2</v>
      </c>
      <c r="T40" s="6">
        <v>109</v>
      </c>
      <c r="W40" s="6"/>
      <c r="X40" s="6"/>
      <c r="Y40" s="6"/>
      <c r="Z40" s="6"/>
      <c r="AA40" s="6"/>
      <c r="AB40" s="6"/>
    </row>
    <row r="41" spans="1:28" ht="12.75" customHeight="1" hidden="1">
      <c r="A41" s="905" t="s">
        <v>466</v>
      </c>
      <c r="B41" s="639"/>
      <c r="C41" s="56">
        <v>518</v>
      </c>
      <c r="D41" s="6" t="s">
        <v>462</v>
      </c>
      <c r="E41" s="6">
        <v>1</v>
      </c>
      <c r="F41" s="6" t="s">
        <v>462</v>
      </c>
      <c r="G41" s="6" t="s">
        <v>80</v>
      </c>
      <c r="H41" s="6">
        <v>5</v>
      </c>
      <c r="I41" s="6">
        <v>5</v>
      </c>
      <c r="J41" s="6" t="s">
        <v>80</v>
      </c>
      <c r="K41" s="6">
        <v>3</v>
      </c>
      <c r="L41" s="6">
        <v>401</v>
      </c>
      <c r="M41" s="6">
        <v>25</v>
      </c>
      <c r="N41" s="6">
        <v>1</v>
      </c>
      <c r="O41" s="6">
        <v>5</v>
      </c>
      <c r="P41" s="6" t="s">
        <v>80</v>
      </c>
      <c r="Q41" s="6" t="s">
        <v>80</v>
      </c>
      <c r="R41" s="6" t="s">
        <v>462</v>
      </c>
      <c r="S41" s="6">
        <v>4</v>
      </c>
      <c r="T41" s="6">
        <v>64</v>
      </c>
      <c r="W41" s="6"/>
      <c r="X41" s="6"/>
      <c r="Y41" s="6"/>
      <c r="Z41" s="6"/>
      <c r="AA41" s="6"/>
      <c r="AB41" s="6"/>
    </row>
    <row r="42" spans="1:28" ht="12.75" customHeight="1" hidden="1">
      <c r="A42" s="905" t="s">
        <v>453</v>
      </c>
      <c r="B42" s="639"/>
      <c r="C42" s="56">
        <v>557</v>
      </c>
      <c r="D42" s="6">
        <v>1</v>
      </c>
      <c r="E42" s="6" t="s">
        <v>80</v>
      </c>
      <c r="F42" s="6" t="s">
        <v>546</v>
      </c>
      <c r="G42" s="6">
        <v>2</v>
      </c>
      <c r="H42" s="6">
        <v>5</v>
      </c>
      <c r="I42" s="6">
        <v>5</v>
      </c>
      <c r="J42" s="6" t="s">
        <v>80</v>
      </c>
      <c r="K42" s="6">
        <v>6</v>
      </c>
      <c r="L42" s="6">
        <v>420</v>
      </c>
      <c r="M42" s="6">
        <v>37</v>
      </c>
      <c r="N42" s="6">
        <v>2</v>
      </c>
      <c r="O42" s="6" t="s">
        <v>80</v>
      </c>
      <c r="P42" s="6" t="s">
        <v>80</v>
      </c>
      <c r="Q42" s="6" t="s">
        <v>80</v>
      </c>
      <c r="R42" s="6" t="s">
        <v>462</v>
      </c>
      <c r="S42" s="6">
        <v>3</v>
      </c>
      <c r="T42" s="6">
        <v>76</v>
      </c>
      <c r="W42" s="6"/>
      <c r="X42" s="6"/>
      <c r="Y42" s="6"/>
      <c r="Z42" s="6"/>
      <c r="AA42" s="6"/>
      <c r="AB42" s="6"/>
    </row>
    <row r="43" spans="1:28" ht="12.75" customHeight="1" hidden="1">
      <c r="A43" s="905" t="s">
        <v>512</v>
      </c>
      <c r="B43" s="639"/>
      <c r="C43" s="56">
        <v>474</v>
      </c>
      <c r="D43" s="6" t="s">
        <v>462</v>
      </c>
      <c r="E43" s="6" t="s">
        <v>80</v>
      </c>
      <c r="F43" s="6" t="s">
        <v>462</v>
      </c>
      <c r="G43" s="6" t="s">
        <v>80</v>
      </c>
      <c r="H43" s="6">
        <v>6</v>
      </c>
      <c r="I43" s="6">
        <v>17</v>
      </c>
      <c r="J43" s="6">
        <v>2</v>
      </c>
      <c r="K43" s="6">
        <v>1</v>
      </c>
      <c r="L43" s="6">
        <v>334</v>
      </c>
      <c r="M43" s="6">
        <v>29</v>
      </c>
      <c r="N43" s="6" t="s">
        <v>80</v>
      </c>
      <c r="O43" s="6" t="s">
        <v>80</v>
      </c>
      <c r="P43" s="6" t="s">
        <v>80</v>
      </c>
      <c r="Q43" s="6" t="s">
        <v>80</v>
      </c>
      <c r="R43" s="6" t="s">
        <v>462</v>
      </c>
      <c r="S43" s="6">
        <v>2</v>
      </c>
      <c r="T43" s="6">
        <v>83</v>
      </c>
      <c r="W43" s="6"/>
      <c r="X43" s="6"/>
      <c r="Y43" s="6"/>
      <c r="Z43" s="6"/>
      <c r="AA43" s="6"/>
      <c r="AB43" s="6"/>
    </row>
    <row r="44" spans="1:28" ht="12.75" customHeight="1" hidden="1">
      <c r="A44" s="905" t="s">
        <v>538</v>
      </c>
      <c r="B44" s="639"/>
      <c r="C44" s="56">
        <v>422</v>
      </c>
      <c r="D44" s="6" t="s">
        <v>80</v>
      </c>
      <c r="E44" s="6" t="s">
        <v>80</v>
      </c>
      <c r="F44" s="6">
        <v>1</v>
      </c>
      <c r="G44" s="6" t="s">
        <v>80</v>
      </c>
      <c r="H44" s="6">
        <v>3</v>
      </c>
      <c r="I44" s="6">
        <v>11</v>
      </c>
      <c r="J44" s="6">
        <v>1</v>
      </c>
      <c r="K44" s="6">
        <v>1</v>
      </c>
      <c r="L44" s="6">
        <v>320</v>
      </c>
      <c r="M44" s="6">
        <v>19</v>
      </c>
      <c r="N44" s="6" t="s">
        <v>80</v>
      </c>
      <c r="O44" s="6">
        <v>1</v>
      </c>
      <c r="P44" s="6" t="s">
        <v>80</v>
      </c>
      <c r="Q44" s="6" t="s">
        <v>80</v>
      </c>
      <c r="R44" s="6" t="s">
        <v>80</v>
      </c>
      <c r="S44" s="6">
        <v>1</v>
      </c>
      <c r="T44" s="6">
        <v>64</v>
      </c>
      <c r="W44" s="6"/>
      <c r="X44" s="6"/>
      <c r="Y44" s="6"/>
      <c r="Z44" s="6"/>
      <c r="AA44" s="6"/>
      <c r="AB44" s="6"/>
    </row>
    <row r="45" spans="1:28" ht="12.75" customHeight="1" hidden="1">
      <c r="A45" s="905" t="s">
        <v>549</v>
      </c>
      <c r="B45" s="639"/>
      <c r="C45" s="56">
        <v>413</v>
      </c>
      <c r="D45" s="6">
        <v>2</v>
      </c>
      <c r="E45" s="6">
        <v>1</v>
      </c>
      <c r="F45" s="6" t="s">
        <v>80</v>
      </c>
      <c r="G45" s="6" t="s">
        <v>80</v>
      </c>
      <c r="H45" s="6">
        <v>1</v>
      </c>
      <c r="I45" s="6">
        <v>9</v>
      </c>
      <c r="J45" s="6" t="s">
        <v>80</v>
      </c>
      <c r="K45" s="6" t="s">
        <v>80</v>
      </c>
      <c r="L45" s="6">
        <v>323</v>
      </c>
      <c r="M45" s="6">
        <v>10</v>
      </c>
      <c r="N45" s="6">
        <v>1</v>
      </c>
      <c r="O45" s="6" t="s">
        <v>80</v>
      </c>
      <c r="P45" s="6" t="s">
        <v>80</v>
      </c>
      <c r="Q45" s="6" t="s">
        <v>80</v>
      </c>
      <c r="R45" s="6" t="s">
        <v>80</v>
      </c>
      <c r="S45" s="6">
        <v>1</v>
      </c>
      <c r="T45" s="6">
        <v>65</v>
      </c>
      <c r="W45" s="6"/>
      <c r="X45" s="6"/>
      <c r="Y45" s="6"/>
      <c r="Z45" s="6"/>
      <c r="AA45" s="6"/>
      <c r="AB45" s="6"/>
    </row>
    <row r="46" spans="1:28" ht="12.75" customHeight="1">
      <c r="A46" s="905" t="s">
        <v>571</v>
      </c>
      <c r="B46" s="639"/>
      <c r="C46" s="56">
        <v>356</v>
      </c>
      <c r="D46" s="6" t="s">
        <v>603</v>
      </c>
      <c r="E46" s="6">
        <v>1</v>
      </c>
      <c r="F46" s="6">
        <v>2</v>
      </c>
      <c r="G46" s="6" t="s">
        <v>80</v>
      </c>
      <c r="H46" s="6">
        <v>2</v>
      </c>
      <c r="I46" s="6">
        <v>5</v>
      </c>
      <c r="J46" s="6">
        <v>1</v>
      </c>
      <c r="K46" s="6">
        <v>1</v>
      </c>
      <c r="L46" s="6">
        <v>259</v>
      </c>
      <c r="M46" s="6">
        <v>13</v>
      </c>
      <c r="N46" s="6" t="s">
        <v>80</v>
      </c>
      <c r="O46" s="6" t="s">
        <v>80</v>
      </c>
      <c r="P46" s="6" t="s">
        <v>80</v>
      </c>
      <c r="Q46" s="6" t="s">
        <v>80</v>
      </c>
      <c r="R46" s="6" t="s">
        <v>80</v>
      </c>
      <c r="S46" s="6" t="s">
        <v>603</v>
      </c>
      <c r="T46" s="6">
        <v>72</v>
      </c>
      <c r="W46" s="6"/>
      <c r="X46" s="6"/>
      <c r="Y46" s="6"/>
      <c r="Z46" s="6"/>
      <c r="AA46" s="6"/>
      <c r="AB46" s="6"/>
    </row>
    <row r="47" spans="1:28" ht="12.75" customHeight="1">
      <c r="A47" s="905" t="s">
        <v>659</v>
      </c>
      <c r="B47" s="639"/>
      <c r="C47" s="56">
        <v>359</v>
      </c>
      <c r="D47" s="6" t="s">
        <v>603</v>
      </c>
      <c r="E47" s="6" t="s">
        <v>80</v>
      </c>
      <c r="F47" s="6" t="s">
        <v>80</v>
      </c>
      <c r="G47" s="6" t="s">
        <v>80</v>
      </c>
      <c r="H47" s="6">
        <v>2</v>
      </c>
      <c r="I47" s="6">
        <v>12</v>
      </c>
      <c r="J47" s="6" t="s">
        <v>80</v>
      </c>
      <c r="K47" s="6" t="s">
        <v>80</v>
      </c>
      <c r="L47" s="6">
        <v>285</v>
      </c>
      <c r="M47" s="6">
        <v>2</v>
      </c>
      <c r="N47" s="6" t="s">
        <v>80</v>
      </c>
      <c r="O47" s="6" t="s">
        <v>80</v>
      </c>
      <c r="P47" s="6" t="s">
        <v>80</v>
      </c>
      <c r="Q47" s="6" t="s">
        <v>80</v>
      </c>
      <c r="R47" s="6" t="s">
        <v>80</v>
      </c>
      <c r="S47" s="6">
        <v>1</v>
      </c>
      <c r="T47" s="6">
        <v>57</v>
      </c>
      <c r="W47" s="6"/>
      <c r="X47" s="6"/>
      <c r="Y47" s="6"/>
      <c r="Z47" s="6"/>
      <c r="AA47" s="6"/>
      <c r="AB47" s="6"/>
    </row>
    <row r="48" spans="1:28" ht="12.75" customHeight="1">
      <c r="A48" s="905" t="s">
        <v>663</v>
      </c>
      <c r="B48" s="639"/>
      <c r="C48" s="397">
        <v>274</v>
      </c>
      <c r="D48" s="6" t="s">
        <v>80</v>
      </c>
      <c r="E48" s="6" t="s">
        <v>695</v>
      </c>
      <c r="F48" s="6">
        <v>1</v>
      </c>
      <c r="G48" s="6" t="s">
        <v>695</v>
      </c>
      <c r="H48" s="6">
        <v>9</v>
      </c>
      <c r="I48" s="6">
        <v>11</v>
      </c>
      <c r="J48" s="6" t="s">
        <v>696</v>
      </c>
      <c r="K48" s="6" t="s">
        <v>80</v>
      </c>
      <c r="L48" s="6">
        <v>189</v>
      </c>
      <c r="M48" s="6">
        <v>8</v>
      </c>
      <c r="N48" s="6" t="s">
        <v>695</v>
      </c>
      <c r="O48" s="6">
        <v>1</v>
      </c>
      <c r="P48" s="6" t="s">
        <v>695</v>
      </c>
      <c r="Q48" s="6" t="s">
        <v>695</v>
      </c>
      <c r="R48" s="6" t="s">
        <v>696</v>
      </c>
      <c r="S48" s="6">
        <v>1</v>
      </c>
      <c r="T48" s="6">
        <v>54</v>
      </c>
      <c r="W48" s="6"/>
      <c r="X48" s="6"/>
      <c r="Y48" s="6"/>
      <c r="Z48" s="6"/>
      <c r="AA48" s="6"/>
      <c r="AB48" s="6"/>
    </row>
    <row r="49" spans="1:34" ht="12.75" customHeight="1">
      <c r="A49" s="905" t="s">
        <v>689</v>
      </c>
      <c r="B49" s="639"/>
      <c r="C49" s="397">
        <v>281</v>
      </c>
      <c r="D49" s="6" t="s">
        <v>80</v>
      </c>
      <c r="E49" s="6" t="s">
        <v>80</v>
      </c>
      <c r="F49" s="6">
        <v>2</v>
      </c>
      <c r="G49" s="6" t="s">
        <v>80</v>
      </c>
      <c r="H49" s="6">
        <v>13</v>
      </c>
      <c r="I49" s="6">
        <v>11</v>
      </c>
      <c r="J49" s="6">
        <v>1</v>
      </c>
      <c r="K49" s="6">
        <v>1</v>
      </c>
      <c r="L49" s="6">
        <v>197</v>
      </c>
      <c r="M49" s="6">
        <v>5</v>
      </c>
      <c r="N49" s="6" t="s">
        <v>80</v>
      </c>
      <c r="O49" s="6" t="s">
        <v>721</v>
      </c>
      <c r="P49" s="6" t="s">
        <v>80</v>
      </c>
      <c r="Q49" s="6" t="s">
        <v>80</v>
      </c>
      <c r="R49" s="6" t="s">
        <v>80</v>
      </c>
      <c r="S49" s="6">
        <v>1</v>
      </c>
      <c r="T49" s="6">
        <v>50</v>
      </c>
      <c r="W49" s="6"/>
      <c r="X49" s="6"/>
      <c r="Y49" s="6"/>
      <c r="Z49" s="6"/>
      <c r="AA49" s="6"/>
      <c r="AB49" s="6"/>
      <c r="AH49" s="113"/>
    </row>
    <row r="50" spans="1:28" ht="12.75" customHeight="1">
      <c r="A50" s="905" t="s">
        <v>710</v>
      </c>
      <c r="B50" s="639"/>
      <c r="C50" s="397">
        <v>237</v>
      </c>
      <c r="D50" s="6">
        <v>2</v>
      </c>
      <c r="E50" s="6" t="s">
        <v>759</v>
      </c>
      <c r="F50" s="6" t="s">
        <v>759</v>
      </c>
      <c r="G50" s="6" t="s">
        <v>759</v>
      </c>
      <c r="H50" s="6">
        <v>7</v>
      </c>
      <c r="I50" s="6">
        <v>10</v>
      </c>
      <c r="J50" s="6">
        <v>1</v>
      </c>
      <c r="K50" s="6" t="s">
        <v>760</v>
      </c>
      <c r="L50" s="6">
        <v>163</v>
      </c>
      <c r="M50" s="6">
        <v>8</v>
      </c>
      <c r="N50" s="6" t="s">
        <v>759</v>
      </c>
      <c r="O50" s="6">
        <v>1</v>
      </c>
      <c r="P50" s="6" t="s">
        <v>760</v>
      </c>
      <c r="Q50" s="6" t="s">
        <v>80</v>
      </c>
      <c r="R50" s="6" t="s">
        <v>761</v>
      </c>
      <c r="S50" s="6">
        <v>1</v>
      </c>
      <c r="T50" s="6">
        <v>44</v>
      </c>
      <c r="W50" s="6"/>
      <c r="X50" s="6"/>
      <c r="Y50" s="6"/>
      <c r="Z50" s="6"/>
      <c r="AA50" s="6"/>
      <c r="AB50" s="6"/>
    </row>
    <row r="51" spans="1:28" ht="12.75" customHeight="1">
      <c r="A51" s="905" t="s">
        <v>734</v>
      </c>
      <c r="B51" s="639"/>
      <c r="C51" s="56">
        <v>208</v>
      </c>
      <c r="D51" s="6" t="s">
        <v>80</v>
      </c>
      <c r="E51" s="6" t="s">
        <v>811</v>
      </c>
      <c r="F51" s="6" t="s">
        <v>812</v>
      </c>
      <c r="G51" s="6" t="s">
        <v>812</v>
      </c>
      <c r="H51" s="6">
        <v>7</v>
      </c>
      <c r="I51" s="6">
        <v>6</v>
      </c>
      <c r="J51" s="6" t="s">
        <v>812</v>
      </c>
      <c r="K51" s="6">
        <v>1</v>
      </c>
      <c r="L51" s="6">
        <v>157</v>
      </c>
      <c r="M51" s="6">
        <v>3</v>
      </c>
      <c r="N51" s="6">
        <v>2</v>
      </c>
      <c r="O51" s="6" t="s">
        <v>812</v>
      </c>
      <c r="P51" s="6" t="s">
        <v>812</v>
      </c>
      <c r="Q51" s="6" t="s">
        <v>812</v>
      </c>
      <c r="R51" s="6" t="s">
        <v>811</v>
      </c>
      <c r="S51" s="6" t="s">
        <v>811</v>
      </c>
      <c r="T51" s="6">
        <v>32</v>
      </c>
      <c r="W51" s="6"/>
      <c r="X51" s="6"/>
      <c r="Y51" s="6"/>
      <c r="Z51" s="6"/>
      <c r="AA51" s="6"/>
      <c r="AB51" s="6"/>
    </row>
    <row r="52" spans="1:28" ht="12.75" customHeight="1">
      <c r="A52" s="905" t="s">
        <v>755</v>
      </c>
      <c r="B52" s="639"/>
      <c r="C52" s="56">
        <v>146</v>
      </c>
      <c r="D52" s="6" t="s">
        <v>80</v>
      </c>
      <c r="E52" s="6">
        <v>1</v>
      </c>
      <c r="F52" s="6" t="s">
        <v>80</v>
      </c>
      <c r="G52" s="6" t="s">
        <v>80</v>
      </c>
      <c r="H52" s="6">
        <v>1</v>
      </c>
      <c r="I52" s="6">
        <v>5</v>
      </c>
      <c r="J52" s="6" t="s">
        <v>80</v>
      </c>
      <c r="K52" s="6">
        <v>1</v>
      </c>
      <c r="L52" s="6">
        <v>110</v>
      </c>
      <c r="M52" s="6">
        <v>7</v>
      </c>
      <c r="N52" s="6" t="s">
        <v>80</v>
      </c>
      <c r="O52" s="6">
        <v>2</v>
      </c>
      <c r="P52" s="6">
        <v>1</v>
      </c>
      <c r="Q52" s="6" t="s">
        <v>80</v>
      </c>
      <c r="R52" s="6" t="s">
        <v>80</v>
      </c>
      <c r="S52" s="6" t="s">
        <v>80</v>
      </c>
      <c r="T52" s="6">
        <v>18</v>
      </c>
      <c r="W52" s="6"/>
      <c r="X52" s="6"/>
      <c r="Y52" s="6"/>
      <c r="Z52" s="6"/>
      <c r="AA52" s="6"/>
      <c r="AB52" s="6"/>
    </row>
    <row r="53" spans="1:28" ht="12.75" customHeight="1">
      <c r="A53" s="905" t="s">
        <v>813</v>
      </c>
      <c r="B53" s="639"/>
      <c r="C53" s="56">
        <v>187</v>
      </c>
      <c r="D53" s="6">
        <v>1</v>
      </c>
      <c r="E53" s="6">
        <v>1</v>
      </c>
      <c r="F53" s="6" t="s">
        <v>80</v>
      </c>
      <c r="G53" s="6">
        <v>1</v>
      </c>
      <c r="H53" s="6">
        <v>3</v>
      </c>
      <c r="I53" s="6">
        <v>8</v>
      </c>
      <c r="J53" s="6">
        <v>1</v>
      </c>
      <c r="K53" s="6" t="s">
        <v>80</v>
      </c>
      <c r="L53" s="6">
        <v>127</v>
      </c>
      <c r="M53" s="6">
        <v>8</v>
      </c>
      <c r="N53" s="6" t="s">
        <v>80</v>
      </c>
      <c r="O53" s="6">
        <v>2</v>
      </c>
      <c r="P53" s="6" t="s">
        <v>80</v>
      </c>
      <c r="Q53" s="6" t="s">
        <v>80</v>
      </c>
      <c r="R53" s="6" t="s">
        <v>80</v>
      </c>
      <c r="S53" s="6">
        <v>3</v>
      </c>
      <c r="T53" s="6">
        <v>32</v>
      </c>
      <c r="W53" s="6"/>
      <c r="X53" s="6"/>
      <c r="Y53" s="6"/>
      <c r="Z53" s="6"/>
      <c r="AA53" s="6"/>
      <c r="AB53" s="6"/>
    </row>
    <row r="54" spans="1:28" ht="12.75" customHeight="1">
      <c r="A54" s="905" t="s">
        <v>817</v>
      </c>
      <c r="B54" s="639"/>
      <c r="C54" s="56">
        <v>176</v>
      </c>
      <c r="D54" s="6" t="s">
        <v>80</v>
      </c>
      <c r="E54" s="6">
        <v>1</v>
      </c>
      <c r="F54" s="6" t="s">
        <v>80</v>
      </c>
      <c r="G54" s="6">
        <v>1</v>
      </c>
      <c r="H54" s="6">
        <v>2</v>
      </c>
      <c r="I54" s="6">
        <v>3</v>
      </c>
      <c r="J54" s="6" t="s">
        <v>80</v>
      </c>
      <c r="K54" s="6" t="s">
        <v>80</v>
      </c>
      <c r="L54" s="6">
        <v>121</v>
      </c>
      <c r="M54" s="6">
        <v>12</v>
      </c>
      <c r="N54" s="6">
        <v>1</v>
      </c>
      <c r="O54" s="6" t="s">
        <v>80</v>
      </c>
      <c r="P54" s="6" t="s">
        <v>80</v>
      </c>
      <c r="Q54" s="6" t="s">
        <v>80</v>
      </c>
      <c r="R54" s="6" t="s">
        <v>80</v>
      </c>
      <c r="S54" s="6">
        <v>5</v>
      </c>
      <c r="T54" s="6">
        <v>30</v>
      </c>
      <c r="W54" s="6"/>
      <c r="X54" s="6"/>
      <c r="Y54" s="6"/>
      <c r="Z54" s="6"/>
      <c r="AA54" s="6"/>
      <c r="AB54" s="6"/>
    </row>
    <row r="55" spans="1:28" ht="12.75" customHeight="1">
      <c r="A55" s="905" t="s">
        <v>865</v>
      </c>
      <c r="B55" s="639"/>
      <c r="C55" s="397">
        <v>108</v>
      </c>
      <c r="D55" s="6" t="s">
        <v>80</v>
      </c>
      <c r="E55" s="6" t="s">
        <v>80</v>
      </c>
      <c r="F55" s="6" t="s">
        <v>80</v>
      </c>
      <c r="G55" s="6" t="s">
        <v>80</v>
      </c>
      <c r="H55" s="6">
        <v>5</v>
      </c>
      <c r="I55" s="6">
        <v>5</v>
      </c>
      <c r="J55" s="6">
        <v>2</v>
      </c>
      <c r="K55" s="6" t="s">
        <v>80</v>
      </c>
      <c r="L55" s="6">
        <v>75</v>
      </c>
      <c r="M55" s="6">
        <v>3</v>
      </c>
      <c r="N55" s="6" t="s">
        <v>80</v>
      </c>
      <c r="O55" s="6" t="s">
        <v>80</v>
      </c>
      <c r="P55" s="6" t="s">
        <v>80</v>
      </c>
      <c r="Q55" s="6" t="s">
        <v>80</v>
      </c>
      <c r="R55" s="6" t="s">
        <v>80</v>
      </c>
      <c r="S55" s="6">
        <v>2</v>
      </c>
      <c r="T55" s="6">
        <v>16</v>
      </c>
      <c r="W55" s="6"/>
      <c r="X55" s="6"/>
      <c r="Y55" s="6"/>
      <c r="Z55" s="6"/>
      <c r="AA55" s="6"/>
      <c r="AB55" s="6"/>
    </row>
    <row r="56" spans="1:28" ht="12.75" customHeight="1">
      <c r="A56" s="905" t="s">
        <v>830</v>
      </c>
      <c r="B56" s="639"/>
      <c r="C56" s="397">
        <v>114</v>
      </c>
      <c r="D56" s="6">
        <v>1</v>
      </c>
      <c r="E56" s="6" t="s">
        <v>80</v>
      </c>
      <c r="F56" s="6" t="s">
        <v>80</v>
      </c>
      <c r="G56" s="6" t="s">
        <v>80</v>
      </c>
      <c r="H56" s="6">
        <v>2</v>
      </c>
      <c r="I56" s="6">
        <v>5</v>
      </c>
      <c r="J56" s="6">
        <v>2</v>
      </c>
      <c r="K56" s="6" t="s">
        <v>80</v>
      </c>
      <c r="L56" s="6">
        <v>78</v>
      </c>
      <c r="M56" s="6">
        <v>4</v>
      </c>
      <c r="N56" s="6">
        <v>1</v>
      </c>
      <c r="O56" s="6">
        <v>1</v>
      </c>
      <c r="P56" s="6" t="s">
        <v>80</v>
      </c>
      <c r="Q56" s="6" t="s">
        <v>80</v>
      </c>
      <c r="R56" s="6" t="s">
        <v>80</v>
      </c>
      <c r="S56" s="6" t="s">
        <v>80</v>
      </c>
      <c r="T56" s="6">
        <v>20</v>
      </c>
      <c r="W56" s="6"/>
      <c r="X56" s="6"/>
      <c r="Y56" s="6"/>
      <c r="Z56" s="6"/>
      <c r="AA56" s="6"/>
      <c r="AB56" s="6"/>
    </row>
    <row r="57" spans="1:28" ht="12.75" customHeight="1">
      <c r="A57" s="905" t="s">
        <v>850</v>
      </c>
      <c r="B57" s="905"/>
      <c r="C57" s="397">
        <v>136</v>
      </c>
      <c r="D57" s="6">
        <v>1</v>
      </c>
      <c r="E57" s="6" t="s">
        <v>80</v>
      </c>
      <c r="F57" s="6">
        <v>3</v>
      </c>
      <c r="G57" s="6" t="s">
        <v>80</v>
      </c>
      <c r="H57" s="6">
        <v>5</v>
      </c>
      <c r="I57" s="6">
        <v>5</v>
      </c>
      <c r="J57" s="6">
        <v>4</v>
      </c>
      <c r="K57" s="6" t="s">
        <v>80</v>
      </c>
      <c r="L57" s="6">
        <v>84</v>
      </c>
      <c r="M57" s="6">
        <v>3</v>
      </c>
      <c r="N57" s="6" t="s">
        <v>80</v>
      </c>
      <c r="O57" s="6" t="s">
        <v>80</v>
      </c>
      <c r="P57" s="6" t="s">
        <v>80</v>
      </c>
      <c r="Q57" s="6" t="s">
        <v>80</v>
      </c>
      <c r="R57" s="6" t="s">
        <v>80</v>
      </c>
      <c r="S57" s="6" t="s">
        <v>80</v>
      </c>
      <c r="T57" s="6">
        <v>31</v>
      </c>
      <c r="W57" s="6"/>
      <c r="X57" s="6"/>
      <c r="Y57" s="6"/>
      <c r="Z57" s="6"/>
      <c r="AA57" s="6"/>
      <c r="AB57" s="6"/>
    </row>
    <row r="58" spans="1:28" ht="12.75" customHeight="1" thickBot="1">
      <c r="A58" s="984" t="s">
        <v>868</v>
      </c>
      <c r="B58" s="985"/>
      <c r="C58" s="56">
        <v>134</v>
      </c>
      <c r="D58" s="6" t="s">
        <v>80</v>
      </c>
      <c r="E58" s="6" t="s">
        <v>80</v>
      </c>
      <c r="F58" s="6" t="s">
        <v>80</v>
      </c>
      <c r="G58" s="6" t="s">
        <v>80</v>
      </c>
      <c r="H58" s="6">
        <v>2</v>
      </c>
      <c r="I58" s="6">
        <v>3</v>
      </c>
      <c r="J58" s="6">
        <v>2</v>
      </c>
      <c r="K58" s="6" t="s">
        <v>80</v>
      </c>
      <c r="L58" s="6">
        <v>101</v>
      </c>
      <c r="M58" s="6">
        <v>10</v>
      </c>
      <c r="N58" s="6" t="s">
        <v>80</v>
      </c>
      <c r="O58" s="6" t="s">
        <v>80</v>
      </c>
      <c r="P58" s="6" t="s">
        <v>80</v>
      </c>
      <c r="Q58" s="6" t="s">
        <v>80</v>
      </c>
      <c r="R58" s="6" t="s">
        <v>80</v>
      </c>
      <c r="S58" s="6" t="s">
        <v>80</v>
      </c>
      <c r="T58" s="6">
        <v>16</v>
      </c>
      <c r="W58" s="6"/>
      <c r="X58" s="6"/>
      <c r="Y58" s="6"/>
      <c r="Z58" s="6"/>
      <c r="AA58" s="6"/>
      <c r="AB58" s="6"/>
    </row>
    <row r="59" spans="1:26" ht="12.75" customHeight="1">
      <c r="A59" s="296"/>
      <c r="B59" s="296"/>
      <c r="C59" s="189"/>
      <c r="D59" s="165"/>
      <c r="E59" s="165"/>
      <c r="F59" s="165"/>
      <c r="G59" s="165"/>
      <c r="H59" s="165"/>
      <c r="I59" s="165"/>
      <c r="J59" s="165"/>
      <c r="K59" s="165"/>
      <c r="L59" s="165"/>
      <c r="M59" s="165"/>
      <c r="N59" s="165"/>
      <c r="O59" s="189"/>
      <c r="P59" s="189"/>
      <c r="Q59" s="189"/>
      <c r="R59" s="189"/>
      <c r="S59" s="189"/>
      <c r="T59" s="165" t="s">
        <v>656</v>
      </c>
      <c r="W59" s="6"/>
      <c r="X59" s="6"/>
      <c r="Y59" s="6"/>
      <c r="Z59" s="6"/>
    </row>
    <row r="60" spans="1:26" ht="12.75" customHeight="1">
      <c r="A60" s="100"/>
      <c r="B60" s="100"/>
      <c r="C60" s="56"/>
      <c r="D60" s="6"/>
      <c r="E60" s="6"/>
      <c r="F60" s="6"/>
      <c r="G60" s="6"/>
      <c r="H60" s="6"/>
      <c r="I60" s="6"/>
      <c r="J60" s="6"/>
      <c r="K60" s="6"/>
      <c r="L60" s="6"/>
      <c r="M60" s="6"/>
      <c r="N60" s="6"/>
      <c r="O60" s="6"/>
      <c r="P60" s="6"/>
      <c r="Q60" s="6"/>
      <c r="R60" s="6"/>
      <c r="S60" s="6"/>
      <c r="T60" s="6"/>
      <c r="W60" s="6"/>
      <c r="X60" s="6"/>
      <c r="Y60" s="6"/>
      <c r="Z60" s="6"/>
    </row>
    <row r="61" spans="1:26" ht="12.75" customHeight="1">
      <c r="A61" s="7"/>
      <c r="B61" s="7"/>
      <c r="C61" s="7"/>
      <c r="D61" s="8"/>
      <c r="E61" s="8"/>
      <c r="F61" s="8"/>
      <c r="G61" s="8"/>
      <c r="H61" s="7"/>
      <c r="I61" s="7"/>
      <c r="J61" s="7"/>
      <c r="K61" s="7"/>
      <c r="L61" s="7"/>
      <c r="M61" s="7"/>
      <c r="N61" s="7"/>
      <c r="O61" s="7"/>
      <c r="P61" s="56"/>
      <c r="Q61" s="56"/>
      <c r="R61" s="56"/>
      <c r="S61" s="56"/>
      <c r="T61" s="56"/>
      <c r="W61" s="6"/>
      <c r="X61" s="6"/>
      <c r="Y61" s="6"/>
      <c r="Z61" s="6"/>
    </row>
    <row r="62" spans="1:20" ht="12.75" customHeight="1">
      <c r="A62" s="471" t="s">
        <v>658</v>
      </c>
      <c r="B62" s="471"/>
      <c r="C62" s="471"/>
      <c r="D62" s="471"/>
      <c r="E62" s="471"/>
      <c r="F62" s="471"/>
      <c r="G62" s="471"/>
      <c r="H62" s="471"/>
      <c r="I62" s="471"/>
      <c r="J62" s="74"/>
      <c r="K62" s="74"/>
      <c r="L62" s="74"/>
      <c r="M62" s="74"/>
      <c r="N62" s="8"/>
      <c r="O62" s="74"/>
      <c r="P62" s="8"/>
      <c r="Q62" s="8"/>
      <c r="R62" s="8"/>
      <c r="S62" s="8"/>
      <c r="T62" s="8"/>
    </row>
    <row r="63" spans="1:20" ht="12.75" customHeight="1" thickBot="1">
      <c r="A63" s="471"/>
      <c r="B63" s="471"/>
      <c r="C63" s="471"/>
      <c r="D63" s="471"/>
      <c r="E63" s="471"/>
      <c r="F63" s="471"/>
      <c r="G63" s="471"/>
      <c r="H63" s="471"/>
      <c r="I63" s="471"/>
      <c r="J63" s="74"/>
      <c r="K63" s="74"/>
      <c r="L63" s="74"/>
      <c r="M63" s="74"/>
      <c r="N63" s="8"/>
      <c r="O63" s="237"/>
      <c r="P63" s="237"/>
      <c r="Q63" s="237"/>
      <c r="R63" s="237"/>
      <c r="S63" s="237"/>
      <c r="T63" s="237"/>
    </row>
    <row r="64" spans="1:20" ht="12.75" customHeight="1" thickTop="1">
      <c r="A64" s="922" t="s">
        <v>85</v>
      </c>
      <c r="B64" s="922"/>
      <c r="C64" s="923"/>
      <c r="D64" s="924" t="s">
        <v>121</v>
      </c>
      <c r="E64" s="925"/>
      <c r="F64" s="925"/>
      <c r="G64" s="925"/>
      <c r="H64" s="925"/>
      <c r="I64" s="926" t="s">
        <v>662</v>
      </c>
      <c r="J64" s="927"/>
      <c r="K64" s="928"/>
      <c r="L64" s="926" t="s">
        <v>527</v>
      </c>
      <c r="M64" s="927"/>
      <c r="N64" s="927"/>
      <c r="O64" s="927"/>
      <c r="P64" s="934" t="s">
        <v>122</v>
      </c>
      <c r="Q64" s="937" t="s">
        <v>123</v>
      </c>
      <c r="R64" s="937"/>
      <c r="S64" s="963" t="s">
        <v>124</v>
      </c>
      <c r="T64" s="964"/>
    </row>
    <row r="65" spans="1:24" ht="12.75" customHeight="1">
      <c r="A65" s="232"/>
      <c r="B65" s="232"/>
      <c r="C65" s="233"/>
      <c r="D65" s="933" t="s">
        <v>474</v>
      </c>
      <c r="E65" s="930" t="s">
        <v>125</v>
      </c>
      <c r="F65" s="930" t="s">
        <v>126</v>
      </c>
      <c r="G65" s="980" t="s">
        <v>618</v>
      </c>
      <c r="H65" s="981"/>
      <c r="I65" s="978" t="s">
        <v>125</v>
      </c>
      <c r="J65" s="979"/>
      <c r="K65" s="275" t="s">
        <v>126</v>
      </c>
      <c r="L65" s="972" t="s">
        <v>528</v>
      </c>
      <c r="M65" s="973"/>
      <c r="N65" s="972" t="s">
        <v>529</v>
      </c>
      <c r="O65" s="973"/>
      <c r="P65" s="935"/>
      <c r="Q65" s="967" t="s">
        <v>127</v>
      </c>
      <c r="R65" s="968" t="s">
        <v>128</v>
      </c>
      <c r="S65" s="965"/>
      <c r="T65" s="966"/>
      <c r="W65" s="63"/>
      <c r="X65" s="63"/>
    </row>
    <row r="66" spans="1:24" ht="12.75" customHeight="1">
      <c r="A66" s="976" t="s">
        <v>93</v>
      </c>
      <c r="B66" s="976"/>
      <c r="C66" s="977"/>
      <c r="D66" s="931"/>
      <c r="E66" s="931"/>
      <c r="F66" s="931"/>
      <c r="G66" s="982"/>
      <c r="H66" s="983"/>
      <c r="I66" s="652" t="s">
        <v>619</v>
      </c>
      <c r="J66" s="929"/>
      <c r="K66" s="274" t="s">
        <v>129</v>
      </c>
      <c r="L66" s="974"/>
      <c r="M66" s="975"/>
      <c r="N66" s="974"/>
      <c r="O66" s="975"/>
      <c r="P66" s="936"/>
      <c r="Q66" s="967"/>
      <c r="R66" s="969"/>
      <c r="S66" s="953" t="s">
        <v>130</v>
      </c>
      <c r="T66" s="954"/>
      <c r="W66" s="63"/>
      <c r="X66" s="63"/>
    </row>
    <row r="67" spans="1:24" ht="12.75" customHeight="1" hidden="1">
      <c r="A67" s="720" t="s">
        <v>464</v>
      </c>
      <c r="B67" s="720"/>
      <c r="C67" s="932"/>
      <c r="D67" s="72">
        <v>37</v>
      </c>
      <c r="E67" s="72">
        <v>20</v>
      </c>
      <c r="F67" s="72">
        <v>4</v>
      </c>
      <c r="G67" s="72"/>
      <c r="H67" s="72">
        <v>13</v>
      </c>
      <c r="I67" s="906">
        <v>1000</v>
      </c>
      <c r="J67" s="906"/>
      <c r="K67" s="72">
        <v>37</v>
      </c>
      <c r="L67" s="24"/>
      <c r="M67" s="72">
        <v>15</v>
      </c>
      <c r="N67" s="72"/>
      <c r="O67" s="72">
        <v>8</v>
      </c>
      <c r="P67" s="102">
        <v>44</v>
      </c>
      <c r="Q67" s="102">
        <v>1</v>
      </c>
      <c r="R67" s="102">
        <v>3</v>
      </c>
      <c r="S67" s="913">
        <v>50562</v>
      </c>
      <c r="T67" s="913"/>
      <c r="W67" s="24"/>
      <c r="X67" s="72"/>
    </row>
    <row r="68" spans="1:24" ht="12.75" customHeight="1" hidden="1">
      <c r="A68" s="463" t="s">
        <v>465</v>
      </c>
      <c r="B68" s="463"/>
      <c r="C68" s="718"/>
      <c r="D68" s="72">
        <v>27</v>
      </c>
      <c r="E68" s="72">
        <v>23</v>
      </c>
      <c r="F68" s="72" t="s">
        <v>462</v>
      </c>
      <c r="G68" s="72"/>
      <c r="H68" s="72">
        <v>4</v>
      </c>
      <c r="I68" s="906">
        <v>2714</v>
      </c>
      <c r="J68" s="906"/>
      <c r="K68" s="72" t="s">
        <v>462</v>
      </c>
      <c r="L68" s="24"/>
      <c r="M68" s="72">
        <v>13</v>
      </c>
      <c r="N68" s="72"/>
      <c r="O68" s="72">
        <v>13</v>
      </c>
      <c r="P68" s="72">
        <v>51</v>
      </c>
      <c r="Q68" s="72">
        <v>2</v>
      </c>
      <c r="R68" s="72">
        <v>6</v>
      </c>
      <c r="S68" s="913">
        <v>93028</v>
      </c>
      <c r="T68" s="913"/>
      <c r="W68" s="24"/>
      <c r="X68" s="72"/>
    </row>
    <row r="69" spans="1:24" ht="12.75" customHeight="1" hidden="1">
      <c r="A69" s="463" t="s">
        <v>98</v>
      </c>
      <c r="B69" s="463"/>
      <c r="C69" s="718"/>
      <c r="D69" s="72">
        <v>36</v>
      </c>
      <c r="E69" s="72">
        <v>23</v>
      </c>
      <c r="F69" s="72">
        <v>1</v>
      </c>
      <c r="G69" s="72"/>
      <c r="H69" s="72">
        <v>12</v>
      </c>
      <c r="I69" s="906">
        <v>1656</v>
      </c>
      <c r="J69" s="906"/>
      <c r="K69" s="72">
        <v>20</v>
      </c>
      <c r="L69" s="24"/>
      <c r="M69" s="72">
        <v>17</v>
      </c>
      <c r="N69" s="72"/>
      <c r="O69" s="72">
        <v>14</v>
      </c>
      <c r="P69" s="72">
        <v>60</v>
      </c>
      <c r="Q69" s="72">
        <v>1</v>
      </c>
      <c r="R69" s="72">
        <v>4</v>
      </c>
      <c r="S69" s="913">
        <v>65788</v>
      </c>
      <c r="T69" s="913"/>
      <c r="W69" s="24"/>
      <c r="X69" s="72"/>
    </row>
    <row r="70" spans="1:24" ht="12.75" customHeight="1" hidden="1">
      <c r="A70" s="463" t="s">
        <v>466</v>
      </c>
      <c r="B70" s="463"/>
      <c r="C70" s="718"/>
      <c r="D70" s="72">
        <v>31</v>
      </c>
      <c r="E70" s="72">
        <v>19</v>
      </c>
      <c r="F70" s="72">
        <v>4</v>
      </c>
      <c r="G70" s="72"/>
      <c r="H70" s="72">
        <v>8</v>
      </c>
      <c r="I70" s="906">
        <v>1738</v>
      </c>
      <c r="J70" s="906"/>
      <c r="K70" s="72">
        <v>9</v>
      </c>
      <c r="L70" s="24"/>
      <c r="M70" s="72">
        <v>12</v>
      </c>
      <c r="N70" s="72"/>
      <c r="O70" s="72">
        <v>7</v>
      </c>
      <c r="P70" s="72">
        <v>42</v>
      </c>
      <c r="Q70" s="72">
        <v>3</v>
      </c>
      <c r="R70" s="72">
        <v>4</v>
      </c>
      <c r="S70" s="913">
        <v>94974</v>
      </c>
      <c r="T70" s="913"/>
      <c r="W70" s="24"/>
      <c r="X70" s="72"/>
    </row>
    <row r="71" spans="1:24" ht="12.75" customHeight="1" hidden="1">
      <c r="A71" s="463" t="s">
        <v>453</v>
      </c>
      <c r="B71" s="463"/>
      <c r="C71" s="718"/>
      <c r="D71" s="72">
        <v>26</v>
      </c>
      <c r="E71" s="72">
        <v>22</v>
      </c>
      <c r="F71" s="72" t="s">
        <v>462</v>
      </c>
      <c r="G71" s="72"/>
      <c r="H71" s="72">
        <v>4</v>
      </c>
      <c r="I71" s="906">
        <v>3425</v>
      </c>
      <c r="J71" s="906"/>
      <c r="K71" s="72" t="s">
        <v>462</v>
      </c>
      <c r="L71" s="24"/>
      <c r="M71" s="72">
        <v>6</v>
      </c>
      <c r="N71" s="72"/>
      <c r="O71" s="72">
        <v>9</v>
      </c>
      <c r="P71" s="72">
        <v>44</v>
      </c>
      <c r="Q71" s="72">
        <v>2</v>
      </c>
      <c r="R71" s="72">
        <v>2</v>
      </c>
      <c r="S71" s="906">
        <v>218898</v>
      </c>
      <c r="T71" s="906"/>
      <c r="W71" s="24"/>
      <c r="X71" s="72"/>
    </row>
    <row r="72" spans="1:24" ht="12.75" customHeight="1" hidden="1">
      <c r="A72" s="463" t="s">
        <v>512</v>
      </c>
      <c r="B72" s="463"/>
      <c r="C72" s="718"/>
      <c r="D72" s="72">
        <v>28</v>
      </c>
      <c r="E72" s="72">
        <v>21</v>
      </c>
      <c r="F72" s="72">
        <v>1</v>
      </c>
      <c r="G72" s="72"/>
      <c r="H72" s="72">
        <v>6</v>
      </c>
      <c r="I72" s="906">
        <v>2549</v>
      </c>
      <c r="J72" s="906"/>
      <c r="K72" s="72" t="s">
        <v>552</v>
      </c>
      <c r="L72" s="24"/>
      <c r="M72" s="72">
        <v>8</v>
      </c>
      <c r="N72" s="72"/>
      <c r="O72" s="72">
        <v>8</v>
      </c>
      <c r="P72" s="72">
        <v>35</v>
      </c>
      <c r="Q72" s="72">
        <v>1</v>
      </c>
      <c r="R72" s="72">
        <v>3</v>
      </c>
      <c r="S72" s="913">
        <v>59979</v>
      </c>
      <c r="T72" s="913"/>
      <c r="W72" s="24"/>
      <c r="X72" s="72"/>
    </row>
    <row r="73" spans="1:24" ht="12.75" customHeight="1" hidden="1">
      <c r="A73" s="463" t="s">
        <v>538</v>
      </c>
      <c r="B73" s="463"/>
      <c r="C73" s="718"/>
      <c r="D73" s="72">
        <v>21</v>
      </c>
      <c r="E73" s="72">
        <v>16</v>
      </c>
      <c r="F73" s="72" t="s">
        <v>603</v>
      </c>
      <c r="G73" s="72"/>
      <c r="H73" s="72">
        <v>5</v>
      </c>
      <c r="I73" s="906">
        <v>1249</v>
      </c>
      <c r="J73" s="906"/>
      <c r="K73" s="72" t="s">
        <v>603</v>
      </c>
      <c r="L73" s="24"/>
      <c r="M73" s="72">
        <v>11</v>
      </c>
      <c r="N73" s="72"/>
      <c r="O73" s="72">
        <v>4</v>
      </c>
      <c r="P73" s="72">
        <v>34</v>
      </c>
      <c r="Q73" s="72">
        <v>2</v>
      </c>
      <c r="R73" s="72">
        <v>2</v>
      </c>
      <c r="S73" s="913">
        <v>66452</v>
      </c>
      <c r="T73" s="913"/>
      <c r="W73" s="24"/>
      <c r="X73" s="72"/>
    </row>
    <row r="74" spans="1:24" ht="12.75" customHeight="1" hidden="1">
      <c r="A74" s="463" t="s">
        <v>549</v>
      </c>
      <c r="B74" s="463"/>
      <c r="C74" s="718"/>
      <c r="D74" s="72">
        <v>19</v>
      </c>
      <c r="E74" s="72">
        <v>16</v>
      </c>
      <c r="F74" s="72" t="s">
        <v>603</v>
      </c>
      <c r="G74" s="72"/>
      <c r="H74" s="72">
        <v>3</v>
      </c>
      <c r="I74" s="906">
        <v>1215</v>
      </c>
      <c r="J74" s="906"/>
      <c r="K74" s="72" t="s">
        <v>603</v>
      </c>
      <c r="L74" s="24"/>
      <c r="M74" s="72">
        <v>8</v>
      </c>
      <c r="N74" s="72"/>
      <c r="O74" s="72">
        <v>5</v>
      </c>
      <c r="P74" s="72">
        <v>26</v>
      </c>
      <c r="Q74" s="72">
        <v>1</v>
      </c>
      <c r="R74" s="72">
        <v>1</v>
      </c>
      <c r="S74" s="913">
        <v>29883</v>
      </c>
      <c r="T74" s="913"/>
      <c r="W74" s="24"/>
      <c r="X74" s="72"/>
    </row>
    <row r="75" spans="1:24" ht="12.75" customHeight="1">
      <c r="A75" s="463" t="s">
        <v>571</v>
      </c>
      <c r="B75" s="463"/>
      <c r="C75" s="718"/>
      <c r="D75" s="72">
        <v>17</v>
      </c>
      <c r="E75" s="72">
        <v>11</v>
      </c>
      <c r="F75" s="72" t="s">
        <v>603</v>
      </c>
      <c r="G75" s="72"/>
      <c r="H75" s="72">
        <v>6</v>
      </c>
      <c r="I75" s="906">
        <v>682</v>
      </c>
      <c r="J75" s="906"/>
      <c r="K75" s="72" t="s">
        <v>603</v>
      </c>
      <c r="L75" s="24"/>
      <c r="M75" s="72">
        <v>4</v>
      </c>
      <c r="N75" s="72"/>
      <c r="O75" s="72">
        <v>2</v>
      </c>
      <c r="P75" s="72">
        <v>17</v>
      </c>
      <c r="Q75" s="72">
        <v>2</v>
      </c>
      <c r="R75" s="72">
        <v>3</v>
      </c>
      <c r="S75" s="913">
        <v>16950</v>
      </c>
      <c r="T75" s="913"/>
      <c r="W75" s="24"/>
      <c r="X75" s="72"/>
    </row>
    <row r="76" spans="1:24" ht="12.75" customHeight="1">
      <c r="A76" s="463" t="s">
        <v>659</v>
      </c>
      <c r="B76" s="463"/>
      <c r="C76" s="718"/>
      <c r="D76" s="72">
        <v>24</v>
      </c>
      <c r="E76" s="72">
        <v>17</v>
      </c>
      <c r="F76" s="72">
        <v>2</v>
      </c>
      <c r="G76" s="72"/>
      <c r="H76" s="72">
        <v>5</v>
      </c>
      <c r="I76" s="906">
        <v>1258</v>
      </c>
      <c r="J76" s="906"/>
      <c r="K76" s="72">
        <v>5</v>
      </c>
      <c r="L76" s="24"/>
      <c r="M76" s="72">
        <v>5</v>
      </c>
      <c r="N76" s="72"/>
      <c r="O76" s="72">
        <v>2</v>
      </c>
      <c r="P76" s="72">
        <v>18</v>
      </c>
      <c r="Q76" s="72">
        <v>1</v>
      </c>
      <c r="R76" s="72">
        <v>1</v>
      </c>
      <c r="S76" s="913">
        <v>50343</v>
      </c>
      <c r="T76" s="913"/>
      <c r="W76" s="24"/>
      <c r="X76" s="72"/>
    </row>
    <row r="77" spans="1:24" ht="12.75" customHeight="1">
      <c r="A77" s="463" t="s">
        <v>663</v>
      </c>
      <c r="B77" s="463"/>
      <c r="C77" s="718"/>
      <c r="D77" s="72">
        <v>22</v>
      </c>
      <c r="E77" s="72">
        <v>17</v>
      </c>
      <c r="F77" s="72" t="s">
        <v>695</v>
      </c>
      <c r="G77" s="72"/>
      <c r="H77" s="8">
        <v>5</v>
      </c>
      <c r="I77" s="906">
        <v>979</v>
      </c>
      <c r="J77" s="906"/>
      <c r="K77" s="72" t="s">
        <v>706</v>
      </c>
      <c r="L77" s="24"/>
      <c r="M77" s="72">
        <v>12</v>
      </c>
      <c r="N77" s="72"/>
      <c r="O77" s="72">
        <v>4</v>
      </c>
      <c r="P77" s="72">
        <v>31</v>
      </c>
      <c r="Q77" s="72">
        <v>1</v>
      </c>
      <c r="R77" s="72">
        <v>5</v>
      </c>
      <c r="S77" s="913">
        <v>43436</v>
      </c>
      <c r="T77" s="913"/>
      <c r="W77" s="24"/>
      <c r="X77" s="72"/>
    </row>
    <row r="78" spans="1:24" ht="12.75" customHeight="1">
      <c r="A78" s="463" t="s">
        <v>689</v>
      </c>
      <c r="B78" s="463"/>
      <c r="C78" s="718"/>
      <c r="D78" s="72">
        <v>25</v>
      </c>
      <c r="E78" s="72">
        <v>20</v>
      </c>
      <c r="F78" s="72" t="s">
        <v>739</v>
      </c>
      <c r="H78" s="72">
        <v>5</v>
      </c>
      <c r="I78" s="906">
        <v>2291</v>
      </c>
      <c r="J78" s="906"/>
      <c r="K78" s="72" t="s">
        <v>80</v>
      </c>
      <c r="L78" s="24"/>
      <c r="M78" s="72">
        <v>10</v>
      </c>
      <c r="N78" s="72"/>
      <c r="O78" s="72">
        <v>12</v>
      </c>
      <c r="P78" s="72">
        <v>47</v>
      </c>
      <c r="Q78" s="72">
        <v>1</v>
      </c>
      <c r="R78" s="72">
        <v>6</v>
      </c>
      <c r="S78" s="913">
        <v>88702</v>
      </c>
      <c r="T78" s="913"/>
      <c r="W78" s="24"/>
      <c r="X78" s="72"/>
    </row>
    <row r="79" spans="1:24" ht="12.75" customHeight="1">
      <c r="A79" s="463" t="s">
        <v>710</v>
      </c>
      <c r="B79" s="463"/>
      <c r="C79" s="718"/>
      <c r="D79" s="72">
        <v>14</v>
      </c>
      <c r="E79" s="72">
        <v>11</v>
      </c>
      <c r="F79" s="72">
        <v>1</v>
      </c>
      <c r="H79" s="72">
        <v>1</v>
      </c>
      <c r="I79" s="906">
        <v>438</v>
      </c>
      <c r="J79" s="906"/>
      <c r="K79" s="72">
        <v>54</v>
      </c>
      <c r="L79" s="24"/>
      <c r="M79" s="72">
        <v>3</v>
      </c>
      <c r="N79" s="72"/>
      <c r="O79" s="72">
        <v>1</v>
      </c>
      <c r="P79" s="72">
        <v>13</v>
      </c>
      <c r="Q79" s="72" t="s">
        <v>745</v>
      </c>
      <c r="R79" s="72" t="s">
        <v>745</v>
      </c>
      <c r="S79" s="913">
        <v>47461</v>
      </c>
      <c r="T79" s="913"/>
      <c r="W79" s="24"/>
      <c r="X79" s="72"/>
    </row>
    <row r="80" spans="1:24" ht="12.75" customHeight="1">
      <c r="A80" s="463" t="s">
        <v>734</v>
      </c>
      <c r="B80" s="463"/>
      <c r="C80" s="718"/>
      <c r="D80" s="72">
        <v>12</v>
      </c>
      <c r="E80" s="72">
        <v>8</v>
      </c>
      <c r="F80" s="72" t="s">
        <v>804</v>
      </c>
      <c r="H80" s="72">
        <v>4</v>
      </c>
      <c r="I80" s="906">
        <v>662</v>
      </c>
      <c r="J80" s="906"/>
      <c r="K80" s="72" t="s">
        <v>804</v>
      </c>
      <c r="L80" s="24"/>
      <c r="M80" s="72">
        <v>7</v>
      </c>
      <c r="N80" s="72"/>
      <c r="O80" s="72">
        <v>1</v>
      </c>
      <c r="P80" s="72">
        <v>20</v>
      </c>
      <c r="Q80" s="72">
        <v>1</v>
      </c>
      <c r="R80" s="72">
        <v>4</v>
      </c>
      <c r="S80" s="913">
        <v>8288</v>
      </c>
      <c r="T80" s="913"/>
      <c r="W80" s="24"/>
      <c r="X80" s="72"/>
    </row>
    <row r="81" spans="1:24" ht="12.75" customHeight="1">
      <c r="A81" s="463" t="s">
        <v>755</v>
      </c>
      <c r="B81" s="463"/>
      <c r="C81" s="718"/>
      <c r="D81" s="72">
        <v>21</v>
      </c>
      <c r="E81" s="72">
        <v>12</v>
      </c>
      <c r="F81" s="72">
        <v>2</v>
      </c>
      <c r="H81" s="72">
        <v>7</v>
      </c>
      <c r="I81" s="906">
        <v>1783</v>
      </c>
      <c r="J81" s="906"/>
      <c r="K81" s="72">
        <v>22</v>
      </c>
      <c r="L81" s="24"/>
      <c r="M81" s="72">
        <v>5</v>
      </c>
      <c r="N81" s="72"/>
      <c r="O81" s="72">
        <v>4</v>
      </c>
      <c r="P81" s="72">
        <v>28</v>
      </c>
      <c r="Q81" s="72">
        <v>1</v>
      </c>
      <c r="R81" s="72">
        <v>2</v>
      </c>
      <c r="S81" s="913">
        <v>70097</v>
      </c>
      <c r="T81" s="913"/>
      <c r="W81" s="24"/>
      <c r="X81" s="72"/>
    </row>
    <row r="82" spans="1:24" ht="12.75" customHeight="1">
      <c r="A82" s="463" t="s">
        <v>813</v>
      </c>
      <c r="B82" s="463"/>
      <c r="C82" s="718"/>
      <c r="D82" s="342">
        <v>16</v>
      </c>
      <c r="E82" s="342">
        <v>9</v>
      </c>
      <c r="F82" s="72" t="s">
        <v>80</v>
      </c>
      <c r="G82" s="210"/>
      <c r="H82" s="342">
        <v>7</v>
      </c>
      <c r="I82" s="913">
        <v>278</v>
      </c>
      <c r="J82" s="913"/>
      <c r="K82" s="72" t="s">
        <v>80</v>
      </c>
      <c r="L82" s="304"/>
      <c r="M82" s="342">
        <v>6</v>
      </c>
      <c r="N82" s="342"/>
      <c r="O82" s="342">
        <v>1</v>
      </c>
      <c r="P82" s="342">
        <v>15</v>
      </c>
      <c r="Q82" s="342">
        <v>1</v>
      </c>
      <c r="R82" s="342">
        <v>1</v>
      </c>
      <c r="S82" s="913">
        <v>12867</v>
      </c>
      <c r="T82" s="913"/>
      <c r="W82" s="24"/>
      <c r="X82" s="72"/>
    </row>
    <row r="83" spans="1:24" ht="12.75" customHeight="1">
      <c r="A83" s="463" t="s">
        <v>817</v>
      </c>
      <c r="B83" s="463"/>
      <c r="C83" s="718"/>
      <c r="D83" s="342">
        <v>18</v>
      </c>
      <c r="E83" s="342">
        <v>12</v>
      </c>
      <c r="F83" s="72" t="s">
        <v>80</v>
      </c>
      <c r="G83" s="210"/>
      <c r="H83" s="342">
        <v>6</v>
      </c>
      <c r="I83" s="913">
        <v>556</v>
      </c>
      <c r="J83" s="913"/>
      <c r="K83" s="72" t="s">
        <v>80</v>
      </c>
      <c r="L83" s="304"/>
      <c r="M83" s="342">
        <v>5</v>
      </c>
      <c r="N83" s="342"/>
      <c r="O83" s="342">
        <v>4</v>
      </c>
      <c r="P83" s="342">
        <v>23</v>
      </c>
      <c r="Q83" s="72" t="s">
        <v>80</v>
      </c>
      <c r="R83" s="342">
        <v>2</v>
      </c>
      <c r="S83" s="913">
        <v>26124</v>
      </c>
      <c r="T83" s="913"/>
      <c r="W83" s="24"/>
      <c r="X83" s="72"/>
    </row>
    <row r="84" spans="1:24" ht="12.75" customHeight="1">
      <c r="A84" s="463" t="s">
        <v>865</v>
      </c>
      <c r="B84" s="463"/>
      <c r="C84" s="718"/>
      <c r="D84" s="394">
        <v>22</v>
      </c>
      <c r="E84" s="342">
        <v>13</v>
      </c>
      <c r="F84" s="72" t="s">
        <v>80</v>
      </c>
      <c r="G84" s="210"/>
      <c r="H84" s="342">
        <v>9</v>
      </c>
      <c r="I84" s="906">
        <v>1100</v>
      </c>
      <c r="J84" s="906"/>
      <c r="K84" s="72" t="s">
        <v>80</v>
      </c>
      <c r="L84" s="304"/>
      <c r="M84" s="342">
        <v>7</v>
      </c>
      <c r="N84" s="342"/>
      <c r="O84" s="342">
        <v>8</v>
      </c>
      <c r="P84" s="342">
        <v>34</v>
      </c>
      <c r="Q84" s="342">
        <v>1</v>
      </c>
      <c r="R84" s="342">
        <v>3</v>
      </c>
      <c r="S84" s="906">
        <v>39598</v>
      </c>
      <c r="T84" s="906"/>
      <c r="W84" s="24"/>
      <c r="X84" s="72"/>
    </row>
    <row r="85" spans="1:24" ht="12.75" customHeight="1">
      <c r="A85" s="463" t="s">
        <v>830</v>
      </c>
      <c r="B85" s="463"/>
      <c r="C85" s="718"/>
      <c r="D85" s="394">
        <v>23</v>
      </c>
      <c r="E85" s="342">
        <v>14</v>
      </c>
      <c r="F85" s="72">
        <v>1</v>
      </c>
      <c r="G85" s="210"/>
      <c r="H85" s="342">
        <v>8</v>
      </c>
      <c r="I85" s="906">
        <v>708</v>
      </c>
      <c r="J85" s="906"/>
      <c r="K85" s="72">
        <v>7</v>
      </c>
      <c r="L85" s="304"/>
      <c r="M85" s="342">
        <v>7</v>
      </c>
      <c r="N85" s="342"/>
      <c r="O85" s="342">
        <v>2</v>
      </c>
      <c r="P85" s="342">
        <v>13</v>
      </c>
      <c r="Q85" s="342">
        <v>3</v>
      </c>
      <c r="R85" s="342">
        <v>4</v>
      </c>
      <c r="S85" s="906">
        <v>24795</v>
      </c>
      <c r="T85" s="906"/>
      <c r="W85" s="24"/>
      <c r="X85" s="72"/>
    </row>
    <row r="86" spans="1:24" ht="12.75" customHeight="1">
      <c r="A86" s="463" t="s">
        <v>850</v>
      </c>
      <c r="B86" s="463"/>
      <c r="C86" s="718"/>
      <c r="D86" s="342">
        <v>13</v>
      </c>
      <c r="E86" s="342">
        <v>10</v>
      </c>
      <c r="F86" s="72" t="s">
        <v>80</v>
      </c>
      <c r="G86" s="210"/>
      <c r="H86" s="342">
        <v>3</v>
      </c>
      <c r="I86" s="906">
        <v>454</v>
      </c>
      <c r="J86" s="906"/>
      <c r="K86" s="72" t="s">
        <v>80</v>
      </c>
      <c r="L86" s="304"/>
      <c r="M86" s="342">
        <v>8</v>
      </c>
      <c r="N86" s="342"/>
      <c r="O86" s="342">
        <v>2</v>
      </c>
      <c r="P86" s="342">
        <v>26</v>
      </c>
      <c r="Q86" s="72" t="s">
        <v>80</v>
      </c>
      <c r="R86" s="342">
        <v>6</v>
      </c>
      <c r="S86" s="906">
        <v>18232</v>
      </c>
      <c r="T86" s="906"/>
      <c r="W86" s="24"/>
      <c r="X86" s="72"/>
    </row>
    <row r="87" spans="1:24" ht="12.75" customHeight="1" thickBot="1">
      <c r="A87" s="630" t="s">
        <v>868</v>
      </c>
      <c r="B87" s="630"/>
      <c r="C87" s="809"/>
      <c r="D87" s="342">
        <v>50</v>
      </c>
      <c r="E87" s="342">
        <v>10</v>
      </c>
      <c r="F87" s="72">
        <v>5</v>
      </c>
      <c r="G87" s="210"/>
      <c r="H87" s="342">
        <v>35</v>
      </c>
      <c r="I87" s="986">
        <v>766</v>
      </c>
      <c r="J87" s="986"/>
      <c r="K87" s="72">
        <v>96</v>
      </c>
      <c r="L87" s="304"/>
      <c r="M87" s="342">
        <v>3</v>
      </c>
      <c r="N87" s="342"/>
      <c r="O87" s="72" t="s">
        <v>80</v>
      </c>
      <c r="P87" s="342">
        <v>4</v>
      </c>
      <c r="Q87" s="72">
        <v>2</v>
      </c>
      <c r="R87" s="342">
        <v>5</v>
      </c>
      <c r="S87" s="986">
        <v>17890</v>
      </c>
      <c r="T87" s="986"/>
      <c r="W87" s="24"/>
      <c r="X87" s="72"/>
    </row>
    <row r="88" spans="1:20" ht="12.75" customHeight="1">
      <c r="A88" s="297"/>
      <c r="B88" s="298"/>
      <c r="C88" s="298"/>
      <c r="D88" s="299"/>
      <c r="E88" s="299"/>
      <c r="F88" s="300"/>
      <c r="G88" s="300"/>
      <c r="H88" s="300"/>
      <c r="I88" s="105"/>
      <c r="J88" s="300"/>
      <c r="K88" s="299"/>
      <c r="L88" s="299"/>
      <c r="M88" s="299"/>
      <c r="N88" s="189"/>
      <c r="O88" s="189"/>
      <c r="P88" s="189"/>
      <c r="Q88" s="189"/>
      <c r="R88" s="189"/>
      <c r="S88" s="189"/>
      <c r="T88" s="165" t="s">
        <v>617</v>
      </c>
    </row>
    <row r="89" spans="1:20" ht="12.75" customHeight="1">
      <c r="A89" s="7"/>
      <c r="B89" s="7"/>
      <c r="C89" s="7"/>
      <c r="D89" s="7"/>
      <c r="E89" s="7"/>
      <c r="F89" s="7"/>
      <c r="G89" s="7"/>
      <c r="H89" s="7"/>
      <c r="I89" s="7"/>
      <c r="J89" s="7"/>
      <c r="K89" s="7"/>
      <c r="L89" s="7"/>
      <c r="M89" s="7"/>
      <c r="N89" s="7"/>
      <c r="O89" s="7"/>
      <c r="P89" s="7"/>
      <c r="Q89" s="7"/>
      <c r="R89" s="7"/>
      <c r="S89" s="7"/>
      <c r="T89" s="7"/>
    </row>
    <row r="90" spans="1:20" ht="12.75" customHeight="1">
      <c r="A90" s="7"/>
      <c r="B90" s="7"/>
      <c r="C90" s="7"/>
      <c r="D90" s="7"/>
      <c r="E90" s="7"/>
      <c r="F90" s="7"/>
      <c r="G90" s="7"/>
      <c r="H90" s="7"/>
      <c r="I90" s="7"/>
      <c r="J90" s="7"/>
      <c r="K90" s="7"/>
      <c r="L90" s="7"/>
      <c r="M90" s="7"/>
      <c r="N90" s="7"/>
      <c r="O90" s="7"/>
      <c r="P90" s="7"/>
      <c r="Q90" s="7"/>
      <c r="R90" s="7"/>
      <c r="S90" s="7"/>
      <c r="T90" s="7"/>
    </row>
    <row r="91" spans="1:20" ht="12.75" customHeight="1">
      <c r="A91" s="448" t="s">
        <v>609</v>
      </c>
      <c r="B91" s="448"/>
      <c r="C91" s="448"/>
      <c r="D91" s="448"/>
      <c r="E91" s="448"/>
      <c r="F91" s="448"/>
      <c r="G91" s="448"/>
      <c r="H91" s="448"/>
      <c r="I91" s="448"/>
      <c r="J91" s="448"/>
      <c r="K91" s="448"/>
      <c r="L91" s="448"/>
      <c r="M91" s="448"/>
      <c r="N91" s="448"/>
      <c r="O91" s="448"/>
      <c r="P91" s="448"/>
      <c r="Q91" s="448"/>
      <c r="R91" s="448"/>
      <c r="S91" s="448"/>
      <c r="T91" s="448"/>
    </row>
  </sheetData>
  <sheetProtection/>
  <mergeCells count="317">
    <mergeCell ref="S27:T27"/>
    <mergeCell ref="A58:B58"/>
    <mergeCell ref="A87:C87"/>
    <mergeCell ref="I87:J87"/>
    <mergeCell ref="S87:T87"/>
    <mergeCell ref="A27:C27"/>
    <mergeCell ref="D27:E27"/>
    <mergeCell ref="F27:G27"/>
    <mergeCell ref="I27:J27"/>
    <mergeCell ref="H34:K34"/>
    <mergeCell ref="S24:T24"/>
    <mergeCell ref="K27:L27"/>
    <mergeCell ref="N27:O27"/>
    <mergeCell ref="A55:B55"/>
    <mergeCell ref="A84:C84"/>
    <mergeCell ref="I84:J84"/>
    <mergeCell ref="S84:T84"/>
    <mergeCell ref="I77:J77"/>
    <mergeCell ref="A76:C76"/>
    <mergeCell ref="A82:C82"/>
    <mergeCell ref="F24:G24"/>
    <mergeCell ref="I24:J24"/>
    <mergeCell ref="K24:L24"/>
    <mergeCell ref="N24:O24"/>
    <mergeCell ref="P24:Q24"/>
    <mergeCell ref="P27:Q27"/>
    <mergeCell ref="P26:Q26"/>
    <mergeCell ref="A56:B56"/>
    <mergeCell ref="N65:O66"/>
    <mergeCell ref="A52:B52"/>
    <mergeCell ref="G65:H66"/>
    <mergeCell ref="A62:I63"/>
    <mergeCell ref="A53:B53"/>
    <mergeCell ref="A54:B54"/>
    <mergeCell ref="A85:C85"/>
    <mergeCell ref="S85:T85"/>
    <mergeCell ref="S25:T25"/>
    <mergeCell ref="I85:J85"/>
    <mergeCell ref="A25:C25"/>
    <mergeCell ref="D25:E25"/>
    <mergeCell ref="S80:T80"/>
    <mergeCell ref="S77:T77"/>
    <mergeCell ref="K25:L25"/>
    <mergeCell ref="N25:O25"/>
    <mergeCell ref="S73:T73"/>
    <mergeCell ref="I82:J82"/>
    <mergeCell ref="I83:J83"/>
    <mergeCell ref="A80:C80"/>
    <mergeCell ref="I80:J80"/>
    <mergeCell ref="A81:C81"/>
    <mergeCell ref="I81:J81"/>
    <mergeCell ref="A83:C83"/>
    <mergeCell ref="F22:G22"/>
    <mergeCell ref="S82:T82"/>
    <mergeCell ref="S83:T83"/>
    <mergeCell ref="N22:O22"/>
    <mergeCell ref="N23:O23"/>
    <mergeCell ref="P22:Q22"/>
    <mergeCell ref="P23:Q23"/>
    <mergeCell ref="S22:T22"/>
    <mergeCell ref="S23:T23"/>
    <mergeCell ref="S76:T76"/>
    <mergeCell ref="E65:E66"/>
    <mergeCell ref="S20:T20"/>
    <mergeCell ref="A20:C20"/>
    <mergeCell ref="D20:E20"/>
    <mergeCell ref="F20:G20"/>
    <mergeCell ref="A79:C79"/>
    <mergeCell ref="I79:J79"/>
    <mergeCell ref="S79:T79"/>
    <mergeCell ref="S75:T75"/>
    <mergeCell ref="A77:C77"/>
    <mergeCell ref="I23:J23"/>
    <mergeCell ref="A78:C78"/>
    <mergeCell ref="I78:J78"/>
    <mergeCell ref="S78:T78"/>
    <mergeCell ref="A50:B50"/>
    <mergeCell ref="A51:B51"/>
    <mergeCell ref="I75:J75"/>
    <mergeCell ref="L65:M66"/>
    <mergeCell ref="A66:C66"/>
    <mergeCell ref="I65:J65"/>
    <mergeCell ref="I69:J69"/>
    <mergeCell ref="P17:Q17"/>
    <mergeCell ref="F19:G19"/>
    <mergeCell ref="I18:J18"/>
    <mergeCell ref="H35:H37"/>
    <mergeCell ref="J35:J37"/>
    <mergeCell ref="I20:J20"/>
    <mergeCell ref="P20:Q20"/>
    <mergeCell ref="F23:G23"/>
    <mergeCell ref="I22:J22"/>
    <mergeCell ref="R65:R66"/>
    <mergeCell ref="I76:J76"/>
    <mergeCell ref="K20:L20"/>
    <mergeCell ref="O35:O37"/>
    <mergeCell ref="I68:J68"/>
    <mergeCell ref="I71:J71"/>
    <mergeCell ref="K22:L22"/>
    <mergeCell ref="K23:L23"/>
    <mergeCell ref="I25:J25"/>
    <mergeCell ref="L34:L37"/>
    <mergeCell ref="K35:K37"/>
    <mergeCell ref="S16:T16"/>
    <mergeCell ref="S71:T71"/>
    <mergeCell ref="S64:T65"/>
    <mergeCell ref="K17:L17"/>
    <mergeCell ref="I35:I37"/>
    <mergeCell ref="N17:O17"/>
    <mergeCell ref="Q65:Q66"/>
    <mergeCell ref="L64:O64"/>
    <mergeCell ref="S17:T17"/>
    <mergeCell ref="M34:Q34"/>
    <mergeCell ref="Q35:Q37"/>
    <mergeCell ref="P19:Q19"/>
    <mergeCell ref="N19:O19"/>
    <mergeCell ref="N20:O20"/>
    <mergeCell ref="P25:Q25"/>
    <mergeCell ref="I17:J17"/>
    <mergeCell ref="R35:R37"/>
    <mergeCell ref="P18:Q18"/>
    <mergeCell ref="N16:O16"/>
    <mergeCell ref="I15:J15"/>
    <mergeCell ref="I16:J16"/>
    <mergeCell ref="P16:Q16"/>
    <mergeCell ref="K18:L18"/>
    <mergeCell ref="P35:P37"/>
    <mergeCell ref="N18:O18"/>
    <mergeCell ref="S66:T66"/>
    <mergeCell ref="S35:S37"/>
    <mergeCell ref="T34:T37"/>
    <mergeCell ref="P4:Q5"/>
    <mergeCell ref="S9:T9"/>
    <mergeCell ref="S8:T8"/>
    <mergeCell ref="P12:Q12"/>
    <mergeCell ref="P14:Q14"/>
    <mergeCell ref="S7:T7"/>
    <mergeCell ref="P7:Q7"/>
    <mergeCell ref="K15:L15"/>
    <mergeCell ref="N15:O15"/>
    <mergeCell ref="P15:Q15"/>
    <mergeCell ref="S14:T14"/>
    <mergeCell ref="K16:L16"/>
    <mergeCell ref="M35:M37"/>
    <mergeCell ref="N21:O21"/>
    <mergeCell ref="S15:T15"/>
    <mergeCell ref="K19:L19"/>
    <mergeCell ref="N35:N37"/>
    <mergeCell ref="N3:R3"/>
    <mergeCell ref="S3:T5"/>
    <mergeCell ref="A5:B5"/>
    <mergeCell ref="A1:L2"/>
    <mergeCell ref="D3:H3"/>
    <mergeCell ref="I3:M3"/>
    <mergeCell ref="K4:L5"/>
    <mergeCell ref="N4:O5"/>
    <mergeCell ref="I4:J5"/>
    <mergeCell ref="D4:E5"/>
    <mergeCell ref="A7:C7"/>
    <mergeCell ref="D7:E7"/>
    <mergeCell ref="F7:G7"/>
    <mergeCell ref="I7:J7"/>
    <mergeCell ref="D6:E6"/>
    <mergeCell ref="N6:O6"/>
    <mergeCell ref="A6:C6"/>
    <mergeCell ref="K6:L6"/>
    <mergeCell ref="F4:G5"/>
    <mergeCell ref="K7:L7"/>
    <mergeCell ref="N7:O7"/>
    <mergeCell ref="P6:Q6"/>
    <mergeCell ref="S6:T6"/>
    <mergeCell ref="I6:J6"/>
    <mergeCell ref="F9:G9"/>
    <mergeCell ref="I9:J9"/>
    <mergeCell ref="F8:G8"/>
    <mergeCell ref="P8:Q8"/>
    <mergeCell ref="A8:C8"/>
    <mergeCell ref="F6:G6"/>
    <mergeCell ref="D8:E8"/>
    <mergeCell ref="K8:L8"/>
    <mergeCell ref="N8:O8"/>
    <mergeCell ref="I8:J8"/>
    <mergeCell ref="A10:C10"/>
    <mergeCell ref="P10:Q10"/>
    <mergeCell ref="K9:L9"/>
    <mergeCell ref="N9:O9"/>
    <mergeCell ref="P9:Q9"/>
    <mergeCell ref="D10:E10"/>
    <mergeCell ref="I10:J10"/>
    <mergeCell ref="N10:O10"/>
    <mergeCell ref="A9:C9"/>
    <mergeCell ref="D9:E9"/>
    <mergeCell ref="F11:G11"/>
    <mergeCell ref="K11:L11"/>
    <mergeCell ref="P11:Q11"/>
    <mergeCell ref="S11:T11"/>
    <mergeCell ref="F10:G10"/>
    <mergeCell ref="K10:L10"/>
    <mergeCell ref="N11:O11"/>
    <mergeCell ref="I11:J11"/>
    <mergeCell ref="I14:J14"/>
    <mergeCell ref="S10:T10"/>
    <mergeCell ref="K13:L13"/>
    <mergeCell ref="N13:O13"/>
    <mergeCell ref="K14:L14"/>
    <mergeCell ref="N14:O14"/>
    <mergeCell ref="P13:Q13"/>
    <mergeCell ref="S13:T13"/>
    <mergeCell ref="P64:P66"/>
    <mergeCell ref="Q64:R64"/>
    <mergeCell ref="A68:C68"/>
    <mergeCell ref="S12:T12"/>
    <mergeCell ref="A31:H32"/>
    <mergeCell ref="F12:G12"/>
    <mergeCell ref="K12:L12"/>
    <mergeCell ref="A12:C12"/>
    <mergeCell ref="I12:J12"/>
    <mergeCell ref="N12:O12"/>
    <mergeCell ref="S72:T72"/>
    <mergeCell ref="A72:C72"/>
    <mergeCell ref="I72:J72"/>
    <mergeCell ref="F65:F66"/>
    <mergeCell ref="S69:T69"/>
    <mergeCell ref="A67:C67"/>
    <mergeCell ref="I67:J67"/>
    <mergeCell ref="D65:D66"/>
    <mergeCell ref="S67:T67"/>
    <mergeCell ref="S68:T68"/>
    <mergeCell ref="A69:C69"/>
    <mergeCell ref="A64:C64"/>
    <mergeCell ref="D64:H64"/>
    <mergeCell ref="I64:K64"/>
    <mergeCell ref="E35:E37"/>
    <mergeCell ref="F35:F37"/>
    <mergeCell ref="G35:G37"/>
    <mergeCell ref="I66:J66"/>
    <mergeCell ref="A48:B48"/>
    <mergeCell ref="A43:B43"/>
    <mergeCell ref="D34:G34"/>
    <mergeCell ref="F17:G17"/>
    <mergeCell ref="A18:C18"/>
    <mergeCell ref="A22:C22"/>
    <mergeCell ref="A23:C23"/>
    <mergeCell ref="D22:E22"/>
    <mergeCell ref="D23:E23"/>
    <mergeCell ref="F25:G25"/>
    <mergeCell ref="A24:C24"/>
    <mergeCell ref="D24:E24"/>
    <mergeCell ref="A91:T91"/>
    <mergeCell ref="S70:T70"/>
    <mergeCell ref="A70:C70"/>
    <mergeCell ref="I70:J70"/>
    <mergeCell ref="A71:C71"/>
    <mergeCell ref="I74:J74"/>
    <mergeCell ref="A73:C73"/>
    <mergeCell ref="I73:J73"/>
    <mergeCell ref="A75:C75"/>
    <mergeCell ref="S74:T74"/>
    <mergeCell ref="A39:B39"/>
    <mergeCell ref="D35:D37"/>
    <mergeCell ref="C33:C37"/>
    <mergeCell ref="A19:C19"/>
    <mergeCell ref="D19:E19"/>
    <mergeCell ref="I13:J13"/>
    <mergeCell ref="A14:C14"/>
    <mergeCell ref="I19:J19"/>
    <mergeCell ref="A16:C16"/>
    <mergeCell ref="D16:E16"/>
    <mergeCell ref="A13:C13"/>
    <mergeCell ref="D13:E13"/>
    <mergeCell ref="F13:G13"/>
    <mergeCell ref="F18:G18"/>
    <mergeCell ref="F16:G16"/>
    <mergeCell ref="F14:G14"/>
    <mergeCell ref="F15:G15"/>
    <mergeCell ref="D15:E15"/>
    <mergeCell ref="A15:C15"/>
    <mergeCell ref="A41:B41"/>
    <mergeCell ref="A38:B38"/>
    <mergeCell ref="A74:C74"/>
    <mergeCell ref="A11:C11"/>
    <mergeCell ref="D11:E11"/>
    <mergeCell ref="A40:B40"/>
    <mergeCell ref="A17:C17"/>
    <mergeCell ref="D17:E17"/>
    <mergeCell ref="D14:E14"/>
    <mergeCell ref="D12:E12"/>
    <mergeCell ref="A37:B37"/>
    <mergeCell ref="S19:T19"/>
    <mergeCell ref="S18:T18"/>
    <mergeCell ref="A49:B49"/>
    <mergeCell ref="A44:B44"/>
    <mergeCell ref="A45:B45"/>
    <mergeCell ref="A46:B46"/>
    <mergeCell ref="A47:B47"/>
    <mergeCell ref="R34:S34"/>
    <mergeCell ref="D18:E18"/>
    <mergeCell ref="N26:O26"/>
    <mergeCell ref="S81:T81"/>
    <mergeCell ref="P21:Q21"/>
    <mergeCell ref="S21:T21"/>
    <mergeCell ref="A21:C21"/>
    <mergeCell ref="D21:E21"/>
    <mergeCell ref="F21:G21"/>
    <mergeCell ref="I21:J21"/>
    <mergeCell ref="K21:L21"/>
    <mergeCell ref="A42:B42"/>
    <mergeCell ref="S26:T26"/>
    <mergeCell ref="A57:B57"/>
    <mergeCell ref="A86:C86"/>
    <mergeCell ref="I86:J86"/>
    <mergeCell ref="S86:T86"/>
    <mergeCell ref="A26:C26"/>
    <mergeCell ref="D26:E26"/>
    <mergeCell ref="F26:G26"/>
    <mergeCell ref="I26:J26"/>
    <mergeCell ref="K26:L26"/>
  </mergeCells>
  <printOptions/>
  <pageMargins left="0.984251968503937" right="0.5905511811023623" top="0.7874015748031497" bottom="0.3937007874015748" header="0.5118110236220472" footer="0.5118110236220472"/>
  <pageSetup fitToHeight="1" fitToWidth="1" horizontalDpi="600" verticalDpi="600" orientation="portrait" paperSize="9" scale="97" r:id="rId1"/>
  <ignoredErrors>
    <ignoredError sqref="P11:P12 K7 H6:J10 L6:M10 K6 K8 F11:F12 S11:T17 P13:Q16 F13:G16 K10" numberStoredAsText="1"/>
  </ignoredErrors>
</worksheet>
</file>

<file path=xl/worksheets/sheet2.xml><?xml version="1.0" encoding="utf-8"?>
<worksheet xmlns="http://schemas.openxmlformats.org/spreadsheetml/2006/main" xmlns:r="http://schemas.openxmlformats.org/officeDocument/2006/relationships">
  <dimension ref="A1:W149"/>
  <sheetViews>
    <sheetView zoomScalePageLayoutView="0" workbookViewId="0" topLeftCell="A1">
      <pane ySplit="5" topLeftCell="A7" activePane="bottomLeft" state="frozen"/>
      <selection pane="topLeft" activeCell="R56" sqref="R56"/>
      <selection pane="bottomLeft" activeCell="F94" sqref="F94"/>
    </sheetView>
  </sheetViews>
  <sheetFormatPr defaultColWidth="4.125" defaultRowHeight="12.75" customHeight="1"/>
  <cols>
    <col min="1" max="8" width="4.125" style="0" customWidth="1"/>
    <col min="9" max="20" width="4.50390625" style="0" customWidth="1"/>
  </cols>
  <sheetData>
    <row r="1" spans="1:6" ht="12.75" customHeight="1">
      <c r="A1" s="421" t="s">
        <v>135</v>
      </c>
      <c r="B1" s="421"/>
      <c r="C1" s="421"/>
      <c r="D1" s="421"/>
      <c r="E1" s="421"/>
      <c r="F1" s="421"/>
    </row>
    <row r="2" spans="1:20" s="7" customFormat="1" ht="15" customHeight="1" thickBot="1">
      <c r="A2" s="422"/>
      <c r="B2" s="422"/>
      <c r="C2" s="422"/>
      <c r="D2" s="422"/>
      <c r="E2" s="422"/>
      <c r="F2" s="422"/>
      <c r="G2" s="8"/>
      <c r="I2" s="204"/>
      <c r="J2" s="204"/>
      <c r="K2" s="204"/>
      <c r="L2" s="204"/>
      <c r="M2" s="204"/>
      <c r="N2" s="204"/>
      <c r="O2" s="204"/>
      <c r="P2" s="204"/>
      <c r="Q2" s="204"/>
      <c r="R2" s="204"/>
      <c r="S2" s="204"/>
      <c r="T2" s="205" t="s">
        <v>692</v>
      </c>
    </row>
    <row r="3" spans="1:20" s="7" customFormat="1" ht="15" customHeight="1" thickTop="1">
      <c r="A3" s="257"/>
      <c r="B3" s="257"/>
      <c r="C3" s="258"/>
      <c r="D3" s="258" t="s">
        <v>144</v>
      </c>
      <c r="E3" s="423" t="s">
        <v>145</v>
      </c>
      <c r="F3" s="426" t="s">
        <v>146</v>
      </c>
      <c r="G3" s="429" t="s">
        <v>147</v>
      </c>
      <c r="H3" s="430"/>
      <c r="I3" s="430"/>
      <c r="J3" s="430"/>
      <c r="K3" s="430"/>
      <c r="L3" s="430"/>
      <c r="M3" s="430"/>
      <c r="N3" s="430"/>
      <c r="O3" s="430"/>
      <c r="P3" s="430"/>
      <c r="Q3" s="430"/>
      <c r="R3" s="430"/>
      <c r="S3" s="430"/>
      <c r="T3" s="430"/>
    </row>
    <row r="4" spans="1:20" s="7" customFormat="1" ht="15" customHeight="1">
      <c r="A4" s="225"/>
      <c r="B4" s="225"/>
      <c r="C4" s="225"/>
      <c r="D4" s="225"/>
      <c r="E4" s="424"/>
      <c r="F4" s="427"/>
      <c r="G4" s="441" t="s">
        <v>87</v>
      </c>
      <c r="H4" s="441"/>
      <c r="I4" s="431" t="s">
        <v>148</v>
      </c>
      <c r="J4" s="431"/>
      <c r="K4" s="431"/>
      <c r="L4" s="431"/>
      <c r="M4" s="431" t="s">
        <v>149</v>
      </c>
      <c r="N4" s="431"/>
      <c r="O4" s="431"/>
      <c r="P4" s="431"/>
      <c r="Q4" s="431" t="s">
        <v>150</v>
      </c>
      <c r="R4" s="431"/>
      <c r="S4" s="431"/>
      <c r="T4" s="434"/>
    </row>
    <row r="5" spans="1:20" s="7" customFormat="1" ht="15" customHeight="1">
      <c r="A5" s="259" t="s">
        <v>93</v>
      </c>
      <c r="B5" s="259"/>
      <c r="C5" s="239"/>
      <c r="D5" s="239"/>
      <c r="E5" s="425"/>
      <c r="F5" s="428"/>
      <c r="G5" s="442"/>
      <c r="H5" s="442"/>
      <c r="I5" s="435" t="s">
        <v>470</v>
      </c>
      <c r="J5" s="436"/>
      <c r="K5" s="432" t="s">
        <v>471</v>
      </c>
      <c r="L5" s="439"/>
      <c r="M5" s="435" t="s">
        <v>470</v>
      </c>
      <c r="N5" s="436"/>
      <c r="O5" s="432" t="s">
        <v>471</v>
      </c>
      <c r="P5" s="439"/>
      <c r="Q5" s="435" t="s">
        <v>470</v>
      </c>
      <c r="R5" s="436"/>
      <c r="S5" s="432" t="s">
        <v>471</v>
      </c>
      <c r="T5" s="433"/>
    </row>
    <row r="6" spans="1:20" s="7" customFormat="1" ht="15" customHeight="1" hidden="1">
      <c r="A6" s="443" t="s">
        <v>465</v>
      </c>
      <c r="B6" s="444"/>
      <c r="C6" s="444"/>
      <c r="D6" s="444"/>
      <c r="E6" s="135">
        <v>6</v>
      </c>
      <c r="F6" s="136">
        <v>24</v>
      </c>
      <c r="G6" s="437">
        <v>449</v>
      </c>
      <c r="H6" s="437"/>
      <c r="I6" s="440">
        <v>62</v>
      </c>
      <c r="J6" s="440"/>
      <c r="K6" s="437">
        <v>53</v>
      </c>
      <c r="L6" s="437"/>
      <c r="M6" s="440">
        <v>75</v>
      </c>
      <c r="N6" s="440"/>
      <c r="O6" s="437">
        <v>71</v>
      </c>
      <c r="P6" s="437"/>
      <c r="Q6" s="440">
        <v>98</v>
      </c>
      <c r="R6" s="440"/>
      <c r="S6" s="437">
        <v>90</v>
      </c>
      <c r="T6" s="438"/>
    </row>
    <row r="7" spans="1:20" s="7" customFormat="1" ht="15" customHeight="1">
      <c r="A7" s="416" t="s">
        <v>98</v>
      </c>
      <c r="B7" s="420"/>
      <c r="C7" s="420"/>
      <c r="D7" s="420"/>
      <c r="E7" s="137">
        <v>6</v>
      </c>
      <c r="F7" s="138">
        <v>24</v>
      </c>
      <c r="G7" s="405">
        <v>430</v>
      </c>
      <c r="H7" s="405"/>
      <c r="I7" s="404">
        <v>54</v>
      </c>
      <c r="J7" s="404"/>
      <c r="K7" s="405">
        <v>63</v>
      </c>
      <c r="L7" s="405"/>
      <c r="M7" s="404">
        <v>86</v>
      </c>
      <c r="N7" s="404"/>
      <c r="O7" s="405">
        <v>74</v>
      </c>
      <c r="P7" s="405"/>
      <c r="Q7" s="404">
        <v>82</v>
      </c>
      <c r="R7" s="404"/>
      <c r="S7" s="405">
        <v>71</v>
      </c>
      <c r="T7" s="406"/>
    </row>
    <row r="8" spans="1:20" s="7" customFormat="1" ht="15" customHeight="1">
      <c r="A8" s="416" t="s">
        <v>466</v>
      </c>
      <c r="B8" s="420"/>
      <c r="C8" s="420"/>
      <c r="D8" s="420"/>
      <c r="E8" s="137">
        <v>6</v>
      </c>
      <c r="F8" s="138">
        <v>24</v>
      </c>
      <c r="G8" s="405">
        <v>417</v>
      </c>
      <c r="H8" s="405"/>
      <c r="I8" s="404">
        <v>42</v>
      </c>
      <c r="J8" s="404"/>
      <c r="K8" s="405">
        <v>49</v>
      </c>
      <c r="L8" s="405"/>
      <c r="M8" s="404">
        <v>72</v>
      </c>
      <c r="N8" s="404"/>
      <c r="O8" s="405">
        <v>91</v>
      </c>
      <c r="P8" s="405"/>
      <c r="Q8" s="404">
        <v>85</v>
      </c>
      <c r="R8" s="404"/>
      <c r="S8" s="405">
        <v>78</v>
      </c>
      <c r="T8" s="406"/>
    </row>
    <row r="9" spans="1:20" s="7" customFormat="1" ht="15" customHeight="1">
      <c r="A9" s="416" t="s">
        <v>453</v>
      </c>
      <c r="B9" s="420"/>
      <c r="C9" s="420"/>
      <c r="D9" s="420"/>
      <c r="E9" s="137">
        <v>6</v>
      </c>
      <c r="F9" s="138">
        <v>25</v>
      </c>
      <c r="G9" s="405">
        <v>445</v>
      </c>
      <c r="H9" s="405"/>
      <c r="I9" s="404">
        <v>79</v>
      </c>
      <c r="J9" s="404"/>
      <c r="K9" s="405">
        <v>63</v>
      </c>
      <c r="L9" s="405"/>
      <c r="M9" s="404">
        <v>62</v>
      </c>
      <c r="N9" s="404"/>
      <c r="O9" s="405">
        <v>73</v>
      </c>
      <c r="P9" s="405"/>
      <c r="Q9" s="404">
        <v>70</v>
      </c>
      <c r="R9" s="404"/>
      <c r="S9" s="405">
        <v>98</v>
      </c>
      <c r="T9" s="406"/>
    </row>
    <row r="10" spans="1:20" s="7" customFormat="1" ht="15" customHeight="1">
      <c r="A10" s="416" t="s">
        <v>512</v>
      </c>
      <c r="B10" s="420"/>
      <c r="C10" s="420"/>
      <c r="D10" s="420"/>
      <c r="E10" s="137">
        <v>6</v>
      </c>
      <c r="F10" s="138">
        <v>23</v>
      </c>
      <c r="G10" s="405">
        <v>418</v>
      </c>
      <c r="H10" s="405"/>
      <c r="I10" s="404">
        <v>64</v>
      </c>
      <c r="J10" s="404"/>
      <c r="K10" s="405">
        <v>50</v>
      </c>
      <c r="L10" s="405"/>
      <c r="M10" s="404">
        <v>89</v>
      </c>
      <c r="N10" s="404"/>
      <c r="O10" s="405">
        <v>79</v>
      </c>
      <c r="P10" s="405"/>
      <c r="Q10" s="404">
        <v>62</v>
      </c>
      <c r="R10" s="404"/>
      <c r="S10" s="405">
        <v>74</v>
      </c>
      <c r="T10" s="406"/>
    </row>
    <row r="11" spans="1:20" s="7" customFormat="1" ht="13.5" customHeight="1">
      <c r="A11" s="416" t="s">
        <v>538</v>
      </c>
      <c r="B11" s="420"/>
      <c r="C11" s="420"/>
      <c r="D11" s="420"/>
      <c r="E11" s="137">
        <v>6</v>
      </c>
      <c r="F11" s="138">
        <v>24</v>
      </c>
      <c r="G11" s="405">
        <v>425</v>
      </c>
      <c r="H11" s="405"/>
      <c r="I11" s="404">
        <f>SUM(I12:J17)</f>
        <v>58</v>
      </c>
      <c r="J11" s="404"/>
      <c r="K11" s="405">
        <f>SUM(K12:L17)</f>
        <v>60</v>
      </c>
      <c r="L11" s="405"/>
      <c r="M11" s="404">
        <f>SUM(M12:N17)</f>
        <v>74</v>
      </c>
      <c r="N11" s="404"/>
      <c r="O11" s="405">
        <f>SUM(O12:P17)</f>
        <v>59</v>
      </c>
      <c r="P11" s="405"/>
      <c r="Q11" s="404">
        <f>SUM(Q12:R17)</f>
        <v>92</v>
      </c>
      <c r="R11" s="404"/>
      <c r="S11" s="405">
        <f>SUM(S12:T17)</f>
        <v>82</v>
      </c>
      <c r="T11" s="406"/>
    </row>
    <row r="12" spans="1:20" s="7" customFormat="1" ht="15" customHeight="1" hidden="1">
      <c r="A12" s="410" t="s">
        <v>151</v>
      </c>
      <c r="B12" s="139" t="s">
        <v>152</v>
      </c>
      <c r="C12" s="139"/>
      <c r="D12" s="139"/>
      <c r="E12" s="140" t="s">
        <v>140</v>
      </c>
      <c r="F12" s="138">
        <v>8</v>
      </c>
      <c r="G12" s="405">
        <v>166</v>
      </c>
      <c r="H12" s="405"/>
      <c r="I12" s="447">
        <v>22</v>
      </c>
      <c r="J12" s="447"/>
      <c r="K12" s="445">
        <v>25</v>
      </c>
      <c r="L12" s="445"/>
      <c r="M12" s="447">
        <v>29</v>
      </c>
      <c r="N12" s="447"/>
      <c r="O12" s="445">
        <v>27</v>
      </c>
      <c r="P12" s="445"/>
      <c r="Q12" s="447">
        <v>32</v>
      </c>
      <c r="R12" s="447"/>
      <c r="S12" s="445">
        <v>31</v>
      </c>
      <c r="T12" s="446"/>
    </row>
    <row r="13" spans="1:20" s="7" customFormat="1" ht="15" customHeight="1" hidden="1">
      <c r="A13" s="410"/>
      <c r="B13" s="139" t="s">
        <v>153</v>
      </c>
      <c r="C13" s="139"/>
      <c r="D13" s="139"/>
      <c r="E13" s="140" t="s">
        <v>143</v>
      </c>
      <c r="F13" s="138">
        <v>7</v>
      </c>
      <c r="G13" s="405">
        <v>169</v>
      </c>
      <c r="H13" s="405"/>
      <c r="I13" s="447">
        <v>31</v>
      </c>
      <c r="J13" s="447"/>
      <c r="K13" s="445">
        <v>26</v>
      </c>
      <c r="L13" s="445"/>
      <c r="M13" s="447">
        <v>29</v>
      </c>
      <c r="N13" s="447"/>
      <c r="O13" s="445">
        <v>20</v>
      </c>
      <c r="P13" s="445"/>
      <c r="Q13" s="447">
        <v>35</v>
      </c>
      <c r="R13" s="447"/>
      <c r="S13" s="445">
        <v>28</v>
      </c>
      <c r="T13" s="446"/>
    </row>
    <row r="14" spans="1:20" s="7" customFormat="1" ht="15" customHeight="1" hidden="1">
      <c r="A14" s="410"/>
      <c r="B14" s="139" t="s">
        <v>154</v>
      </c>
      <c r="C14" s="139"/>
      <c r="D14" s="139"/>
      <c r="E14" s="140" t="s">
        <v>143</v>
      </c>
      <c r="F14" s="138">
        <v>3</v>
      </c>
      <c r="G14" s="405">
        <v>50</v>
      </c>
      <c r="H14" s="405"/>
      <c r="I14" s="447">
        <v>5</v>
      </c>
      <c r="J14" s="447"/>
      <c r="K14" s="445">
        <v>9</v>
      </c>
      <c r="L14" s="445"/>
      <c r="M14" s="447">
        <v>11</v>
      </c>
      <c r="N14" s="447"/>
      <c r="O14" s="445">
        <v>7</v>
      </c>
      <c r="P14" s="445"/>
      <c r="Q14" s="447">
        <v>10</v>
      </c>
      <c r="R14" s="447"/>
      <c r="S14" s="445">
        <v>8</v>
      </c>
      <c r="T14" s="446"/>
    </row>
    <row r="15" spans="1:20" s="7" customFormat="1" ht="15" customHeight="1" hidden="1">
      <c r="A15" s="410"/>
      <c r="B15" s="139" t="s">
        <v>155</v>
      </c>
      <c r="C15" s="139"/>
      <c r="D15" s="139"/>
      <c r="E15" s="140" t="s">
        <v>142</v>
      </c>
      <c r="F15" s="138">
        <v>2</v>
      </c>
      <c r="G15" s="405">
        <v>21</v>
      </c>
      <c r="H15" s="405"/>
      <c r="I15" s="404" t="s">
        <v>539</v>
      </c>
      <c r="J15" s="404"/>
      <c r="K15" s="405" t="s">
        <v>539</v>
      </c>
      <c r="L15" s="405"/>
      <c r="M15" s="447">
        <v>2</v>
      </c>
      <c r="N15" s="447"/>
      <c r="O15" s="445">
        <v>3</v>
      </c>
      <c r="P15" s="445"/>
      <c r="Q15" s="447">
        <v>9</v>
      </c>
      <c r="R15" s="447"/>
      <c r="S15" s="445">
        <v>7</v>
      </c>
      <c r="T15" s="446"/>
    </row>
    <row r="16" spans="1:20" s="7" customFormat="1" ht="15" customHeight="1" hidden="1">
      <c r="A16" s="410"/>
      <c r="B16" s="139" t="s">
        <v>156</v>
      </c>
      <c r="C16" s="139"/>
      <c r="D16" s="139"/>
      <c r="E16" s="140" t="s">
        <v>141</v>
      </c>
      <c r="F16" s="138">
        <v>2</v>
      </c>
      <c r="G16" s="405">
        <v>10</v>
      </c>
      <c r="H16" s="405"/>
      <c r="I16" s="404" t="s">
        <v>157</v>
      </c>
      <c r="J16" s="404"/>
      <c r="K16" s="405" t="s">
        <v>157</v>
      </c>
      <c r="L16" s="405"/>
      <c r="M16" s="447">
        <v>1</v>
      </c>
      <c r="N16" s="447"/>
      <c r="O16" s="445">
        <v>1</v>
      </c>
      <c r="P16" s="445"/>
      <c r="Q16" s="447">
        <v>5</v>
      </c>
      <c r="R16" s="447"/>
      <c r="S16" s="445">
        <v>3</v>
      </c>
      <c r="T16" s="446"/>
    </row>
    <row r="17" spans="1:20" s="7" customFormat="1" ht="15" customHeight="1" hidden="1">
      <c r="A17" s="410"/>
      <c r="B17" s="139" t="s">
        <v>158</v>
      </c>
      <c r="C17" s="139"/>
      <c r="D17" s="139"/>
      <c r="E17" s="140" t="s">
        <v>141</v>
      </c>
      <c r="F17" s="138">
        <v>2</v>
      </c>
      <c r="G17" s="405">
        <v>9</v>
      </c>
      <c r="H17" s="405"/>
      <c r="I17" s="404" t="s">
        <v>157</v>
      </c>
      <c r="J17" s="404"/>
      <c r="K17" s="405" t="s">
        <v>157</v>
      </c>
      <c r="L17" s="405"/>
      <c r="M17" s="447">
        <v>2</v>
      </c>
      <c r="N17" s="447"/>
      <c r="O17" s="445">
        <v>1</v>
      </c>
      <c r="P17" s="445"/>
      <c r="Q17" s="447">
        <v>1</v>
      </c>
      <c r="R17" s="447"/>
      <c r="S17" s="445">
        <v>5</v>
      </c>
      <c r="T17" s="446"/>
    </row>
    <row r="18" spans="1:20" s="7" customFormat="1" ht="15" customHeight="1">
      <c r="A18" s="416" t="s">
        <v>549</v>
      </c>
      <c r="B18" s="420"/>
      <c r="C18" s="420"/>
      <c r="D18" s="420"/>
      <c r="E18" s="137">
        <v>6</v>
      </c>
      <c r="F18" s="138">
        <v>24</v>
      </c>
      <c r="G18" s="405">
        <f>SUM(I18:T18)</f>
        <v>372</v>
      </c>
      <c r="H18" s="405"/>
      <c r="I18" s="404">
        <f>SUM(I19:J24)</f>
        <v>40</v>
      </c>
      <c r="J18" s="404"/>
      <c r="K18" s="405">
        <f>SUM(K19:L24)</f>
        <v>51</v>
      </c>
      <c r="L18" s="405"/>
      <c r="M18" s="404">
        <f>SUM(M19:N24)</f>
        <v>75</v>
      </c>
      <c r="N18" s="404"/>
      <c r="O18" s="405">
        <f>SUM(O19:P24)</f>
        <v>69</v>
      </c>
      <c r="P18" s="405"/>
      <c r="Q18" s="404">
        <f>SUM(Q19:R24)</f>
        <v>75</v>
      </c>
      <c r="R18" s="404"/>
      <c r="S18" s="405">
        <f>SUM(S19:T24)</f>
        <v>62</v>
      </c>
      <c r="T18" s="406"/>
    </row>
    <row r="19" spans="1:20" s="7" customFormat="1" ht="15" customHeight="1" hidden="1">
      <c r="A19" s="410" t="s">
        <v>151</v>
      </c>
      <c r="B19" s="408" t="s">
        <v>152</v>
      </c>
      <c r="C19" s="408"/>
      <c r="D19" s="408"/>
      <c r="E19" s="140" t="s">
        <v>140</v>
      </c>
      <c r="F19" s="138">
        <v>8</v>
      </c>
      <c r="G19" s="405">
        <v>155</v>
      </c>
      <c r="H19" s="405"/>
      <c r="I19" s="404">
        <v>18</v>
      </c>
      <c r="J19" s="404"/>
      <c r="K19" s="405">
        <v>27</v>
      </c>
      <c r="L19" s="405"/>
      <c r="M19" s="404">
        <v>25</v>
      </c>
      <c r="N19" s="404"/>
      <c r="O19" s="405">
        <v>26</v>
      </c>
      <c r="P19" s="405"/>
      <c r="Q19" s="404">
        <v>30</v>
      </c>
      <c r="R19" s="404"/>
      <c r="S19" s="405">
        <v>29</v>
      </c>
      <c r="T19" s="406"/>
    </row>
    <row r="20" spans="1:20" s="7" customFormat="1" ht="15" customHeight="1" hidden="1">
      <c r="A20" s="410"/>
      <c r="B20" s="408" t="s">
        <v>153</v>
      </c>
      <c r="C20" s="408"/>
      <c r="D20" s="408"/>
      <c r="E20" s="140" t="s">
        <v>143</v>
      </c>
      <c r="F20" s="138">
        <v>7</v>
      </c>
      <c r="G20" s="405">
        <v>140</v>
      </c>
      <c r="H20" s="405"/>
      <c r="I20" s="404">
        <v>19</v>
      </c>
      <c r="J20" s="404"/>
      <c r="K20" s="405">
        <v>15</v>
      </c>
      <c r="L20" s="405"/>
      <c r="M20" s="404">
        <v>34</v>
      </c>
      <c r="N20" s="404"/>
      <c r="O20" s="405">
        <v>27</v>
      </c>
      <c r="P20" s="405"/>
      <c r="Q20" s="404">
        <v>26</v>
      </c>
      <c r="R20" s="404"/>
      <c r="S20" s="405">
        <v>19</v>
      </c>
      <c r="T20" s="406"/>
    </row>
    <row r="21" spans="1:20" s="7" customFormat="1" ht="15" customHeight="1" hidden="1">
      <c r="A21" s="410"/>
      <c r="B21" s="408" t="s">
        <v>154</v>
      </c>
      <c r="C21" s="408"/>
      <c r="D21" s="408"/>
      <c r="E21" s="140" t="s">
        <v>143</v>
      </c>
      <c r="F21" s="138">
        <v>3</v>
      </c>
      <c r="G21" s="405">
        <v>45</v>
      </c>
      <c r="H21" s="405"/>
      <c r="I21" s="404">
        <v>3</v>
      </c>
      <c r="J21" s="404"/>
      <c r="K21" s="405">
        <v>9</v>
      </c>
      <c r="L21" s="405"/>
      <c r="M21" s="404">
        <v>7</v>
      </c>
      <c r="N21" s="404"/>
      <c r="O21" s="405">
        <v>9</v>
      </c>
      <c r="P21" s="405"/>
      <c r="Q21" s="404">
        <v>10</v>
      </c>
      <c r="R21" s="404"/>
      <c r="S21" s="405">
        <v>7</v>
      </c>
      <c r="T21" s="406"/>
    </row>
    <row r="22" spans="1:20" s="7" customFormat="1" ht="15" customHeight="1" hidden="1">
      <c r="A22" s="410"/>
      <c r="B22" s="408" t="s">
        <v>155</v>
      </c>
      <c r="C22" s="408"/>
      <c r="D22" s="408"/>
      <c r="E22" s="140" t="s">
        <v>142</v>
      </c>
      <c r="F22" s="138">
        <v>2</v>
      </c>
      <c r="G22" s="405">
        <v>23</v>
      </c>
      <c r="H22" s="405"/>
      <c r="I22" s="404" t="s">
        <v>539</v>
      </c>
      <c r="J22" s="404"/>
      <c r="K22" s="405" t="s">
        <v>539</v>
      </c>
      <c r="L22" s="405"/>
      <c r="M22" s="404">
        <v>8</v>
      </c>
      <c r="N22" s="404"/>
      <c r="O22" s="405">
        <v>5</v>
      </c>
      <c r="P22" s="405"/>
      <c r="Q22" s="404">
        <v>4</v>
      </c>
      <c r="R22" s="404"/>
      <c r="S22" s="405">
        <v>6</v>
      </c>
      <c r="T22" s="406"/>
    </row>
    <row r="23" spans="1:20" s="7" customFormat="1" ht="15" customHeight="1" hidden="1">
      <c r="A23" s="410"/>
      <c r="B23" s="408" t="s">
        <v>156</v>
      </c>
      <c r="C23" s="408"/>
      <c r="D23" s="408"/>
      <c r="E23" s="140" t="s">
        <v>141</v>
      </c>
      <c r="F23" s="138">
        <v>2</v>
      </c>
      <c r="G23" s="405">
        <v>6</v>
      </c>
      <c r="H23" s="405"/>
      <c r="I23" s="404" t="s">
        <v>157</v>
      </c>
      <c r="J23" s="404"/>
      <c r="K23" s="405" t="s">
        <v>157</v>
      </c>
      <c r="L23" s="405"/>
      <c r="M23" s="404">
        <v>1</v>
      </c>
      <c r="N23" s="404"/>
      <c r="O23" s="405">
        <v>2</v>
      </c>
      <c r="P23" s="405"/>
      <c r="Q23" s="404">
        <v>3</v>
      </c>
      <c r="R23" s="404"/>
      <c r="S23" s="405" t="s">
        <v>157</v>
      </c>
      <c r="T23" s="406"/>
    </row>
    <row r="24" spans="1:20" s="7" customFormat="1" ht="15" customHeight="1" hidden="1">
      <c r="A24" s="410"/>
      <c r="B24" s="408" t="s">
        <v>158</v>
      </c>
      <c r="C24" s="408"/>
      <c r="D24" s="408"/>
      <c r="E24" s="140" t="s">
        <v>141</v>
      </c>
      <c r="F24" s="138">
        <v>2</v>
      </c>
      <c r="G24" s="405">
        <v>3</v>
      </c>
      <c r="H24" s="405"/>
      <c r="I24" s="404" t="s">
        <v>157</v>
      </c>
      <c r="J24" s="404"/>
      <c r="K24" s="405" t="s">
        <v>157</v>
      </c>
      <c r="L24" s="405"/>
      <c r="M24" s="404"/>
      <c r="N24" s="404"/>
      <c r="O24" s="405"/>
      <c r="P24" s="405"/>
      <c r="Q24" s="404">
        <v>2</v>
      </c>
      <c r="R24" s="404"/>
      <c r="S24" s="405">
        <v>1</v>
      </c>
      <c r="T24" s="406"/>
    </row>
    <row r="25" spans="1:20" s="77" customFormat="1" ht="15.75" customHeight="1">
      <c r="A25" s="416" t="s">
        <v>571</v>
      </c>
      <c r="B25" s="420"/>
      <c r="C25" s="420"/>
      <c r="D25" s="420"/>
      <c r="E25" s="137">
        <v>6</v>
      </c>
      <c r="F25" s="138">
        <v>22</v>
      </c>
      <c r="G25" s="405">
        <f>SUM(G26:H30)</f>
        <v>374</v>
      </c>
      <c r="H25" s="405"/>
      <c r="I25" s="404">
        <f>SUM(I26:J31)</f>
        <v>54</v>
      </c>
      <c r="J25" s="404"/>
      <c r="K25" s="405">
        <f>SUM(K26:L31)</f>
        <v>54</v>
      </c>
      <c r="L25" s="405"/>
      <c r="M25" s="404">
        <f>SUM(M26:N31)</f>
        <v>56</v>
      </c>
      <c r="N25" s="404"/>
      <c r="O25" s="405">
        <f>SUM(O26:P31)</f>
        <v>60</v>
      </c>
      <c r="P25" s="405"/>
      <c r="Q25" s="404">
        <f>SUM(Q26:R31)</f>
        <v>83</v>
      </c>
      <c r="R25" s="404"/>
      <c r="S25" s="405">
        <f>SUM(S26:T31)</f>
        <v>67</v>
      </c>
      <c r="T25" s="406"/>
    </row>
    <row r="26" spans="1:20" s="7" customFormat="1" ht="12.75" customHeight="1" hidden="1">
      <c r="A26" s="410" t="s">
        <v>151</v>
      </c>
      <c r="B26" s="408" t="s">
        <v>152</v>
      </c>
      <c r="C26" s="408"/>
      <c r="D26" s="408"/>
      <c r="E26" s="140" t="s">
        <v>140</v>
      </c>
      <c r="F26" s="138">
        <v>8</v>
      </c>
      <c r="G26" s="405">
        <v>131</v>
      </c>
      <c r="H26" s="405"/>
      <c r="I26" s="404">
        <v>17</v>
      </c>
      <c r="J26" s="404"/>
      <c r="K26" s="405">
        <v>14</v>
      </c>
      <c r="L26" s="405"/>
      <c r="M26" s="404">
        <v>22</v>
      </c>
      <c r="N26" s="404"/>
      <c r="O26" s="405">
        <v>28</v>
      </c>
      <c r="P26" s="405"/>
      <c r="Q26" s="404">
        <v>25</v>
      </c>
      <c r="R26" s="404"/>
      <c r="S26" s="405">
        <v>25</v>
      </c>
      <c r="T26" s="406"/>
    </row>
    <row r="27" spans="1:20" ht="12.75" customHeight="1" hidden="1">
      <c r="A27" s="410"/>
      <c r="B27" s="408" t="s">
        <v>153</v>
      </c>
      <c r="C27" s="408"/>
      <c r="D27" s="408"/>
      <c r="E27" s="140" t="s">
        <v>143</v>
      </c>
      <c r="F27" s="138">
        <v>7</v>
      </c>
      <c r="G27" s="405">
        <v>156</v>
      </c>
      <c r="H27" s="405"/>
      <c r="I27" s="404">
        <v>26</v>
      </c>
      <c r="J27" s="404"/>
      <c r="K27" s="405">
        <v>29</v>
      </c>
      <c r="L27" s="405"/>
      <c r="M27" s="404">
        <v>23</v>
      </c>
      <c r="N27" s="404"/>
      <c r="O27" s="405">
        <v>15</v>
      </c>
      <c r="P27" s="405"/>
      <c r="Q27" s="404">
        <v>36</v>
      </c>
      <c r="R27" s="404"/>
      <c r="S27" s="405">
        <v>27</v>
      </c>
      <c r="T27" s="406"/>
    </row>
    <row r="28" spans="1:20" ht="12.75" customHeight="1" hidden="1">
      <c r="A28" s="410"/>
      <c r="B28" s="408" t="s">
        <v>154</v>
      </c>
      <c r="C28" s="408"/>
      <c r="D28" s="408"/>
      <c r="E28" s="140" t="s">
        <v>143</v>
      </c>
      <c r="F28" s="138">
        <v>3</v>
      </c>
      <c r="G28" s="405">
        <v>48</v>
      </c>
      <c r="H28" s="405"/>
      <c r="I28" s="404">
        <v>11</v>
      </c>
      <c r="J28" s="404"/>
      <c r="K28" s="405">
        <v>11</v>
      </c>
      <c r="L28" s="405"/>
      <c r="M28" s="404">
        <v>2</v>
      </c>
      <c r="N28" s="404"/>
      <c r="O28" s="405">
        <v>8</v>
      </c>
      <c r="P28" s="405"/>
      <c r="Q28" s="404">
        <v>7</v>
      </c>
      <c r="R28" s="404"/>
      <c r="S28" s="405">
        <v>9</v>
      </c>
      <c r="T28" s="406"/>
    </row>
    <row r="29" spans="1:20" ht="12.75" customHeight="1" hidden="1">
      <c r="A29" s="410"/>
      <c r="B29" s="408" t="s">
        <v>155</v>
      </c>
      <c r="C29" s="408"/>
      <c r="D29" s="408"/>
      <c r="E29" s="140" t="s">
        <v>142</v>
      </c>
      <c r="F29" s="138">
        <v>2</v>
      </c>
      <c r="G29" s="405">
        <v>29</v>
      </c>
      <c r="H29" s="405"/>
      <c r="I29" s="404" t="s">
        <v>539</v>
      </c>
      <c r="J29" s="404"/>
      <c r="K29" s="405" t="s">
        <v>539</v>
      </c>
      <c r="L29" s="405"/>
      <c r="M29" s="404">
        <v>7</v>
      </c>
      <c r="N29" s="404"/>
      <c r="O29" s="405">
        <v>8</v>
      </c>
      <c r="P29" s="405"/>
      <c r="Q29" s="404">
        <v>10</v>
      </c>
      <c r="R29" s="404"/>
      <c r="S29" s="405">
        <v>4</v>
      </c>
      <c r="T29" s="406"/>
    </row>
    <row r="30" spans="1:20" ht="12.75" customHeight="1" hidden="1">
      <c r="A30" s="410"/>
      <c r="B30" s="408" t="s">
        <v>156</v>
      </c>
      <c r="C30" s="408"/>
      <c r="D30" s="408"/>
      <c r="E30" s="140" t="s">
        <v>141</v>
      </c>
      <c r="F30" s="138">
        <v>2</v>
      </c>
      <c r="G30" s="405">
        <v>10</v>
      </c>
      <c r="H30" s="405"/>
      <c r="I30" s="404" t="s">
        <v>157</v>
      </c>
      <c r="J30" s="404"/>
      <c r="K30" s="405" t="s">
        <v>157</v>
      </c>
      <c r="L30" s="405"/>
      <c r="M30" s="404">
        <v>2</v>
      </c>
      <c r="N30" s="404"/>
      <c r="O30" s="405">
        <v>1</v>
      </c>
      <c r="P30" s="405"/>
      <c r="Q30" s="404">
        <v>5</v>
      </c>
      <c r="R30" s="404"/>
      <c r="S30" s="405">
        <v>2</v>
      </c>
      <c r="T30" s="406"/>
    </row>
    <row r="31" spans="1:20" ht="12.75" customHeight="1" hidden="1">
      <c r="A31" s="410"/>
      <c r="B31" s="408" t="s">
        <v>158</v>
      </c>
      <c r="C31" s="408"/>
      <c r="D31" s="408"/>
      <c r="E31" s="140" t="s">
        <v>141</v>
      </c>
      <c r="F31" s="138" t="s">
        <v>572</v>
      </c>
      <c r="G31" s="405"/>
      <c r="H31" s="405"/>
      <c r="I31" s="404"/>
      <c r="J31" s="404"/>
      <c r="K31" s="405"/>
      <c r="L31" s="405"/>
      <c r="M31" s="404"/>
      <c r="N31" s="404"/>
      <c r="O31" s="405"/>
      <c r="P31" s="405"/>
      <c r="Q31" s="404"/>
      <c r="R31" s="404"/>
      <c r="S31" s="405"/>
      <c r="T31" s="406"/>
    </row>
    <row r="32" spans="1:20" s="92" customFormat="1" ht="15" customHeight="1">
      <c r="A32" s="416" t="s">
        <v>659</v>
      </c>
      <c r="B32" s="420"/>
      <c r="C32" s="420"/>
      <c r="D32" s="420"/>
      <c r="E32" s="137">
        <v>6</v>
      </c>
      <c r="F32" s="138">
        <v>22</v>
      </c>
      <c r="G32" s="405">
        <f>SUM(G33:H37)</f>
        <v>365</v>
      </c>
      <c r="H32" s="405"/>
      <c r="I32" s="404">
        <f>SUM(I33:J38)</f>
        <v>50</v>
      </c>
      <c r="J32" s="404"/>
      <c r="K32" s="405">
        <f>SUM(K33:L38)</f>
        <v>54</v>
      </c>
      <c r="L32" s="405"/>
      <c r="M32" s="404">
        <f>SUM(M33:N38)</f>
        <v>59</v>
      </c>
      <c r="N32" s="404"/>
      <c r="O32" s="405">
        <f>SUM(O33:P38)</f>
        <v>79</v>
      </c>
      <c r="P32" s="405"/>
      <c r="Q32" s="404">
        <f>SUM(Q33:R38)</f>
        <v>67</v>
      </c>
      <c r="R32" s="404"/>
      <c r="S32" s="405">
        <f>SUM(S33:T38)</f>
        <v>56</v>
      </c>
      <c r="T32" s="406"/>
    </row>
    <row r="33" spans="1:20" s="7" customFormat="1" ht="12.75" customHeight="1" hidden="1">
      <c r="A33" s="410" t="s">
        <v>151</v>
      </c>
      <c r="B33" s="408" t="s">
        <v>152</v>
      </c>
      <c r="C33" s="408"/>
      <c r="D33" s="408"/>
      <c r="E33" s="140" t="s">
        <v>140</v>
      </c>
      <c r="F33" s="138">
        <v>6</v>
      </c>
      <c r="G33" s="405">
        <v>129</v>
      </c>
      <c r="H33" s="405"/>
      <c r="I33" s="404">
        <v>16</v>
      </c>
      <c r="J33" s="404"/>
      <c r="K33" s="405">
        <v>24</v>
      </c>
      <c r="L33" s="405"/>
      <c r="M33" s="404">
        <v>20</v>
      </c>
      <c r="N33" s="404"/>
      <c r="O33" s="405">
        <v>20</v>
      </c>
      <c r="P33" s="405"/>
      <c r="Q33" s="404">
        <v>22</v>
      </c>
      <c r="R33" s="404"/>
      <c r="S33" s="405">
        <v>27</v>
      </c>
      <c r="T33" s="406"/>
    </row>
    <row r="34" spans="1:20" ht="12.75" customHeight="1" hidden="1">
      <c r="A34" s="410"/>
      <c r="B34" s="408" t="s">
        <v>153</v>
      </c>
      <c r="C34" s="408"/>
      <c r="D34" s="408"/>
      <c r="E34" s="140" t="s">
        <v>141</v>
      </c>
      <c r="F34" s="138">
        <v>7</v>
      </c>
      <c r="G34" s="405">
        <v>151</v>
      </c>
      <c r="H34" s="405"/>
      <c r="I34" s="404">
        <v>30</v>
      </c>
      <c r="J34" s="404"/>
      <c r="K34" s="405">
        <v>20</v>
      </c>
      <c r="L34" s="405"/>
      <c r="M34" s="404">
        <v>25</v>
      </c>
      <c r="N34" s="404"/>
      <c r="O34" s="405">
        <v>37</v>
      </c>
      <c r="P34" s="405"/>
      <c r="Q34" s="404">
        <v>25</v>
      </c>
      <c r="R34" s="404"/>
      <c r="S34" s="405">
        <v>14</v>
      </c>
      <c r="T34" s="406"/>
    </row>
    <row r="35" spans="1:20" ht="12.75" customHeight="1" hidden="1">
      <c r="A35" s="410"/>
      <c r="B35" s="408" t="s">
        <v>154</v>
      </c>
      <c r="C35" s="408"/>
      <c r="D35" s="408"/>
      <c r="E35" s="140" t="s">
        <v>141</v>
      </c>
      <c r="F35" s="138">
        <v>3</v>
      </c>
      <c r="G35" s="405">
        <v>47</v>
      </c>
      <c r="H35" s="405"/>
      <c r="I35" s="404">
        <v>4</v>
      </c>
      <c r="J35" s="404"/>
      <c r="K35" s="405">
        <v>10</v>
      </c>
      <c r="L35" s="405"/>
      <c r="M35" s="404">
        <v>10</v>
      </c>
      <c r="N35" s="404"/>
      <c r="O35" s="405">
        <v>12</v>
      </c>
      <c r="P35" s="405"/>
      <c r="Q35" s="404">
        <v>3</v>
      </c>
      <c r="R35" s="404"/>
      <c r="S35" s="405">
        <v>8</v>
      </c>
      <c r="T35" s="406"/>
    </row>
    <row r="36" spans="1:20" ht="12.75" customHeight="1" hidden="1">
      <c r="A36" s="410"/>
      <c r="B36" s="408" t="s">
        <v>155</v>
      </c>
      <c r="C36" s="408"/>
      <c r="D36" s="408"/>
      <c r="E36" s="140" t="s">
        <v>142</v>
      </c>
      <c r="F36" s="138">
        <v>2</v>
      </c>
      <c r="G36" s="405">
        <v>34</v>
      </c>
      <c r="H36" s="405"/>
      <c r="I36" s="404" t="s">
        <v>80</v>
      </c>
      <c r="J36" s="404"/>
      <c r="K36" s="405" t="s">
        <v>80</v>
      </c>
      <c r="L36" s="405"/>
      <c r="M36" s="404">
        <v>4</v>
      </c>
      <c r="N36" s="404"/>
      <c r="O36" s="405">
        <v>8</v>
      </c>
      <c r="P36" s="405"/>
      <c r="Q36" s="404">
        <v>16</v>
      </c>
      <c r="R36" s="404"/>
      <c r="S36" s="405">
        <v>6</v>
      </c>
      <c r="T36" s="406"/>
    </row>
    <row r="37" spans="1:20" ht="12.75" customHeight="1" hidden="1">
      <c r="A37" s="410"/>
      <c r="B37" s="408" t="s">
        <v>156</v>
      </c>
      <c r="C37" s="408"/>
      <c r="D37" s="408"/>
      <c r="E37" s="140" t="s">
        <v>141</v>
      </c>
      <c r="F37" s="138">
        <v>2</v>
      </c>
      <c r="G37" s="405">
        <v>4</v>
      </c>
      <c r="H37" s="405"/>
      <c r="I37" s="404" t="s">
        <v>80</v>
      </c>
      <c r="J37" s="404"/>
      <c r="K37" s="405" t="s">
        <v>80</v>
      </c>
      <c r="L37" s="405"/>
      <c r="M37" s="404" t="s">
        <v>80</v>
      </c>
      <c r="N37" s="404"/>
      <c r="O37" s="405">
        <v>2</v>
      </c>
      <c r="P37" s="405"/>
      <c r="Q37" s="404">
        <v>1</v>
      </c>
      <c r="R37" s="404"/>
      <c r="S37" s="405">
        <v>1</v>
      </c>
      <c r="T37" s="406"/>
    </row>
    <row r="38" spans="1:20" ht="12.75" customHeight="1" hidden="1">
      <c r="A38" s="410"/>
      <c r="B38" s="408" t="s">
        <v>158</v>
      </c>
      <c r="C38" s="408"/>
      <c r="D38" s="408"/>
      <c r="E38" s="140" t="s">
        <v>141</v>
      </c>
      <c r="F38" s="138" t="s">
        <v>572</v>
      </c>
      <c r="G38" s="405"/>
      <c r="H38" s="405"/>
      <c r="I38" s="404"/>
      <c r="J38" s="404"/>
      <c r="K38" s="405"/>
      <c r="L38" s="405"/>
      <c r="M38" s="404"/>
      <c r="N38" s="404"/>
      <c r="O38" s="405"/>
      <c r="P38" s="405"/>
      <c r="Q38" s="404"/>
      <c r="R38" s="404"/>
      <c r="S38" s="405"/>
      <c r="T38" s="406"/>
    </row>
    <row r="39" spans="1:20" s="92" customFormat="1" ht="15" customHeight="1">
      <c r="A39" s="416" t="s">
        <v>663</v>
      </c>
      <c r="B39" s="420"/>
      <c r="C39" s="420"/>
      <c r="D39" s="420"/>
      <c r="E39" s="137">
        <v>6</v>
      </c>
      <c r="F39" s="138">
        <f>SUM(F40:F44)</f>
        <v>21</v>
      </c>
      <c r="G39" s="405">
        <f>SUM(G40:H44)</f>
        <v>384</v>
      </c>
      <c r="H39" s="405"/>
      <c r="I39" s="404">
        <f>SUM(I40:J45)</f>
        <v>58</v>
      </c>
      <c r="J39" s="404"/>
      <c r="K39" s="405">
        <f>SUM(K40:L45)</f>
        <v>65</v>
      </c>
      <c r="L39" s="405"/>
      <c r="M39" s="404">
        <f>SUM(M40:N45)</f>
        <v>58</v>
      </c>
      <c r="N39" s="404"/>
      <c r="O39" s="405">
        <f>SUM(O40:P45)</f>
        <v>62</v>
      </c>
      <c r="P39" s="405"/>
      <c r="Q39" s="404">
        <f>SUM(Q40:R45)</f>
        <v>60</v>
      </c>
      <c r="R39" s="404"/>
      <c r="S39" s="405">
        <f>SUM(S40:T45)</f>
        <v>81</v>
      </c>
      <c r="T39" s="406"/>
    </row>
    <row r="40" spans="1:20" s="7" customFormat="1" ht="12.75" customHeight="1" hidden="1">
      <c r="A40" s="410" t="s">
        <v>151</v>
      </c>
      <c r="B40" s="408" t="s">
        <v>152</v>
      </c>
      <c r="C40" s="408"/>
      <c r="D40" s="408"/>
      <c r="E40" s="140" t="s">
        <v>140</v>
      </c>
      <c r="F40" s="138">
        <v>7</v>
      </c>
      <c r="G40" s="405">
        <v>133</v>
      </c>
      <c r="H40" s="405"/>
      <c r="I40" s="404">
        <v>21</v>
      </c>
      <c r="J40" s="404"/>
      <c r="K40" s="405">
        <v>32</v>
      </c>
      <c r="L40" s="405"/>
      <c r="M40" s="404">
        <v>15</v>
      </c>
      <c r="N40" s="404"/>
      <c r="O40" s="405">
        <v>24</v>
      </c>
      <c r="P40" s="405"/>
      <c r="Q40" s="404">
        <v>20</v>
      </c>
      <c r="R40" s="404"/>
      <c r="S40" s="405">
        <v>21</v>
      </c>
      <c r="T40" s="406"/>
    </row>
    <row r="41" spans="1:20" ht="12.75" customHeight="1" hidden="1">
      <c r="A41" s="410"/>
      <c r="B41" s="408" t="s">
        <v>153</v>
      </c>
      <c r="C41" s="408"/>
      <c r="D41" s="408"/>
      <c r="E41" s="140" t="s">
        <v>141</v>
      </c>
      <c r="F41" s="138">
        <v>7</v>
      </c>
      <c r="G41" s="405">
        <v>175</v>
      </c>
      <c r="H41" s="405"/>
      <c r="I41" s="404">
        <v>29</v>
      </c>
      <c r="J41" s="404"/>
      <c r="K41" s="405">
        <v>31</v>
      </c>
      <c r="L41" s="405"/>
      <c r="M41" s="404">
        <v>31</v>
      </c>
      <c r="N41" s="404"/>
      <c r="O41" s="405">
        <v>22</v>
      </c>
      <c r="P41" s="405"/>
      <c r="Q41" s="404">
        <v>25</v>
      </c>
      <c r="R41" s="404"/>
      <c r="S41" s="405">
        <v>37</v>
      </c>
      <c r="T41" s="406"/>
    </row>
    <row r="42" spans="1:20" ht="12.75" customHeight="1" hidden="1">
      <c r="A42" s="410"/>
      <c r="B42" s="408" t="s">
        <v>154</v>
      </c>
      <c r="C42" s="408"/>
      <c r="D42" s="408"/>
      <c r="E42" s="140" t="s">
        <v>141</v>
      </c>
      <c r="F42" s="138">
        <v>3</v>
      </c>
      <c r="G42" s="405">
        <v>48</v>
      </c>
      <c r="H42" s="405"/>
      <c r="I42" s="404">
        <v>8</v>
      </c>
      <c r="J42" s="404"/>
      <c r="K42" s="405">
        <v>2</v>
      </c>
      <c r="L42" s="405"/>
      <c r="M42" s="404">
        <v>5</v>
      </c>
      <c r="N42" s="404"/>
      <c r="O42" s="405">
        <v>9</v>
      </c>
      <c r="P42" s="405"/>
      <c r="Q42" s="404">
        <v>11</v>
      </c>
      <c r="R42" s="404"/>
      <c r="S42" s="405">
        <v>13</v>
      </c>
      <c r="T42" s="406"/>
    </row>
    <row r="43" spans="1:20" ht="12.75" customHeight="1" hidden="1">
      <c r="A43" s="410"/>
      <c r="B43" s="408" t="s">
        <v>155</v>
      </c>
      <c r="C43" s="408"/>
      <c r="D43" s="408"/>
      <c r="E43" s="140" t="s">
        <v>142</v>
      </c>
      <c r="F43" s="138">
        <v>2</v>
      </c>
      <c r="G43" s="405">
        <v>19</v>
      </c>
      <c r="H43" s="405"/>
      <c r="I43" s="404" t="s">
        <v>80</v>
      </c>
      <c r="J43" s="404"/>
      <c r="K43" s="405" t="s">
        <v>80</v>
      </c>
      <c r="L43" s="405"/>
      <c r="M43" s="404">
        <v>5</v>
      </c>
      <c r="N43" s="404"/>
      <c r="O43" s="405">
        <v>4</v>
      </c>
      <c r="P43" s="405"/>
      <c r="Q43" s="404">
        <v>3</v>
      </c>
      <c r="R43" s="404"/>
      <c r="S43" s="405">
        <v>7</v>
      </c>
      <c r="T43" s="406"/>
    </row>
    <row r="44" spans="1:20" ht="12.75" customHeight="1" hidden="1">
      <c r="A44" s="410"/>
      <c r="B44" s="408" t="s">
        <v>156</v>
      </c>
      <c r="C44" s="408"/>
      <c r="D44" s="408"/>
      <c r="E44" s="140" t="s">
        <v>141</v>
      </c>
      <c r="F44" s="138">
        <v>2</v>
      </c>
      <c r="G44" s="405">
        <v>9</v>
      </c>
      <c r="H44" s="405"/>
      <c r="I44" s="404" t="s">
        <v>80</v>
      </c>
      <c r="J44" s="404"/>
      <c r="K44" s="405" t="s">
        <v>80</v>
      </c>
      <c r="L44" s="405"/>
      <c r="M44" s="404">
        <v>2</v>
      </c>
      <c r="N44" s="404"/>
      <c r="O44" s="405">
        <v>3</v>
      </c>
      <c r="P44" s="405"/>
      <c r="Q44" s="404">
        <v>1</v>
      </c>
      <c r="R44" s="404"/>
      <c r="S44" s="405">
        <v>3</v>
      </c>
      <c r="T44" s="406"/>
    </row>
    <row r="45" spans="1:20" ht="14.25" customHeight="1" hidden="1">
      <c r="A45" s="410"/>
      <c r="B45" s="408" t="s">
        <v>158</v>
      </c>
      <c r="C45" s="408"/>
      <c r="D45" s="408"/>
      <c r="E45" s="140" t="s">
        <v>141</v>
      </c>
      <c r="F45" s="138" t="s">
        <v>572</v>
      </c>
      <c r="G45" s="405"/>
      <c r="H45" s="405"/>
      <c r="I45" s="404"/>
      <c r="J45" s="404"/>
      <c r="K45" s="405"/>
      <c r="L45" s="405"/>
      <c r="M45" s="404"/>
      <c r="N45" s="404"/>
      <c r="O45" s="405"/>
      <c r="P45" s="405"/>
      <c r="Q45" s="404"/>
      <c r="R45" s="404"/>
      <c r="S45" s="405"/>
      <c r="T45" s="406"/>
    </row>
    <row r="46" spans="1:20" ht="12.75" customHeight="1">
      <c r="A46" s="416" t="s">
        <v>689</v>
      </c>
      <c r="B46" s="420"/>
      <c r="C46" s="420"/>
      <c r="D46" s="420"/>
      <c r="E46" s="137">
        <v>5</v>
      </c>
      <c r="F46" s="138">
        <f>SUM(F47:F51)</f>
        <v>21</v>
      </c>
      <c r="G46" s="405">
        <f>SUM(G47:H51)</f>
        <v>371</v>
      </c>
      <c r="H46" s="405"/>
      <c r="I46" s="404">
        <f>SUM(I47:J51)</f>
        <v>52</v>
      </c>
      <c r="J46" s="404"/>
      <c r="K46" s="405">
        <f>SUM(K47:L51)</f>
        <v>58</v>
      </c>
      <c r="L46" s="405"/>
      <c r="M46" s="404">
        <f>SUM(M47:N51)</f>
        <v>64</v>
      </c>
      <c r="N46" s="404"/>
      <c r="O46" s="405">
        <f>SUM(O47:P51)</f>
        <v>72</v>
      </c>
      <c r="P46" s="405"/>
      <c r="Q46" s="404">
        <f>SUM(Q47:R51)</f>
        <v>59</v>
      </c>
      <c r="R46" s="404"/>
      <c r="S46" s="405">
        <f>SUM(S47:T51)</f>
        <v>66</v>
      </c>
      <c r="T46" s="406"/>
    </row>
    <row r="47" spans="1:20" ht="12.75" customHeight="1" hidden="1">
      <c r="A47" s="410" t="s">
        <v>151</v>
      </c>
      <c r="B47" s="408" t="s">
        <v>152</v>
      </c>
      <c r="C47" s="408"/>
      <c r="D47" s="408"/>
      <c r="E47" s="140" t="s">
        <v>140</v>
      </c>
      <c r="F47" s="138">
        <v>7</v>
      </c>
      <c r="G47" s="405">
        <f>SUM(I47:T47)</f>
        <v>139</v>
      </c>
      <c r="H47" s="405"/>
      <c r="I47" s="404">
        <v>20</v>
      </c>
      <c r="J47" s="404"/>
      <c r="K47" s="405">
        <v>19</v>
      </c>
      <c r="L47" s="405"/>
      <c r="M47" s="404">
        <v>26</v>
      </c>
      <c r="N47" s="404"/>
      <c r="O47" s="405">
        <v>33</v>
      </c>
      <c r="P47" s="405"/>
      <c r="Q47" s="404">
        <v>16</v>
      </c>
      <c r="R47" s="404"/>
      <c r="S47" s="405">
        <v>25</v>
      </c>
      <c r="T47" s="406"/>
    </row>
    <row r="48" spans="1:20" ht="12.75" customHeight="1" hidden="1">
      <c r="A48" s="410"/>
      <c r="B48" s="408" t="s">
        <v>153</v>
      </c>
      <c r="C48" s="408"/>
      <c r="D48" s="408"/>
      <c r="E48" s="140" t="s">
        <v>141</v>
      </c>
      <c r="F48" s="138">
        <v>7</v>
      </c>
      <c r="G48" s="405">
        <f>SUM(I48:T48)</f>
        <v>167</v>
      </c>
      <c r="H48" s="405"/>
      <c r="I48" s="404">
        <v>24</v>
      </c>
      <c r="J48" s="404"/>
      <c r="K48" s="405">
        <v>33</v>
      </c>
      <c r="L48" s="405"/>
      <c r="M48" s="404">
        <v>29</v>
      </c>
      <c r="N48" s="404"/>
      <c r="O48" s="405">
        <v>26</v>
      </c>
      <c r="P48" s="405"/>
      <c r="Q48" s="404">
        <v>31</v>
      </c>
      <c r="R48" s="404"/>
      <c r="S48" s="405">
        <v>24</v>
      </c>
      <c r="T48" s="406"/>
    </row>
    <row r="49" spans="1:20" ht="12.75" customHeight="1" hidden="1">
      <c r="A49" s="410"/>
      <c r="B49" s="408" t="s">
        <v>154</v>
      </c>
      <c r="C49" s="408"/>
      <c r="D49" s="408"/>
      <c r="E49" s="140" t="s">
        <v>141</v>
      </c>
      <c r="F49" s="202">
        <v>3</v>
      </c>
      <c r="G49" s="405">
        <f>SUM(I49:T49)</f>
        <v>36</v>
      </c>
      <c r="H49" s="405"/>
      <c r="I49" s="404">
        <v>8</v>
      </c>
      <c r="J49" s="404"/>
      <c r="K49" s="405">
        <v>6</v>
      </c>
      <c r="L49" s="405"/>
      <c r="M49" s="404">
        <v>4</v>
      </c>
      <c r="N49" s="404"/>
      <c r="O49" s="405">
        <v>4</v>
      </c>
      <c r="P49" s="405"/>
      <c r="Q49" s="404">
        <v>5</v>
      </c>
      <c r="R49" s="404"/>
      <c r="S49" s="405">
        <v>9</v>
      </c>
      <c r="T49" s="406"/>
    </row>
    <row r="50" spans="1:20" ht="12.75" customHeight="1" hidden="1">
      <c r="A50" s="410"/>
      <c r="B50" s="408" t="s">
        <v>155</v>
      </c>
      <c r="C50" s="408"/>
      <c r="D50" s="408"/>
      <c r="E50" s="140" t="s">
        <v>142</v>
      </c>
      <c r="F50" s="138">
        <v>2</v>
      </c>
      <c r="G50" s="405">
        <f>SUM(I50:T50)</f>
        <v>22</v>
      </c>
      <c r="H50" s="405"/>
      <c r="I50" s="404" t="s">
        <v>80</v>
      </c>
      <c r="J50" s="404"/>
      <c r="K50" s="405" t="s">
        <v>80</v>
      </c>
      <c r="L50" s="405"/>
      <c r="M50" s="404">
        <v>5</v>
      </c>
      <c r="N50" s="404"/>
      <c r="O50" s="405">
        <v>7</v>
      </c>
      <c r="P50" s="405"/>
      <c r="Q50" s="404">
        <v>5</v>
      </c>
      <c r="R50" s="404"/>
      <c r="S50" s="405">
        <v>5</v>
      </c>
      <c r="T50" s="406"/>
    </row>
    <row r="51" spans="1:20" ht="12.75" customHeight="1" hidden="1">
      <c r="A51" s="410"/>
      <c r="B51" s="408" t="s">
        <v>156</v>
      </c>
      <c r="C51" s="408"/>
      <c r="D51" s="408"/>
      <c r="E51" s="140" t="s">
        <v>141</v>
      </c>
      <c r="F51" s="138">
        <v>2</v>
      </c>
      <c r="G51" s="405">
        <f>SUM(I51:T51)</f>
        <v>7</v>
      </c>
      <c r="H51" s="405"/>
      <c r="I51" s="404" t="s">
        <v>80</v>
      </c>
      <c r="J51" s="404"/>
      <c r="K51" s="405" t="s">
        <v>80</v>
      </c>
      <c r="L51" s="405"/>
      <c r="M51" s="404" t="s">
        <v>632</v>
      </c>
      <c r="N51" s="404"/>
      <c r="O51" s="405">
        <v>2</v>
      </c>
      <c r="P51" s="405"/>
      <c r="Q51" s="404">
        <v>2</v>
      </c>
      <c r="R51" s="404"/>
      <c r="S51" s="405">
        <v>3</v>
      </c>
      <c r="T51" s="406"/>
    </row>
    <row r="52" spans="1:20" s="301" customFormat="1" ht="12.75" customHeight="1">
      <c r="A52" s="416" t="s">
        <v>710</v>
      </c>
      <c r="B52" s="420"/>
      <c r="C52" s="420"/>
      <c r="D52" s="420"/>
      <c r="E52" s="137">
        <v>5</v>
      </c>
      <c r="F52" s="138">
        <f>SUM(F53:F57)</f>
        <v>21</v>
      </c>
      <c r="G52" s="405">
        <f>SUM(G53:H57)</f>
        <v>379</v>
      </c>
      <c r="H52" s="405"/>
      <c r="I52" s="404">
        <f>SUM(I53:J57)</f>
        <v>59</v>
      </c>
      <c r="J52" s="404"/>
      <c r="K52" s="405">
        <f>SUM(K53:L57)</f>
        <v>61</v>
      </c>
      <c r="L52" s="405"/>
      <c r="M52" s="404">
        <f>SUM(M53:N57)</f>
        <v>62</v>
      </c>
      <c r="N52" s="404"/>
      <c r="O52" s="405">
        <f>SUM(O53:P57)</f>
        <v>63</v>
      </c>
      <c r="P52" s="405"/>
      <c r="Q52" s="404">
        <f>SUM(Q53:R57)</f>
        <v>65</v>
      </c>
      <c r="R52" s="404"/>
      <c r="S52" s="405">
        <f>SUM(S53:T57)</f>
        <v>69</v>
      </c>
      <c r="T52" s="406"/>
    </row>
    <row r="53" spans="1:20" ht="12.75" customHeight="1" hidden="1">
      <c r="A53" s="410" t="s">
        <v>151</v>
      </c>
      <c r="B53" s="408" t="s">
        <v>152</v>
      </c>
      <c r="C53" s="408"/>
      <c r="D53" s="408"/>
      <c r="E53" s="140" t="s">
        <v>140</v>
      </c>
      <c r="F53" s="138">
        <v>7</v>
      </c>
      <c r="G53" s="405">
        <f>SUM(I53:T53)</f>
        <v>164</v>
      </c>
      <c r="H53" s="405"/>
      <c r="I53" s="404">
        <v>34</v>
      </c>
      <c r="J53" s="404"/>
      <c r="K53" s="405">
        <v>28</v>
      </c>
      <c r="L53" s="405"/>
      <c r="M53" s="404">
        <v>25</v>
      </c>
      <c r="N53" s="404"/>
      <c r="O53" s="405">
        <v>22</v>
      </c>
      <c r="P53" s="405"/>
      <c r="Q53" s="404">
        <v>24</v>
      </c>
      <c r="R53" s="404"/>
      <c r="S53" s="405">
        <v>31</v>
      </c>
      <c r="T53" s="406"/>
    </row>
    <row r="54" spans="1:20" ht="12.75" customHeight="1" hidden="1">
      <c r="A54" s="410"/>
      <c r="B54" s="408" t="s">
        <v>153</v>
      </c>
      <c r="C54" s="408"/>
      <c r="D54" s="408"/>
      <c r="E54" s="140" t="s">
        <v>141</v>
      </c>
      <c r="F54" s="138">
        <v>7</v>
      </c>
      <c r="G54" s="405">
        <f>SUM(I54:T54)</f>
        <v>156</v>
      </c>
      <c r="H54" s="405"/>
      <c r="I54" s="404">
        <v>18</v>
      </c>
      <c r="J54" s="404"/>
      <c r="K54" s="405">
        <v>27</v>
      </c>
      <c r="L54" s="405"/>
      <c r="M54" s="404">
        <v>24</v>
      </c>
      <c r="N54" s="404"/>
      <c r="O54" s="405">
        <v>33</v>
      </c>
      <c r="P54" s="405"/>
      <c r="Q54" s="404">
        <v>29</v>
      </c>
      <c r="R54" s="404"/>
      <c r="S54" s="405">
        <v>25</v>
      </c>
      <c r="T54" s="406"/>
    </row>
    <row r="55" spans="1:20" ht="12.75" customHeight="1" hidden="1">
      <c r="A55" s="410"/>
      <c r="B55" s="408" t="s">
        <v>154</v>
      </c>
      <c r="C55" s="408"/>
      <c r="D55" s="408"/>
      <c r="E55" s="140" t="s">
        <v>141</v>
      </c>
      <c r="F55" s="202">
        <v>3</v>
      </c>
      <c r="G55" s="405">
        <f>SUM(I55:T55)</f>
        <v>32</v>
      </c>
      <c r="H55" s="405"/>
      <c r="I55" s="404">
        <v>7</v>
      </c>
      <c r="J55" s="404"/>
      <c r="K55" s="405">
        <v>6</v>
      </c>
      <c r="L55" s="405"/>
      <c r="M55" s="404">
        <v>6</v>
      </c>
      <c r="N55" s="404"/>
      <c r="O55" s="405">
        <v>5</v>
      </c>
      <c r="P55" s="405"/>
      <c r="Q55" s="404">
        <v>4</v>
      </c>
      <c r="R55" s="404"/>
      <c r="S55" s="405">
        <v>4</v>
      </c>
      <c r="T55" s="406"/>
    </row>
    <row r="56" spans="1:20" ht="12.75" customHeight="1" hidden="1">
      <c r="A56" s="410"/>
      <c r="B56" s="408" t="s">
        <v>155</v>
      </c>
      <c r="C56" s="408"/>
      <c r="D56" s="408"/>
      <c r="E56" s="140" t="s">
        <v>142</v>
      </c>
      <c r="F56" s="138">
        <v>2</v>
      </c>
      <c r="G56" s="405">
        <f>SUM(I56:T56)</f>
        <v>21</v>
      </c>
      <c r="H56" s="405"/>
      <c r="I56" s="404" t="s">
        <v>80</v>
      </c>
      <c r="J56" s="404"/>
      <c r="K56" s="405" t="s">
        <v>80</v>
      </c>
      <c r="L56" s="405"/>
      <c r="M56" s="404">
        <v>4</v>
      </c>
      <c r="N56" s="404"/>
      <c r="O56" s="405">
        <v>3</v>
      </c>
      <c r="P56" s="405"/>
      <c r="Q56" s="404">
        <v>7</v>
      </c>
      <c r="R56" s="404"/>
      <c r="S56" s="405">
        <v>7</v>
      </c>
      <c r="T56" s="406"/>
    </row>
    <row r="57" spans="1:20" ht="12.75" customHeight="1" hidden="1">
      <c r="A57" s="410"/>
      <c r="B57" s="408" t="s">
        <v>156</v>
      </c>
      <c r="C57" s="408"/>
      <c r="D57" s="408"/>
      <c r="E57" s="140" t="s">
        <v>141</v>
      </c>
      <c r="F57" s="138">
        <v>2</v>
      </c>
      <c r="G57" s="405">
        <f>SUM(I57:T57)</f>
        <v>6</v>
      </c>
      <c r="H57" s="405"/>
      <c r="I57" s="404" t="s">
        <v>80</v>
      </c>
      <c r="J57" s="404"/>
      <c r="K57" s="405" t="s">
        <v>80</v>
      </c>
      <c r="L57" s="405"/>
      <c r="M57" s="404">
        <v>3</v>
      </c>
      <c r="N57" s="404"/>
      <c r="O57" s="405" t="s">
        <v>716</v>
      </c>
      <c r="P57" s="405"/>
      <c r="Q57" s="404">
        <v>1</v>
      </c>
      <c r="R57" s="404"/>
      <c r="S57" s="405">
        <v>2</v>
      </c>
      <c r="T57" s="406"/>
    </row>
    <row r="58" spans="1:20" s="301" customFormat="1" ht="12.75" customHeight="1">
      <c r="A58" s="416" t="s">
        <v>734</v>
      </c>
      <c r="B58" s="420"/>
      <c r="C58" s="420"/>
      <c r="D58" s="420"/>
      <c r="E58" s="137">
        <v>5</v>
      </c>
      <c r="F58" s="138">
        <f>SUM(F59:F63)</f>
        <v>20</v>
      </c>
      <c r="G58" s="405">
        <f>SUM(G59:H63)</f>
        <v>359</v>
      </c>
      <c r="H58" s="405"/>
      <c r="I58" s="404">
        <f>SUM(I59:J63)</f>
        <v>54</v>
      </c>
      <c r="J58" s="404"/>
      <c r="K58" s="405">
        <f>SUM(K59:L63)</f>
        <v>48</v>
      </c>
      <c r="L58" s="405"/>
      <c r="M58" s="404">
        <f>SUM(M59:N63)</f>
        <v>61</v>
      </c>
      <c r="N58" s="404"/>
      <c r="O58" s="405">
        <f>SUM(O59:P63)</f>
        <v>68</v>
      </c>
      <c r="P58" s="405"/>
      <c r="Q58" s="404">
        <f>SUM(Q59:R63)</f>
        <v>62</v>
      </c>
      <c r="R58" s="404"/>
      <c r="S58" s="405">
        <f>SUM(S59:T63)</f>
        <v>66</v>
      </c>
      <c r="T58" s="406"/>
    </row>
    <row r="59" spans="1:20" ht="12.75" customHeight="1" hidden="1">
      <c r="A59" s="410" t="s">
        <v>151</v>
      </c>
      <c r="B59" s="408" t="s">
        <v>152</v>
      </c>
      <c r="C59" s="408"/>
      <c r="D59" s="408"/>
      <c r="E59" s="140" t="s">
        <v>140</v>
      </c>
      <c r="F59" s="138">
        <v>7</v>
      </c>
      <c r="G59" s="405">
        <f>SUM(I59:T59)</f>
        <v>161</v>
      </c>
      <c r="H59" s="405"/>
      <c r="I59" s="404">
        <v>27</v>
      </c>
      <c r="J59" s="404"/>
      <c r="K59" s="405">
        <v>23</v>
      </c>
      <c r="L59" s="405"/>
      <c r="M59" s="404">
        <v>31</v>
      </c>
      <c r="N59" s="404"/>
      <c r="O59" s="405">
        <v>31</v>
      </c>
      <c r="P59" s="405"/>
      <c r="Q59" s="404">
        <v>24</v>
      </c>
      <c r="R59" s="404"/>
      <c r="S59" s="405">
        <v>25</v>
      </c>
      <c r="T59" s="406"/>
    </row>
    <row r="60" spans="1:20" ht="12.75" customHeight="1" hidden="1">
      <c r="A60" s="410"/>
      <c r="B60" s="408" t="s">
        <v>153</v>
      </c>
      <c r="C60" s="408"/>
      <c r="D60" s="408"/>
      <c r="E60" s="140" t="s">
        <v>141</v>
      </c>
      <c r="F60" s="138">
        <v>6</v>
      </c>
      <c r="G60" s="405">
        <f>SUM(I60:T60)</f>
        <v>148</v>
      </c>
      <c r="H60" s="405"/>
      <c r="I60" s="404">
        <v>22</v>
      </c>
      <c r="J60" s="404"/>
      <c r="K60" s="405">
        <v>22</v>
      </c>
      <c r="L60" s="405"/>
      <c r="M60" s="404">
        <v>19</v>
      </c>
      <c r="N60" s="404"/>
      <c r="O60" s="405">
        <v>28</v>
      </c>
      <c r="P60" s="405"/>
      <c r="Q60" s="404">
        <v>24</v>
      </c>
      <c r="R60" s="404"/>
      <c r="S60" s="405">
        <v>33</v>
      </c>
      <c r="T60" s="406"/>
    </row>
    <row r="61" spans="1:20" ht="12.75" customHeight="1" hidden="1">
      <c r="A61" s="410"/>
      <c r="B61" s="408" t="s">
        <v>154</v>
      </c>
      <c r="C61" s="408"/>
      <c r="D61" s="408"/>
      <c r="E61" s="140" t="s">
        <v>141</v>
      </c>
      <c r="F61" s="202">
        <v>3</v>
      </c>
      <c r="G61" s="405">
        <f>SUM(I61:T61)</f>
        <v>32</v>
      </c>
      <c r="H61" s="405"/>
      <c r="I61" s="404">
        <v>5</v>
      </c>
      <c r="J61" s="404"/>
      <c r="K61" s="405">
        <v>3</v>
      </c>
      <c r="L61" s="405"/>
      <c r="M61" s="404">
        <v>8</v>
      </c>
      <c r="N61" s="404"/>
      <c r="O61" s="405">
        <v>6</v>
      </c>
      <c r="P61" s="405"/>
      <c r="Q61" s="404">
        <v>6</v>
      </c>
      <c r="R61" s="404"/>
      <c r="S61" s="405">
        <v>4</v>
      </c>
      <c r="T61" s="406"/>
    </row>
    <row r="62" spans="1:20" ht="12.75" customHeight="1" hidden="1">
      <c r="A62" s="410"/>
      <c r="B62" s="408" t="s">
        <v>155</v>
      </c>
      <c r="C62" s="408"/>
      <c r="D62" s="408"/>
      <c r="E62" s="140" t="s">
        <v>142</v>
      </c>
      <c r="F62" s="138">
        <v>2</v>
      </c>
      <c r="G62" s="405">
        <f>SUM(I62:T62)</f>
        <v>11</v>
      </c>
      <c r="H62" s="405"/>
      <c r="I62" s="404" t="s">
        <v>80</v>
      </c>
      <c r="J62" s="404"/>
      <c r="K62" s="405" t="s">
        <v>80</v>
      </c>
      <c r="L62" s="405"/>
      <c r="M62" s="404">
        <v>2</v>
      </c>
      <c r="N62" s="404"/>
      <c r="O62" s="405">
        <v>1</v>
      </c>
      <c r="P62" s="405"/>
      <c r="Q62" s="404">
        <v>4</v>
      </c>
      <c r="R62" s="404"/>
      <c r="S62" s="405">
        <v>4</v>
      </c>
      <c r="T62" s="406"/>
    </row>
    <row r="63" spans="1:20" ht="12.75" customHeight="1" hidden="1">
      <c r="A63" s="410"/>
      <c r="B63" s="408" t="s">
        <v>156</v>
      </c>
      <c r="C63" s="408"/>
      <c r="D63" s="408"/>
      <c r="E63" s="140" t="s">
        <v>141</v>
      </c>
      <c r="F63" s="138">
        <v>2</v>
      </c>
      <c r="G63" s="405">
        <f>SUM(I63:T63)</f>
        <v>7</v>
      </c>
      <c r="H63" s="405"/>
      <c r="I63" s="404" t="s">
        <v>80</v>
      </c>
      <c r="J63" s="404"/>
      <c r="K63" s="405" t="s">
        <v>80</v>
      </c>
      <c r="L63" s="405"/>
      <c r="M63" s="404">
        <v>1</v>
      </c>
      <c r="N63" s="404"/>
      <c r="O63" s="405">
        <v>2</v>
      </c>
      <c r="P63" s="405"/>
      <c r="Q63" s="404">
        <v>4</v>
      </c>
      <c r="R63" s="404"/>
      <c r="S63" s="405" t="s">
        <v>737</v>
      </c>
      <c r="T63" s="406"/>
    </row>
    <row r="64" spans="1:20" s="301" customFormat="1" ht="12.75" customHeight="1">
      <c r="A64" s="416" t="s">
        <v>755</v>
      </c>
      <c r="B64" s="420"/>
      <c r="C64" s="420"/>
      <c r="D64" s="420"/>
      <c r="E64" s="137">
        <v>5</v>
      </c>
      <c r="F64" s="138">
        <f>SUM(F65:F69)</f>
        <v>21</v>
      </c>
      <c r="G64" s="405">
        <f>SUM(G65:H69)</f>
        <v>366</v>
      </c>
      <c r="H64" s="405"/>
      <c r="I64" s="404">
        <f>SUM(I65:J69)</f>
        <v>50</v>
      </c>
      <c r="J64" s="404"/>
      <c r="K64" s="405">
        <f>SUM(K65:L69)</f>
        <v>69</v>
      </c>
      <c r="L64" s="405"/>
      <c r="M64" s="404">
        <f>SUM(M65:N69)</f>
        <v>59</v>
      </c>
      <c r="N64" s="404"/>
      <c r="O64" s="405">
        <f>SUM(O65:P69)</f>
        <v>57</v>
      </c>
      <c r="P64" s="405"/>
      <c r="Q64" s="404">
        <f>SUM(Q65:R69)</f>
        <v>60</v>
      </c>
      <c r="R64" s="404"/>
      <c r="S64" s="405">
        <f>SUM(S65:T69)</f>
        <v>71</v>
      </c>
      <c r="T64" s="406"/>
    </row>
    <row r="65" spans="1:20" ht="12.75" customHeight="1" hidden="1">
      <c r="A65" s="410" t="s">
        <v>151</v>
      </c>
      <c r="B65" s="408" t="s">
        <v>152</v>
      </c>
      <c r="C65" s="408"/>
      <c r="D65" s="408"/>
      <c r="E65" s="140" t="s">
        <v>140</v>
      </c>
      <c r="F65" s="138">
        <v>8</v>
      </c>
      <c r="G65" s="405">
        <f>SUM(I65:T65)</f>
        <v>167</v>
      </c>
      <c r="H65" s="405"/>
      <c r="I65" s="404">
        <v>27</v>
      </c>
      <c r="J65" s="404"/>
      <c r="K65" s="405">
        <v>30</v>
      </c>
      <c r="L65" s="405"/>
      <c r="M65" s="404">
        <v>25</v>
      </c>
      <c r="N65" s="404"/>
      <c r="O65" s="405">
        <v>24</v>
      </c>
      <c r="P65" s="405"/>
      <c r="Q65" s="404">
        <v>30</v>
      </c>
      <c r="R65" s="404"/>
      <c r="S65" s="405">
        <v>31</v>
      </c>
      <c r="T65" s="406"/>
    </row>
    <row r="66" spans="1:20" ht="12.75" customHeight="1" hidden="1">
      <c r="A66" s="410"/>
      <c r="B66" s="408" t="s">
        <v>153</v>
      </c>
      <c r="C66" s="408"/>
      <c r="D66" s="408"/>
      <c r="E66" s="140" t="s">
        <v>141</v>
      </c>
      <c r="F66" s="138">
        <v>6</v>
      </c>
      <c r="G66" s="405">
        <f>SUM(I66:T66)</f>
        <v>152</v>
      </c>
      <c r="H66" s="405"/>
      <c r="I66" s="404">
        <v>21</v>
      </c>
      <c r="J66" s="404"/>
      <c r="K66" s="405">
        <v>33</v>
      </c>
      <c r="L66" s="405"/>
      <c r="M66" s="404">
        <v>26</v>
      </c>
      <c r="N66" s="404"/>
      <c r="O66" s="405">
        <v>24</v>
      </c>
      <c r="P66" s="405"/>
      <c r="Q66" s="404">
        <v>20</v>
      </c>
      <c r="R66" s="404"/>
      <c r="S66" s="405">
        <v>28</v>
      </c>
      <c r="T66" s="406"/>
    </row>
    <row r="67" spans="1:20" ht="12.75" customHeight="1" hidden="1">
      <c r="A67" s="410"/>
      <c r="B67" s="408" t="s">
        <v>154</v>
      </c>
      <c r="C67" s="408"/>
      <c r="D67" s="408"/>
      <c r="E67" s="140" t="s">
        <v>141</v>
      </c>
      <c r="F67" s="202">
        <v>3</v>
      </c>
      <c r="G67" s="405">
        <f>SUM(I67:T67)</f>
        <v>32</v>
      </c>
      <c r="H67" s="405"/>
      <c r="I67" s="404">
        <v>2</v>
      </c>
      <c r="J67" s="404"/>
      <c r="K67" s="405">
        <v>6</v>
      </c>
      <c r="L67" s="405"/>
      <c r="M67" s="404">
        <v>4</v>
      </c>
      <c r="N67" s="404"/>
      <c r="O67" s="405">
        <v>5</v>
      </c>
      <c r="P67" s="405"/>
      <c r="Q67" s="404">
        <v>7</v>
      </c>
      <c r="R67" s="404"/>
      <c r="S67" s="405">
        <v>8</v>
      </c>
      <c r="T67" s="406"/>
    </row>
    <row r="68" spans="1:20" ht="12.75" customHeight="1" hidden="1">
      <c r="A68" s="410"/>
      <c r="B68" s="408" t="s">
        <v>155</v>
      </c>
      <c r="C68" s="408"/>
      <c r="D68" s="408"/>
      <c r="E68" s="140" t="s">
        <v>142</v>
      </c>
      <c r="F68" s="138">
        <v>2</v>
      </c>
      <c r="G68" s="405">
        <f>SUM(I68:T68)</f>
        <v>7</v>
      </c>
      <c r="H68" s="405"/>
      <c r="I68" s="404" t="s">
        <v>80</v>
      </c>
      <c r="J68" s="404"/>
      <c r="K68" s="405" t="s">
        <v>80</v>
      </c>
      <c r="L68" s="405"/>
      <c r="M68" s="404">
        <v>2</v>
      </c>
      <c r="N68" s="404"/>
      <c r="O68" s="405">
        <v>2</v>
      </c>
      <c r="P68" s="405"/>
      <c r="Q68" s="404">
        <v>2</v>
      </c>
      <c r="R68" s="404"/>
      <c r="S68" s="405">
        <v>1</v>
      </c>
      <c r="T68" s="406"/>
    </row>
    <row r="69" spans="1:20" ht="12.75" customHeight="1" hidden="1">
      <c r="A69" s="411"/>
      <c r="B69" s="407" t="s">
        <v>156</v>
      </c>
      <c r="C69" s="407"/>
      <c r="D69" s="407"/>
      <c r="E69" s="313" t="s">
        <v>141</v>
      </c>
      <c r="F69" s="314">
        <v>2</v>
      </c>
      <c r="G69" s="402">
        <f>SUM(I69:T69)</f>
        <v>8</v>
      </c>
      <c r="H69" s="402"/>
      <c r="I69" s="401" t="s">
        <v>80</v>
      </c>
      <c r="J69" s="401"/>
      <c r="K69" s="402" t="s">
        <v>80</v>
      </c>
      <c r="L69" s="402"/>
      <c r="M69" s="401">
        <v>2</v>
      </c>
      <c r="N69" s="401"/>
      <c r="O69" s="402">
        <v>2</v>
      </c>
      <c r="P69" s="402"/>
      <c r="Q69" s="401">
        <v>1</v>
      </c>
      <c r="R69" s="401"/>
      <c r="S69" s="402">
        <v>3</v>
      </c>
      <c r="T69" s="403"/>
    </row>
    <row r="70" spans="1:20" s="301" customFormat="1" ht="12.75" customHeight="1">
      <c r="A70" s="416" t="s">
        <v>813</v>
      </c>
      <c r="B70" s="420"/>
      <c r="C70" s="420"/>
      <c r="D70" s="420"/>
      <c r="E70" s="137">
        <v>5</v>
      </c>
      <c r="F70" s="138">
        <f>SUM(F71:F75)</f>
        <v>21</v>
      </c>
      <c r="G70" s="405">
        <f>SUM(G71:H75)</f>
        <v>357</v>
      </c>
      <c r="H70" s="405"/>
      <c r="I70" s="404">
        <f>SUM(I71:J75)</f>
        <v>62</v>
      </c>
      <c r="J70" s="404"/>
      <c r="K70" s="405">
        <f>SUM(K71:L75)</f>
        <v>54</v>
      </c>
      <c r="L70" s="405"/>
      <c r="M70" s="404">
        <f>SUM(M71:N75)</f>
        <v>48</v>
      </c>
      <c r="N70" s="404"/>
      <c r="O70" s="405">
        <f>SUM(O71:P75)</f>
        <v>75</v>
      </c>
      <c r="P70" s="405"/>
      <c r="Q70" s="404">
        <f>SUM(Q71:R75)</f>
        <v>60</v>
      </c>
      <c r="R70" s="404"/>
      <c r="S70" s="405">
        <f>SUM(S71:T75)</f>
        <v>58</v>
      </c>
      <c r="T70" s="406"/>
    </row>
    <row r="71" spans="1:20" ht="12.75" customHeight="1" hidden="1">
      <c r="A71" s="410" t="s">
        <v>814</v>
      </c>
      <c r="B71" s="408" t="s">
        <v>152</v>
      </c>
      <c r="C71" s="408"/>
      <c r="D71" s="408"/>
      <c r="E71" s="140" t="s">
        <v>140</v>
      </c>
      <c r="F71" s="138">
        <v>7</v>
      </c>
      <c r="G71" s="405">
        <f>SUM(I71:T71)</f>
        <v>147</v>
      </c>
      <c r="H71" s="405"/>
      <c r="I71" s="404">
        <v>29</v>
      </c>
      <c r="J71" s="404"/>
      <c r="K71" s="405">
        <v>16</v>
      </c>
      <c r="L71" s="405"/>
      <c r="M71" s="404">
        <v>25</v>
      </c>
      <c r="N71" s="404"/>
      <c r="O71" s="405">
        <v>29</v>
      </c>
      <c r="P71" s="405"/>
      <c r="Q71" s="404">
        <v>25</v>
      </c>
      <c r="R71" s="404"/>
      <c r="S71" s="405">
        <v>23</v>
      </c>
      <c r="T71" s="406"/>
    </row>
    <row r="72" spans="1:20" ht="12.75" customHeight="1" hidden="1">
      <c r="A72" s="410"/>
      <c r="B72" s="408" t="s">
        <v>153</v>
      </c>
      <c r="C72" s="408"/>
      <c r="D72" s="408"/>
      <c r="E72" s="140" t="s">
        <v>815</v>
      </c>
      <c r="F72" s="138">
        <v>7</v>
      </c>
      <c r="G72" s="405">
        <f>SUM(I72:T72)</f>
        <v>162</v>
      </c>
      <c r="H72" s="405"/>
      <c r="I72" s="404">
        <v>23</v>
      </c>
      <c r="J72" s="404"/>
      <c r="K72" s="405">
        <v>32</v>
      </c>
      <c r="L72" s="405"/>
      <c r="M72" s="404">
        <v>21</v>
      </c>
      <c r="N72" s="404"/>
      <c r="O72" s="405">
        <v>36</v>
      </c>
      <c r="P72" s="405"/>
      <c r="Q72" s="404">
        <v>26</v>
      </c>
      <c r="R72" s="404"/>
      <c r="S72" s="405">
        <v>24</v>
      </c>
      <c r="T72" s="406"/>
    </row>
    <row r="73" spans="1:20" ht="12.75" customHeight="1" hidden="1">
      <c r="A73" s="410"/>
      <c r="B73" s="408" t="s">
        <v>154</v>
      </c>
      <c r="C73" s="408"/>
      <c r="D73" s="408"/>
      <c r="E73" s="140" t="s">
        <v>815</v>
      </c>
      <c r="F73" s="202">
        <v>3</v>
      </c>
      <c r="G73" s="405">
        <f>SUM(I73:T73)</f>
        <v>35</v>
      </c>
      <c r="H73" s="405"/>
      <c r="I73" s="404">
        <v>10</v>
      </c>
      <c r="J73" s="404"/>
      <c r="K73" s="405">
        <v>6</v>
      </c>
      <c r="L73" s="405"/>
      <c r="M73" s="404">
        <v>2</v>
      </c>
      <c r="N73" s="404"/>
      <c r="O73" s="405">
        <v>6</v>
      </c>
      <c r="P73" s="405"/>
      <c r="Q73" s="404">
        <v>5</v>
      </c>
      <c r="R73" s="404"/>
      <c r="S73" s="405">
        <v>6</v>
      </c>
      <c r="T73" s="406"/>
    </row>
    <row r="74" spans="1:20" ht="12.75" customHeight="1" hidden="1">
      <c r="A74" s="410"/>
      <c r="B74" s="408" t="s">
        <v>155</v>
      </c>
      <c r="C74" s="408"/>
      <c r="D74" s="408"/>
      <c r="E74" s="140" t="s">
        <v>142</v>
      </c>
      <c r="F74" s="138">
        <v>2</v>
      </c>
      <c r="G74" s="405">
        <f>SUM(I74:T74)</f>
        <v>9</v>
      </c>
      <c r="H74" s="405"/>
      <c r="I74" s="404" t="s">
        <v>816</v>
      </c>
      <c r="J74" s="404"/>
      <c r="K74" s="405" t="s">
        <v>816</v>
      </c>
      <c r="L74" s="405"/>
      <c r="M74" s="404">
        <v>0</v>
      </c>
      <c r="N74" s="404"/>
      <c r="O74" s="405">
        <v>4</v>
      </c>
      <c r="P74" s="405"/>
      <c r="Q74" s="404">
        <v>2</v>
      </c>
      <c r="R74" s="404"/>
      <c r="S74" s="405">
        <v>3</v>
      </c>
      <c r="T74" s="406"/>
    </row>
    <row r="75" spans="1:20" ht="12.75" customHeight="1" hidden="1">
      <c r="A75" s="411"/>
      <c r="B75" s="407" t="s">
        <v>156</v>
      </c>
      <c r="C75" s="407"/>
      <c r="D75" s="407"/>
      <c r="E75" s="313" t="s">
        <v>815</v>
      </c>
      <c r="F75" s="314">
        <v>2</v>
      </c>
      <c r="G75" s="402">
        <f>SUM(I75:T75)</f>
        <v>4</v>
      </c>
      <c r="H75" s="402"/>
      <c r="I75" s="401" t="s">
        <v>816</v>
      </c>
      <c r="J75" s="401"/>
      <c r="K75" s="402" t="s">
        <v>816</v>
      </c>
      <c r="L75" s="402"/>
      <c r="M75" s="401" t="s">
        <v>816</v>
      </c>
      <c r="N75" s="401"/>
      <c r="O75" s="402" t="s">
        <v>816</v>
      </c>
      <c r="P75" s="402"/>
      <c r="Q75" s="401">
        <v>2</v>
      </c>
      <c r="R75" s="401"/>
      <c r="S75" s="402">
        <v>2</v>
      </c>
      <c r="T75" s="403"/>
    </row>
    <row r="76" spans="1:20" ht="12.75" customHeight="1">
      <c r="A76" s="416" t="s">
        <v>817</v>
      </c>
      <c r="B76" s="420"/>
      <c r="C76" s="420"/>
      <c r="D76" s="420"/>
      <c r="E76" s="137">
        <v>5</v>
      </c>
      <c r="F76" s="138">
        <f>SUM(F77:F81)</f>
        <v>19</v>
      </c>
      <c r="G76" s="405">
        <f>SUM(G77:H81)</f>
        <v>340</v>
      </c>
      <c r="H76" s="405"/>
      <c r="I76" s="404">
        <f>SUM(I77:J81)</f>
        <v>56</v>
      </c>
      <c r="J76" s="404"/>
      <c r="K76" s="405">
        <f>SUM(K77:L81)</f>
        <v>49</v>
      </c>
      <c r="L76" s="405"/>
      <c r="M76" s="404">
        <f>SUM(M77:N81)</f>
        <v>54</v>
      </c>
      <c r="N76" s="404"/>
      <c r="O76" s="405">
        <f>SUM(O77:P81)</f>
        <v>53</v>
      </c>
      <c r="P76" s="405"/>
      <c r="Q76" s="404">
        <f>SUM(Q77:R81)</f>
        <v>52</v>
      </c>
      <c r="R76" s="404"/>
      <c r="S76" s="405">
        <f>SUM(S77:T81)</f>
        <v>76</v>
      </c>
      <c r="T76" s="406"/>
    </row>
    <row r="77" spans="1:23" ht="12.75" customHeight="1" hidden="1">
      <c r="A77" s="410" t="s">
        <v>820</v>
      </c>
      <c r="B77" s="408" t="s">
        <v>152</v>
      </c>
      <c r="C77" s="408"/>
      <c r="D77" s="408"/>
      <c r="E77" s="140" t="s">
        <v>140</v>
      </c>
      <c r="F77" s="138">
        <v>7</v>
      </c>
      <c r="G77" s="405">
        <f>SUM(I77:T77)</f>
        <v>142</v>
      </c>
      <c r="H77" s="405"/>
      <c r="I77" s="404">
        <v>29</v>
      </c>
      <c r="J77" s="404"/>
      <c r="K77" s="405">
        <v>18</v>
      </c>
      <c r="L77" s="405"/>
      <c r="M77" s="404">
        <v>24</v>
      </c>
      <c r="N77" s="404"/>
      <c r="O77" s="405">
        <v>16</v>
      </c>
      <c r="P77" s="405"/>
      <c r="Q77" s="404">
        <v>26</v>
      </c>
      <c r="R77" s="404"/>
      <c r="S77" s="405">
        <v>29</v>
      </c>
      <c r="T77" s="406"/>
      <c r="W77" s="113"/>
    </row>
    <row r="78" spans="1:20" ht="12.75" customHeight="1" hidden="1">
      <c r="A78" s="410"/>
      <c r="B78" s="408" t="s">
        <v>153</v>
      </c>
      <c r="C78" s="408"/>
      <c r="D78" s="408"/>
      <c r="E78" s="140" t="s">
        <v>818</v>
      </c>
      <c r="F78" s="138">
        <v>7</v>
      </c>
      <c r="G78" s="405">
        <f>SUM(I78:T78)</f>
        <v>153</v>
      </c>
      <c r="H78" s="405"/>
      <c r="I78" s="404">
        <v>21</v>
      </c>
      <c r="J78" s="404"/>
      <c r="K78" s="405">
        <v>24</v>
      </c>
      <c r="L78" s="405"/>
      <c r="M78" s="404">
        <v>19</v>
      </c>
      <c r="N78" s="404"/>
      <c r="O78" s="405">
        <v>30</v>
      </c>
      <c r="P78" s="405"/>
      <c r="Q78" s="404">
        <v>23</v>
      </c>
      <c r="R78" s="404"/>
      <c r="S78" s="405">
        <v>36</v>
      </c>
      <c r="T78" s="406"/>
    </row>
    <row r="79" spans="1:20" ht="12.75" customHeight="1" hidden="1">
      <c r="A79" s="410"/>
      <c r="B79" s="408" t="s">
        <v>154</v>
      </c>
      <c r="C79" s="408"/>
      <c r="D79" s="408"/>
      <c r="E79" s="140" t="s">
        <v>818</v>
      </c>
      <c r="F79" s="202">
        <v>3</v>
      </c>
      <c r="G79" s="405">
        <f>SUM(I79:T79)</f>
        <v>37</v>
      </c>
      <c r="H79" s="405"/>
      <c r="I79" s="404">
        <v>6</v>
      </c>
      <c r="J79" s="404"/>
      <c r="K79" s="405">
        <v>7</v>
      </c>
      <c r="L79" s="405"/>
      <c r="M79" s="404">
        <v>10</v>
      </c>
      <c r="N79" s="404"/>
      <c r="O79" s="405">
        <v>6</v>
      </c>
      <c r="P79" s="405"/>
      <c r="Q79" s="404">
        <v>2</v>
      </c>
      <c r="R79" s="404"/>
      <c r="S79" s="405">
        <v>6</v>
      </c>
      <c r="T79" s="406"/>
    </row>
    <row r="80" spans="1:20" ht="12.75" customHeight="1" hidden="1">
      <c r="A80" s="410"/>
      <c r="B80" s="408" t="s">
        <v>155</v>
      </c>
      <c r="C80" s="408"/>
      <c r="D80" s="408"/>
      <c r="E80" s="140" t="s">
        <v>142</v>
      </c>
      <c r="F80" s="138">
        <v>2</v>
      </c>
      <c r="G80" s="405">
        <f>SUM(I80:T80)</f>
        <v>8</v>
      </c>
      <c r="H80" s="405"/>
      <c r="I80" s="404" t="s">
        <v>819</v>
      </c>
      <c r="J80" s="404"/>
      <c r="K80" s="405" t="s">
        <v>819</v>
      </c>
      <c r="L80" s="405"/>
      <c r="M80" s="404">
        <v>1</v>
      </c>
      <c r="N80" s="404"/>
      <c r="O80" s="405">
        <v>1</v>
      </c>
      <c r="P80" s="405"/>
      <c r="Q80" s="404">
        <v>1</v>
      </c>
      <c r="R80" s="404"/>
      <c r="S80" s="405">
        <v>5</v>
      </c>
      <c r="T80" s="406"/>
    </row>
    <row r="81" spans="1:20" ht="12.75" customHeight="1" hidden="1">
      <c r="A81" s="411"/>
      <c r="B81" s="407" t="s">
        <v>156</v>
      </c>
      <c r="C81" s="407"/>
      <c r="D81" s="407"/>
      <c r="E81" s="313" t="s">
        <v>818</v>
      </c>
      <c r="F81" s="314" t="s">
        <v>572</v>
      </c>
      <c r="G81" s="402" t="s">
        <v>819</v>
      </c>
      <c r="H81" s="402"/>
      <c r="I81" s="401" t="s">
        <v>819</v>
      </c>
      <c r="J81" s="401"/>
      <c r="K81" s="402" t="s">
        <v>819</v>
      </c>
      <c r="L81" s="402"/>
      <c r="M81" s="401" t="s">
        <v>819</v>
      </c>
      <c r="N81" s="401"/>
      <c r="O81" s="402" t="s">
        <v>819</v>
      </c>
      <c r="P81" s="402"/>
      <c r="Q81" s="401" t="s">
        <v>819</v>
      </c>
      <c r="R81" s="401"/>
      <c r="S81" s="402" t="s">
        <v>819</v>
      </c>
      <c r="T81" s="403"/>
    </row>
    <row r="82" spans="1:20" ht="12.75" customHeight="1">
      <c r="A82" s="416" t="s">
        <v>829</v>
      </c>
      <c r="B82" s="420"/>
      <c r="C82" s="420"/>
      <c r="D82" s="420"/>
      <c r="E82" s="137">
        <v>5</v>
      </c>
      <c r="F82" s="138">
        <f>SUM(F83:F87)</f>
        <v>19</v>
      </c>
      <c r="G82" s="405">
        <f>SUM(G83:H87)</f>
        <v>317</v>
      </c>
      <c r="H82" s="405"/>
      <c r="I82" s="404">
        <f>SUM(I83:J87)</f>
        <v>53</v>
      </c>
      <c r="J82" s="404"/>
      <c r="K82" s="405">
        <f>SUM(K83:L87)</f>
        <v>41</v>
      </c>
      <c r="L82" s="405"/>
      <c r="M82" s="404">
        <f>SUM(M83:N87)</f>
        <v>57</v>
      </c>
      <c r="N82" s="404"/>
      <c r="O82" s="405">
        <f>SUM(O83:P87)</f>
        <v>55</v>
      </c>
      <c r="P82" s="405"/>
      <c r="Q82" s="404">
        <f>SUM(Q83:R87)</f>
        <v>57</v>
      </c>
      <c r="R82" s="404"/>
      <c r="S82" s="405">
        <f>SUM(S83:T87)</f>
        <v>54</v>
      </c>
      <c r="T82" s="406"/>
    </row>
    <row r="83" spans="1:20" ht="12.75" customHeight="1" hidden="1">
      <c r="A83" s="410" t="s">
        <v>831</v>
      </c>
      <c r="B83" s="408" t="s">
        <v>152</v>
      </c>
      <c r="C83" s="408"/>
      <c r="D83" s="408"/>
      <c r="E83" s="140" t="s">
        <v>140</v>
      </c>
      <c r="F83" s="138">
        <v>7</v>
      </c>
      <c r="G83" s="405">
        <f>SUM(I83:T83)</f>
        <v>126</v>
      </c>
      <c r="H83" s="405"/>
      <c r="I83" s="404">
        <v>21</v>
      </c>
      <c r="J83" s="404"/>
      <c r="K83" s="405">
        <v>16</v>
      </c>
      <c r="L83" s="405"/>
      <c r="M83" s="404">
        <v>29</v>
      </c>
      <c r="N83" s="404"/>
      <c r="O83" s="405">
        <v>20</v>
      </c>
      <c r="P83" s="405"/>
      <c r="Q83" s="404">
        <v>23</v>
      </c>
      <c r="R83" s="404"/>
      <c r="S83" s="405">
        <v>17</v>
      </c>
      <c r="T83" s="406"/>
    </row>
    <row r="84" spans="1:20" ht="12.75" customHeight="1" hidden="1">
      <c r="A84" s="410"/>
      <c r="B84" s="408" t="s">
        <v>153</v>
      </c>
      <c r="C84" s="408"/>
      <c r="D84" s="408"/>
      <c r="E84" s="140" t="s">
        <v>832</v>
      </c>
      <c r="F84" s="138">
        <v>7</v>
      </c>
      <c r="G84" s="405">
        <f>SUM(I84:T84)</f>
        <v>139</v>
      </c>
      <c r="H84" s="405"/>
      <c r="I84" s="404">
        <v>26</v>
      </c>
      <c r="J84" s="404"/>
      <c r="K84" s="405">
        <v>17</v>
      </c>
      <c r="L84" s="405"/>
      <c r="M84" s="404">
        <v>20</v>
      </c>
      <c r="N84" s="404"/>
      <c r="O84" s="405">
        <v>26</v>
      </c>
      <c r="P84" s="405"/>
      <c r="Q84" s="404">
        <v>21</v>
      </c>
      <c r="R84" s="404"/>
      <c r="S84" s="405">
        <v>29</v>
      </c>
      <c r="T84" s="406"/>
    </row>
    <row r="85" spans="1:20" ht="12.75" customHeight="1" hidden="1">
      <c r="A85" s="410"/>
      <c r="B85" s="408" t="s">
        <v>154</v>
      </c>
      <c r="C85" s="408"/>
      <c r="D85" s="408"/>
      <c r="E85" s="140" t="s">
        <v>832</v>
      </c>
      <c r="F85" s="202">
        <v>3</v>
      </c>
      <c r="G85" s="405">
        <f>SUM(I85:T85)</f>
        <v>46</v>
      </c>
      <c r="H85" s="405"/>
      <c r="I85" s="404">
        <v>6</v>
      </c>
      <c r="J85" s="404"/>
      <c r="K85" s="405">
        <v>8</v>
      </c>
      <c r="L85" s="405"/>
      <c r="M85" s="404">
        <v>8</v>
      </c>
      <c r="N85" s="404"/>
      <c r="O85" s="405">
        <v>7</v>
      </c>
      <c r="P85" s="405"/>
      <c r="Q85" s="404">
        <v>11</v>
      </c>
      <c r="R85" s="404"/>
      <c r="S85" s="405">
        <v>6</v>
      </c>
      <c r="T85" s="406"/>
    </row>
    <row r="86" spans="1:20" ht="12.75" customHeight="1" hidden="1">
      <c r="A86" s="410"/>
      <c r="B86" s="408" t="s">
        <v>155</v>
      </c>
      <c r="C86" s="408"/>
      <c r="D86" s="408"/>
      <c r="E86" s="140" t="s">
        <v>142</v>
      </c>
      <c r="F86" s="138">
        <v>2</v>
      </c>
      <c r="G86" s="405">
        <f>SUM(I86:T86)</f>
        <v>6</v>
      </c>
      <c r="H86" s="405"/>
      <c r="I86" s="404" t="s">
        <v>833</v>
      </c>
      <c r="J86" s="404"/>
      <c r="K86" s="405" t="s">
        <v>833</v>
      </c>
      <c r="L86" s="405"/>
      <c r="M86" s="404" t="s">
        <v>833</v>
      </c>
      <c r="N86" s="404"/>
      <c r="O86" s="405">
        <v>2</v>
      </c>
      <c r="P86" s="405"/>
      <c r="Q86" s="404">
        <v>2</v>
      </c>
      <c r="R86" s="404"/>
      <c r="S86" s="405">
        <v>2</v>
      </c>
      <c r="T86" s="406"/>
    </row>
    <row r="87" spans="1:20" ht="12.75" customHeight="1" hidden="1">
      <c r="A87" s="411"/>
      <c r="B87" s="407" t="s">
        <v>156</v>
      </c>
      <c r="C87" s="407"/>
      <c r="D87" s="407"/>
      <c r="E87" s="313" t="s">
        <v>832</v>
      </c>
      <c r="F87" s="314" t="s">
        <v>572</v>
      </c>
      <c r="G87" s="402" t="s">
        <v>833</v>
      </c>
      <c r="H87" s="402"/>
      <c r="I87" s="401" t="s">
        <v>833</v>
      </c>
      <c r="J87" s="401"/>
      <c r="K87" s="402" t="s">
        <v>833</v>
      </c>
      <c r="L87" s="402"/>
      <c r="M87" s="401" t="s">
        <v>833</v>
      </c>
      <c r="N87" s="401"/>
      <c r="O87" s="402" t="s">
        <v>833</v>
      </c>
      <c r="P87" s="402"/>
      <c r="Q87" s="401" t="s">
        <v>833</v>
      </c>
      <c r="R87" s="401"/>
      <c r="S87" s="402" t="s">
        <v>833</v>
      </c>
      <c r="T87" s="403"/>
    </row>
    <row r="88" spans="1:20" ht="12" customHeight="1">
      <c r="A88" s="417" t="s">
        <v>830</v>
      </c>
      <c r="B88" s="418"/>
      <c r="C88" s="418"/>
      <c r="D88" s="418"/>
      <c r="E88" s="344">
        <v>5</v>
      </c>
      <c r="F88" s="345">
        <f>SUM(F89:F93)</f>
        <v>18</v>
      </c>
      <c r="G88" s="413">
        <f>SUM(G89:H93)</f>
        <v>312</v>
      </c>
      <c r="H88" s="413"/>
      <c r="I88" s="412">
        <f>SUM(I89:J93)</f>
        <v>55</v>
      </c>
      <c r="J88" s="412"/>
      <c r="K88" s="414">
        <f>SUM(K89:L93)</f>
        <v>48</v>
      </c>
      <c r="L88" s="419"/>
      <c r="M88" s="412">
        <f>SUM(M89:N93)</f>
        <v>48</v>
      </c>
      <c r="N88" s="412"/>
      <c r="O88" s="413">
        <f>SUM(O89:P93)</f>
        <v>46</v>
      </c>
      <c r="P88" s="413"/>
      <c r="Q88" s="412">
        <f>SUM(Q89:R93)</f>
        <v>58</v>
      </c>
      <c r="R88" s="412"/>
      <c r="S88" s="413">
        <f>SUM(S89:T93)</f>
        <v>57</v>
      </c>
      <c r="T88" s="414"/>
    </row>
    <row r="89" spans="1:20" ht="12.75" customHeight="1" hidden="1">
      <c r="A89" s="410" t="s">
        <v>151</v>
      </c>
      <c r="B89" s="408" t="s">
        <v>152</v>
      </c>
      <c r="C89" s="408"/>
      <c r="D89" s="408"/>
      <c r="E89" s="140" t="s">
        <v>140</v>
      </c>
      <c r="F89" s="138">
        <v>7</v>
      </c>
      <c r="G89" s="405">
        <f>SUM(I89:T89)</f>
        <v>127</v>
      </c>
      <c r="H89" s="405"/>
      <c r="I89" s="404">
        <v>30</v>
      </c>
      <c r="J89" s="404"/>
      <c r="K89" s="406">
        <v>14</v>
      </c>
      <c r="L89" s="409"/>
      <c r="M89" s="404">
        <v>16</v>
      </c>
      <c r="N89" s="404"/>
      <c r="O89" s="405">
        <v>17</v>
      </c>
      <c r="P89" s="405"/>
      <c r="Q89" s="404">
        <v>28</v>
      </c>
      <c r="R89" s="404"/>
      <c r="S89" s="405">
        <v>22</v>
      </c>
      <c r="T89" s="406"/>
    </row>
    <row r="90" spans="1:20" ht="12.75" customHeight="1" hidden="1">
      <c r="A90" s="410"/>
      <c r="B90" s="408" t="s">
        <v>153</v>
      </c>
      <c r="C90" s="408"/>
      <c r="D90" s="408"/>
      <c r="E90" s="140" t="s">
        <v>141</v>
      </c>
      <c r="F90" s="138">
        <v>6</v>
      </c>
      <c r="G90" s="405">
        <f>SUM(I90:T90)</f>
        <v>138</v>
      </c>
      <c r="H90" s="405"/>
      <c r="I90" s="404">
        <v>17</v>
      </c>
      <c r="J90" s="404"/>
      <c r="K90" s="406">
        <v>29</v>
      </c>
      <c r="L90" s="409"/>
      <c r="M90" s="404">
        <v>26</v>
      </c>
      <c r="N90" s="404"/>
      <c r="O90" s="405">
        <v>20</v>
      </c>
      <c r="P90" s="405"/>
      <c r="Q90" s="404">
        <v>21</v>
      </c>
      <c r="R90" s="404"/>
      <c r="S90" s="405">
        <v>25</v>
      </c>
      <c r="T90" s="406"/>
    </row>
    <row r="91" spans="1:20" ht="12.75" customHeight="1" hidden="1">
      <c r="A91" s="410"/>
      <c r="B91" s="408" t="s">
        <v>154</v>
      </c>
      <c r="C91" s="408"/>
      <c r="D91" s="408"/>
      <c r="E91" s="140" t="s">
        <v>141</v>
      </c>
      <c r="F91" s="202">
        <v>3</v>
      </c>
      <c r="G91" s="405">
        <f>SUM(I91:T91)</f>
        <v>43</v>
      </c>
      <c r="H91" s="405"/>
      <c r="I91" s="404">
        <v>8</v>
      </c>
      <c r="J91" s="404"/>
      <c r="K91" s="406">
        <v>5</v>
      </c>
      <c r="L91" s="409"/>
      <c r="M91" s="404">
        <v>6</v>
      </c>
      <c r="N91" s="404"/>
      <c r="O91" s="405">
        <v>8</v>
      </c>
      <c r="P91" s="405"/>
      <c r="Q91" s="404">
        <v>9</v>
      </c>
      <c r="R91" s="404"/>
      <c r="S91" s="405">
        <v>7</v>
      </c>
      <c r="T91" s="406"/>
    </row>
    <row r="92" spans="1:20" ht="12.75" customHeight="1" hidden="1">
      <c r="A92" s="410"/>
      <c r="B92" s="408" t="s">
        <v>155</v>
      </c>
      <c r="C92" s="408"/>
      <c r="D92" s="408"/>
      <c r="E92" s="140" t="s">
        <v>142</v>
      </c>
      <c r="F92" s="138">
        <v>2</v>
      </c>
      <c r="G92" s="405">
        <f>SUM(I92:T92)</f>
        <v>4</v>
      </c>
      <c r="H92" s="405"/>
      <c r="I92" s="404" t="s">
        <v>80</v>
      </c>
      <c r="J92" s="404"/>
      <c r="K92" s="405" t="s">
        <v>80</v>
      </c>
      <c r="L92" s="405"/>
      <c r="M92" s="404" t="s">
        <v>80</v>
      </c>
      <c r="N92" s="404"/>
      <c r="O92" s="405">
        <v>1</v>
      </c>
      <c r="P92" s="405"/>
      <c r="Q92" s="404" t="s">
        <v>80</v>
      </c>
      <c r="R92" s="404"/>
      <c r="S92" s="405">
        <v>3</v>
      </c>
      <c r="T92" s="406"/>
    </row>
    <row r="93" spans="1:20" ht="0" customHeight="1" hidden="1">
      <c r="A93" s="411"/>
      <c r="B93" s="407" t="s">
        <v>156</v>
      </c>
      <c r="C93" s="407"/>
      <c r="D93" s="407"/>
      <c r="E93" s="313" t="s">
        <v>141</v>
      </c>
      <c r="F93" s="138" t="s">
        <v>572</v>
      </c>
      <c r="G93" s="405" t="s">
        <v>80</v>
      </c>
      <c r="H93" s="405"/>
      <c r="I93" s="401" t="s">
        <v>80</v>
      </c>
      <c r="J93" s="401"/>
      <c r="K93" s="402" t="s">
        <v>80</v>
      </c>
      <c r="L93" s="402"/>
      <c r="M93" s="401" t="s">
        <v>80</v>
      </c>
      <c r="N93" s="401"/>
      <c r="O93" s="402" t="s">
        <v>80</v>
      </c>
      <c r="P93" s="402"/>
      <c r="Q93" s="401" t="s">
        <v>80</v>
      </c>
      <c r="R93" s="401"/>
      <c r="S93" s="402" t="s">
        <v>80</v>
      </c>
      <c r="T93" s="403"/>
    </row>
    <row r="94" spans="1:20" ht="12.75" customHeight="1">
      <c r="A94" s="415" t="s">
        <v>850</v>
      </c>
      <c r="B94" s="415"/>
      <c r="C94" s="415"/>
      <c r="D94" s="416"/>
      <c r="E94" s="344">
        <v>4</v>
      </c>
      <c r="F94" s="345">
        <v>15</v>
      </c>
      <c r="G94" s="413">
        <v>253</v>
      </c>
      <c r="H94" s="413"/>
      <c r="I94" s="412">
        <v>39</v>
      </c>
      <c r="J94" s="412"/>
      <c r="K94" s="413">
        <v>23</v>
      </c>
      <c r="L94" s="413"/>
      <c r="M94" s="412">
        <v>55</v>
      </c>
      <c r="N94" s="412"/>
      <c r="O94" s="413">
        <v>44</v>
      </c>
      <c r="P94" s="413"/>
      <c r="Q94" s="412">
        <v>48</v>
      </c>
      <c r="R94" s="412"/>
      <c r="S94" s="413">
        <v>44</v>
      </c>
      <c r="T94" s="414"/>
    </row>
    <row r="95" spans="1:20" ht="12.75" customHeight="1" hidden="1">
      <c r="A95" s="449" t="s">
        <v>151</v>
      </c>
      <c r="B95" s="451" t="s">
        <v>152</v>
      </c>
      <c r="C95" s="451"/>
      <c r="D95" s="451"/>
      <c r="E95" s="384" t="s">
        <v>140</v>
      </c>
      <c r="F95" s="385">
        <v>6</v>
      </c>
      <c r="G95" s="452">
        <v>99</v>
      </c>
      <c r="H95" s="452"/>
      <c r="I95" s="412">
        <v>40</v>
      </c>
      <c r="J95" s="412"/>
      <c r="K95" s="452">
        <v>9</v>
      </c>
      <c r="L95" s="452"/>
      <c r="M95" s="412">
        <v>56</v>
      </c>
      <c r="N95" s="412"/>
      <c r="O95" s="452">
        <v>13</v>
      </c>
      <c r="P95" s="452"/>
      <c r="Q95" s="412">
        <v>49</v>
      </c>
      <c r="R95" s="412"/>
      <c r="S95" s="452">
        <v>14</v>
      </c>
      <c r="T95" s="453"/>
    </row>
    <row r="96" spans="1:20" ht="12.75" customHeight="1" hidden="1">
      <c r="A96" s="449"/>
      <c r="B96" s="451" t="s">
        <v>153</v>
      </c>
      <c r="C96" s="451"/>
      <c r="D96" s="451"/>
      <c r="E96" s="384" t="s">
        <v>141</v>
      </c>
      <c r="F96" s="385">
        <v>6</v>
      </c>
      <c r="G96" s="452">
        <v>118</v>
      </c>
      <c r="H96" s="452"/>
      <c r="I96" s="412">
        <v>41</v>
      </c>
      <c r="J96" s="412"/>
      <c r="K96" s="452">
        <v>11</v>
      </c>
      <c r="L96" s="452"/>
      <c r="M96" s="412">
        <v>57</v>
      </c>
      <c r="N96" s="412"/>
      <c r="O96" s="452">
        <v>27</v>
      </c>
      <c r="P96" s="452"/>
      <c r="Q96" s="412">
        <v>50</v>
      </c>
      <c r="R96" s="412"/>
      <c r="S96" s="452">
        <v>22</v>
      </c>
      <c r="T96" s="453"/>
    </row>
    <row r="97" spans="1:20" ht="12.75" customHeight="1" hidden="1">
      <c r="A97" s="449"/>
      <c r="B97" s="451" t="s">
        <v>154</v>
      </c>
      <c r="C97" s="451"/>
      <c r="D97" s="451"/>
      <c r="E97" s="384" t="s">
        <v>141</v>
      </c>
      <c r="F97" s="386">
        <v>3</v>
      </c>
      <c r="G97" s="452">
        <f>SUM(I97:T97)</f>
        <v>166</v>
      </c>
      <c r="H97" s="452"/>
      <c r="I97" s="412">
        <v>42</v>
      </c>
      <c r="J97" s="412"/>
      <c r="K97" s="452">
        <v>3</v>
      </c>
      <c r="L97" s="452"/>
      <c r="M97" s="412">
        <v>58</v>
      </c>
      <c r="N97" s="412"/>
      <c r="O97" s="452">
        <v>4</v>
      </c>
      <c r="P97" s="452"/>
      <c r="Q97" s="412">
        <v>51</v>
      </c>
      <c r="R97" s="412"/>
      <c r="S97" s="452">
        <v>8</v>
      </c>
      <c r="T97" s="453"/>
    </row>
    <row r="98" spans="1:20" ht="12.75" customHeight="1" hidden="1">
      <c r="A98" s="449"/>
      <c r="B98" s="451" t="s">
        <v>155</v>
      </c>
      <c r="C98" s="451"/>
      <c r="D98" s="451"/>
      <c r="E98" s="384" t="s">
        <v>142</v>
      </c>
      <c r="F98" s="385" t="s">
        <v>572</v>
      </c>
      <c r="G98" s="452" t="s">
        <v>80</v>
      </c>
      <c r="H98" s="452"/>
      <c r="I98" s="412">
        <v>43</v>
      </c>
      <c r="J98" s="412"/>
      <c r="K98" s="452" t="s">
        <v>80</v>
      </c>
      <c r="L98" s="452"/>
      <c r="M98" s="412">
        <v>59</v>
      </c>
      <c r="N98" s="412"/>
      <c r="O98" s="452" t="s">
        <v>80</v>
      </c>
      <c r="P98" s="452"/>
      <c r="Q98" s="412">
        <v>52</v>
      </c>
      <c r="R98" s="412"/>
      <c r="S98" s="452" t="s">
        <v>80</v>
      </c>
      <c r="T98" s="453"/>
    </row>
    <row r="99" spans="1:20" ht="12.75" customHeight="1" hidden="1">
      <c r="A99" s="450"/>
      <c r="B99" s="454" t="s">
        <v>156</v>
      </c>
      <c r="C99" s="454"/>
      <c r="D99" s="454"/>
      <c r="E99" s="387" t="s">
        <v>141</v>
      </c>
      <c r="F99" s="388" t="s">
        <v>851</v>
      </c>
      <c r="G99" s="455" t="s">
        <v>80</v>
      </c>
      <c r="H99" s="455"/>
      <c r="I99" s="412">
        <v>44</v>
      </c>
      <c r="J99" s="412"/>
      <c r="K99" s="455" t="s">
        <v>80</v>
      </c>
      <c r="L99" s="455"/>
      <c r="M99" s="412">
        <v>60</v>
      </c>
      <c r="N99" s="412"/>
      <c r="O99" s="455" t="s">
        <v>80</v>
      </c>
      <c r="P99" s="455"/>
      <c r="Q99" s="412">
        <v>53</v>
      </c>
      <c r="R99" s="412"/>
      <c r="S99" s="455" t="s">
        <v>80</v>
      </c>
      <c r="T99" s="456"/>
    </row>
    <row r="100" spans="1:21" ht="12.75" customHeight="1">
      <c r="A100" s="415" t="s">
        <v>868</v>
      </c>
      <c r="B100" s="415"/>
      <c r="C100" s="415"/>
      <c r="D100" s="416"/>
      <c r="E100" s="344">
        <v>4</v>
      </c>
      <c r="F100" s="345">
        <f>SUM(F101:F112)</f>
        <v>45</v>
      </c>
      <c r="G100" s="413">
        <f>SUM(G101:H105)</f>
        <v>289</v>
      </c>
      <c r="H100" s="413"/>
      <c r="I100" s="412">
        <f>SUM(I101:J105)</f>
        <v>43</v>
      </c>
      <c r="J100" s="412"/>
      <c r="K100" s="413">
        <f>SUM(K101:L105)</f>
        <v>50</v>
      </c>
      <c r="L100" s="413"/>
      <c r="M100" s="412">
        <f>SUM(M101:N105)</f>
        <v>46</v>
      </c>
      <c r="N100" s="412"/>
      <c r="O100" s="413">
        <f>SUM(O101:P105)</f>
        <v>50</v>
      </c>
      <c r="P100" s="413"/>
      <c r="Q100" s="412">
        <f>SUM(Q101:R105)</f>
        <v>46</v>
      </c>
      <c r="R100" s="412"/>
      <c r="S100" s="413">
        <f>SUM(S101:T105)</f>
        <v>54</v>
      </c>
      <c r="T100" s="414"/>
      <c r="U100" s="113"/>
    </row>
    <row r="101" spans="1:21" ht="12.75" customHeight="1" hidden="1">
      <c r="A101" s="410" t="s">
        <v>831</v>
      </c>
      <c r="B101" s="408" t="s">
        <v>152</v>
      </c>
      <c r="C101" s="408"/>
      <c r="D101" s="408"/>
      <c r="E101" s="140" t="s">
        <v>140</v>
      </c>
      <c r="F101" s="138">
        <v>6</v>
      </c>
      <c r="G101" s="405">
        <f>SUM(I101:T101)</f>
        <v>116</v>
      </c>
      <c r="H101" s="405"/>
      <c r="I101" s="404">
        <v>22</v>
      </c>
      <c r="J101" s="404"/>
      <c r="K101" s="406">
        <v>22</v>
      </c>
      <c r="L101" s="409"/>
      <c r="M101" s="404">
        <v>20</v>
      </c>
      <c r="N101" s="404"/>
      <c r="O101" s="405">
        <v>10</v>
      </c>
      <c r="P101" s="405"/>
      <c r="Q101" s="404">
        <v>28</v>
      </c>
      <c r="R101" s="404"/>
      <c r="S101" s="405">
        <v>14</v>
      </c>
      <c r="T101" s="406"/>
      <c r="U101" s="113"/>
    </row>
    <row r="102" spans="1:21" ht="12.75" customHeight="1" hidden="1">
      <c r="A102" s="410"/>
      <c r="B102" s="408" t="s">
        <v>153</v>
      </c>
      <c r="C102" s="408"/>
      <c r="D102" s="408"/>
      <c r="E102" s="140" t="s">
        <v>832</v>
      </c>
      <c r="F102" s="138">
        <v>6</v>
      </c>
      <c r="G102" s="405">
        <f>SUM(I102:T102)</f>
        <v>139</v>
      </c>
      <c r="H102" s="405"/>
      <c r="I102" s="404">
        <v>15</v>
      </c>
      <c r="J102" s="404"/>
      <c r="K102" s="406">
        <v>25</v>
      </c>
      <c r="L102" s="409"/>
      <c r="M102" s="404">
        <v>17</v>
      </c>
      <c r="N102" s="404"/>
      <c r="O102" s="405">
        <v>35</v>
      </c>
      <c r="P102" s="405"/>
      <c r="Q102" s="404">
        <v>11</v>
      </c>
      <c r="R102" s="404"/>
      <c r="S102" s="405">
        <v>36</v>
      </c>
      <c r="T102" s="406"/>
      <c r="U102" s="113"/>
    </row>
    <row r="103" spans="1:21" ht="12.75" customHeight="1" hidden="1">
      <c r="A103" s="410"/>
      <c r="B103" s="408" t="s">
        <v>154</v>
      </c>
      <c r="C103" s="408"/>
      <c r="D103" s="408"/>
      <c r="E103" s="140" t="s">
        <v>832</v>
      </c>
      <c r="F103" s="202">
        <v>3</v>
      </c>
      <c r="G103" s="405">
        <f>SUM(I103:T103)</f>
        <v>34</v>
      </c>
      <c r="H103" s="405"/>
      <c r="I103" s="404">
        <v>6</v>
      </c>
      <c r="J103" s="404"/>
      <c r="K103" s="406">
        <v>3</v>
      </c>
      <c r="L103" s="409"/>
      <c r="M103" s="404">
        <v>9</v>
      </c>
      <c r="N103" s="404"/>
      <c r="O103" s="405">
        <v>5</v>
      </c>
      <c r="P103" s="405"/>
      <c r="Q103" s="404">
        <v>7</v>
      </c>
      <c r="R103" s="404"/>
      <c r="S103" s="405">
        <v>4</v>
      </c>
      <c r="T103" s="406"/>
      <c r="U103" s="113"/>
    </row>
    <row r="104" spans="1:21" ht="12.75" customHeight="1" hidden="1">
      <c r="A104" s="410"/>
      <c r="B104" s="408" t="s">
        <v>155</v>
      </c>
      <c r="C104" s="408"/>
      <c r="D104" s="408"/>
      <c r="E104" s="140" t="s">
        <v>142</v>
      </c>
      <c r="F104" s="138" t="s">
        <v>572</v>
      </c>
      <c r="G104" s="405" t="s">
        <v>80</v>
      </c>
      <c r="H104" s="405"/>
      <c r="I104" s="404" t="s">
        <v>833</v>
      </c>
      <c r="J104" s="404"/>
      <c r="K104" s="405" t="s">
        <v>833</v>
      </c>
      <c r="L104" s="405"/>
      <c r="M104" s="404" t="s">
        <v>833</v>
      </c>
      <c r="N104" s="404"/>
      <c r="O104" s="405" t="s">
        <v>80</v>
      </c>
      <c r="P104" s="405"/>
      <c r="Q104" s="404" t="s">
        <v>833</v>
      </c>
      <c r="R104" s="404"/>
      <c r="S104" s="405" t="s">
        <v>80</v>
      </c>
      <c r="T104" s="406"/>
      <c r="U104" s="113"/>
    </row>
    <row r="105" spans="1:21" ht="12.75" customHeight="1" hidden="1">
      <c r="A105" s="411"/>
      <c r="B105" s="407" t="s">
        <v>156</v>
      </c>
      <c r="C105" s="407"/>
      <c r="D105" s="407"/>
      <c r="E105" s="313" t="s">
        <v>832</v>
      </c>
      <c r="F105" s="314" t="s">
        <v>851</v>
      </c>
      <c r="G105" s="402" t="s">
        <v>833</v>
      </c>
      <c r="H105" s="402"/>
      <c r="I105" s="401" t="s">
        <v>833</v>
      </c>
      <c r="J105" s="401"/>
      <c r="K105" s="402" t="s">
        <v>833</v>
      </c>
      <c r="L105" s="402"/>
      <c r="M105" s="401" t="s">
        <v>833</v>
      </c>
      <c r="N105" s="401"/>
      <c r="O105" s="402" t="s">
        <v>833</v>
      </c>
      <c r="P105" s="402"/>
      <c r="Q105" s="401" t="s">
        <v>833</v>
      </c>
      <c r="R105" s="401"/>
      <c r="S105" s="402" t="s">
        <v>833</v>
      </c>
      <c r="T105" s="403"/>
      <c r="U105" s="113"/>
    </row>
    <row r="106" spans="1:21" ht="12.75" customHeight="1">
      <c r="A106" s="415" t="s">
        <v>901</v>
      </c>
      <c r="B106" s="415"/>
      <c r="C106" s="415"/>
      <c r="D106" s="416"/>
      <c r="E106" s="344">
        <v>4</v>
      </c>
      <c r="F106" s="345">
        <f>SUM(F107:F111)</f>
        <v>15</v>
      </c>
      <c r="G106" s="413">
        <f>SUM(G107:H111)</f>
        <v>266</v>
      </c>
      <c r="H106" s="413"/>
      <c r="I106" s="412">
        <f>SUM(I107:J111)</f>
        <v>42</v>
      </c>
      <c r="J106" s="412"/>
      <c r="K106" s="413">
        <f>SUM(K107:L111)</f>
        <v>37</v>
      </c>
      <c r="L106" s="413"/>
      <c r="M106" s="412">
        <f>SUM(M107:N111)</f>
        <v>40</v>
      </c>
      <c r="N106" s="412"/>
      <c r="O106" s="413">
        <f>SUM(O107:P111)</f>
        <v>53</v>
      </c>
      <c r="P106" s="413"/>
      <c r="Q106" s="412">
        <f>SUM(Q107:R111)</f>
        <v>46</v>
      </c>
      <c r="R106" s="412"/>
      <c r="S106" s="413">
        <f>SUM(S107:T111)</f>
        <v>48</v>
      </c>
      <c r="T106" s="414"/>
      <c r="U106" s="113"/>
    </row>
    <row r="107" spans="1:20" ht="12.75" customHeight="1">
      <c r="A107" s="410" t="s">
        <v>151</v>
      </c>
      <c r="B107" s="408" t="s">
        <v>152</v>
      </c>
      <c r="C107" s="408"/>
      <c r="D107" s="408"/>
      <c r="E107" s="140" t="s">
        <v>140</v>
      </c>
      <c r="F107" s="138">
        <v>6</v>
      </c>
      <c r="G107" s="405">
        <f>SUM(I107:T107)</f>
        <v>88</v>
      </c>
      <c r="H107" s="405"/>
      <c r="I107" s="404">
        <v>18</v>
      </c>
      <c r="J107" s="404"/>
      <c r="K107" s="406">
        <v>6</v>
      </c>
      <c r="L107" s="409"/>
      <c r="M107" s="404">
        <v>16</v>
      </c>
      <c r="N107" s="404"/>
      <c r="O107" s="405">
        <v>20</v>
      </c>
      <c r="P107" s="405"/>
      <c r="Q107" s="404">
        <v>20</v>
      </c>
      <c r="R107" s="404"/>
      <c r="S107" s="405">
        <v>8</v>
      </c>
      <c r="T107" s="406"/>
    </row>
    <row r="108" spans="1:20" ht="12.75" customHeight="1">
      <c r="A108" s="410"/>
      <c r="B108" s="408" t="s">
        <v>153</v>
      </c>
      <c r="C108" s="408"/>
      <c r="D108" s="408"/>
      <c r="E108" s="140" t="s">
        <v>141</v>
      </c>
      <c r="F108" s="138">
        <v>6</v>
      </c>
      <c r="G108" s="405">
        <f>SUM(I108:T108)</f>
        <v>142</v>
      </c>
      <c r="H108" s="405"/>
      <c r="I108" s="404">
        <v>19</v>
      </c>
      <c r="J108" s="404"/>
      <c r="K108" s="406">
        <v>24</v>
      </c>
      <c r="L108" s="409"/>
      <c r="M108" s="404">
        <v>18</v>
      </c>
      <c r="N108" s="404"/>
      <c r="O108" s="405">
        <v>30</v>
      </c>
      <c r="P108" s="405"/>
      <c r="Q108" s="404">
        <v>16</v>
      </c>
      <c r="R108" s="404"/>
      <c r="S108" s="405">
        <v>35</v>
      </c>
      <c r="T108" s="406"/>
    </row>
    <row r="109" spans="1:20" ht="12.75" customHeight="1">
      <c r="A109" s="410"/>
      <c r="B109" s="408" t="s">
        <v>154</v>
      </c>
      <c r="C109" s="408"/>
      <c r="D109" s="408"/>
      <c r="E109" s="140" t="s">
        <v>141</v>
      </c>
      <c r="F109" s="202">
        <v>3</v>
      </c>
      <c r="G109" s="405">
        <f>SUM(I109:T109)</f>
        <v>36</v>
      </c>
      <c r="H109" s="405"/>
      <c r="I109" s="404">
        <v>5</v>
      </c>
      <c r="J109" s="404"/>
      <c r="K109" s="406">
        <v>7</v>
      </c>
      <c r="L109" s="409"/>
      <c r="M109" s="404">
        <v>6</v>
      </c>
      <c r="N109" s="404"/>
      <c r="O109" s="405">
        <v>3</v>
      </c>
      <c r="P109" s="405"/>
      <c r="Q109" s="404">
        <v>10</v>
      </c>
      <c r="R109" s="404"/>
      <c r="S109" s="405">
        <v>5</v>
      </c>
      <c r="T109" s="406"/>
    </row>
    <row r="110" spans="1:20" ht="12.75" customHeight="1">
      <c r="A110" s="410"/>
      <c r="B110" s="408" t="s">
        <v>155</v>
      </c>
      <c r="C110" s="408"/>
      <c r="D110" s="408"/>
      <c r="E110" s="140" t="s">
        <v>142</v>
      </c>
      <c r="F110" s="138" t="s">
        <v>572</v>
      </c>
      <c r="G110" s="405" t="s">
        <v>80</v>
      </c>
      <c r="H110" s="405"/>
      <c r="I110" s="404" t="s">
        <v>80</v>
      </c>
      <c r="J110" s="404"/>
      <c r="K110" s="405" t="s">
        <v>80</v>
      </c>
      <c r="L110" s="405"/>
      <c r="M110" s="404" t="s">
        <v>80</v>
      </c>
      <c r="N110" s="404"/>
      <c r="O110" s="405" t="s">
        <v>80</v>
      </c>
      <c r="P110" s="405"/>
      <c r="Q110" s="404" t="s">
        <v>80</v>
      </c>
      <c r="R110" s="404"/>
      <c r="S110" s="405" t="s">
        <v>80</v>
      </c>
      <c r="T110" s="406"/>
    </row>
    <row r="111" spans="1:20" ht="12.75" customHeight="1" thickBot="1">
      <c r="A111" s="411"/>
      <c r="B111" s="407" t="s">
        <v>156</v>
      </c>
      <c r="C111" s="407"/>
      <c r="D111" s="407"/>
      <c r="E111" s="313" t="s">
        <v>141</v>
      </c>
      <c r="F111" s="314" t="s">
        <v>851</v>
      </c>
      <c r="G111" s="402" t="s">
        <v>80</v>
      </c>
      <c r="H111" s="402"/>
      <c r="I111" s="401" t="s">
        <v>80</v>
      </c>
      <c r="J111" s="401"/>
      <c r="K111" s="402" t="s">
        <v>80</v>
      </c>
      <c r="L111" s="402"/>
      <c r="M111" s="401" t="s">
        <v>80</v>
      </c>
      <c r="N111" s="401"/>
      <c r="O111" s="402" t="s">
        <v>80</v>
      </c>
      <c r="P111" s="402"/>
      <c r="Q111" s="401" t="s">
        <v>80</v>
      </c>
      <c r="R111" s="401"/>
      <c r="S111" s="402" t="s">
        <v>80</v>
      </c>
      <c r="T111" s="403"/>
    </row>
    <row r="112" spans="1:20" ht="12.75" customHeight="1">
      <c r="A112" s="147"/>
      <c r="B112" s="105"/>
      <c r="C112" s="105"/>
      <c r="D112" s="105"/>
      <c r="E112" s="105"/>
      <c r="F112" s="105"/>
      <c r="G112" s="105"/>
      <c r="H112" s="105"/>
      <c r="I112" s="105"/>
      <c r="J112" s="105"/>
      <c r="K112" s="147"/>
      <c r="L112" s="105"/>
      <c r="M112" s="105"/>
      <c r="N112" s="105"/>
      <c r="O112" s="97"/>
      <c r="P112" s="189"/>
      <c r="Q112" s="189"/>
      <c r="R112" s="189"/>
      <c r="S112" s="189"/>
      <c r="T112" s="165" t="s">
        <v>159</v>
      </c>
    </row>
    <row r="126" ht="14.25" customHeight="1"/>
    <row r="149" spans="1:20" ht="12.75" customHeight="1">
      <c r="A149" s="448" t="s">
        <v>559</v>
      </c>
      <c r="B149" s="448"/>
      <c r="C149" s="448"/>
      <c r="D149" s="448"/>
      <c r="E149" s="448"/>
      <c r="F149" s="448"/>
      <c r="G149" s="448"/>
      <c r="H149" s="448"/>
      <c r="I149" s="448"/>
      <c r="J149" s="448"/>
      <c r="K149" s="448"/>
      <c r="L149" s="448"/>
      <c r="M149" s="448"/>
      <c r="N149" s="448"/>
      <c r="O149" s="448"/>
      <c r="P149" s="448"/>
      <c r="Q149" s="448"/>
      <c r="R149" s="448"/>
      <c r="S149" s="448"/>
      <c r="T149" s="448"/>
    </row>
  </sheetData>
  <sheetProtection/>
  <mergeCells count="873">
    <mergeCell ref="Q111:R111"/>
    <mergeCell ref="S111:T111"/>
    <mergeCell ref="B111:D111"/>
    <mergeCell ref="G111:H111"/>
    <mergeCell ref="I111:J111"/>
    <mergeCell ref="K111:L111"/>
    <mergeCell ref="M111:N111"/>
    <mergeCell ref="O111:P111"/>
    <mergeCell ref="Q109:R109"/>
    <mergeCell ref="S109:T109"/>
    <mergeCell ref="B110:D110"/>
    <mergeCell ref="G110:H110"/>
    <mergeCell ref="I110:J110"/>
    <mergeCell ref="K110:L110"/>
    <mergeCell ref="M110:N110"/>
    <mergeCell ref="O110:P110"/>
    <mergeCell ref="Q110:R110"/>
    <mergeCell ref="S110:T110"/>
    <mergeCell ref="B109:D109"/>
    <mergeCell ref="G109:H109"/>
    <mergeCell ref="I109:J109"/>
    <mergeCell ref="K109:L109"/>
    <mergeCell ref="M109:N109"/>
    <mergeCell ref="O109:P109"/>
    <mergeCell ref="S107:T107"/>
    <mergeCell ref="B108:D108"/>
    <mergeCell ref="G108:H108"/>
    <mergeCell ref="I108:J108"/>
    <mergeCell ref="K108:L108"/>
    <mergeCell ref="M108:N108"/>
    <mergeCell ref="O108:P108"/>
    <mergeCell ref="Q108:R108"/>
    <mergeCell ref="S108:T108"/>
    <mergeCell ref="Q106:R106"/>
    <mergeCell ref="S106:T106"/>
    <mergeCell ref="A107:A111"/>
    <mergeCell ref="B107:D107"/>
    <mergeCell ref="G107:H107"/>
    <mergeCell ref="I107:J107"/>
    <mergeCell ref="K107:L107"/>
    <mergeCell ref="M107:N107"/>
    <mergeCell ref="O107:P107"/>
    <mergeCell ref="Q107:R107"/>
    <mergeCell ref="A106:D106"/>
    <mergeCell ref="G106:H106"/>
    <mergeCell ref="I106:J106"/>
    <mergeCell ref="K106:L106"/>
    <mergeCell ref="M106:N106"/>
    <mergeCell ref="O106:P106"/>
    <mergeCell ref="Q99:R99"/>
    <mergeCell ref="S99:T99"/>
    <mergeCell ref="M98:N98"/>
    <mergeCell ref="O98:P98"/>
    <mergeCell ref="Q98:R98"/>
    <mergeCell ref="S98:T98"/>
    <mergeCell ref="B99:D99"/>
    <mergeCell ref="G99:H99"/>
    <mergeCell ref="I99:J99"/>
    <mergeCell ref="K99:L99"/>
    <mergeCell ref="M99:N99"/>
    <mergeCell ref="O99:P99"/>
    <mergeCell ref="S96:T96"/>
    <mergeCell ref="B97:D97"/>
    <mergeCell ref="G97:H97"/>
    <mergeCell ref="I97:J97"/>
    <mergeCell ref="K97:L97"/>
    <mergeCell ref="M97:N97"/>
    <mergeCell ref="O97:P97"/>
    <mergeCell ref="Q97:R97"/>
    <mergeCell ref="S97:T97"/>
    <mergeCell ref="O95:P95"/>
    <mergeCell ref="Q95:R95"/>
    <mergeCell ref="S95:T95"/>
    <mergeCell ref="B96:D96"/>
    <mergeCell ref="G96:H96"/>
    <mergeCell ref="I96:J96"/>
    <mergeCell ref="K96:L96"/>
    <mergeCell ref="M96:N96"/>
    <mergeCell ref="O96:P96"/>
    <mergeCell ref="Q96:R96"/>
    <mergeCell ref="A95:A99"/>
    <mergeCell ref="B95:D95"/>
    <mergeCell ref="G95:H95"/>
    <mergeCell ref="I95:J95"/>
    <mergeCell ref="K95:L95"/>
    <mergeCell ref="M95:N95"/>
    <mergeCell ref="B98:D98"/>
    <mergeCell ref="G98:H98"/>
    <mergeCell ref="I98:J98"/>
    <mergeCell ref="K98:L98"/>
    <mergeCell ref="Q94:R94"/>
    <mergeCell ref="S94:T94"/>
    <mergeCell ref="A94:D94"/>
    <mergeCell ref="G94:H94"/>
    <mergeCell ref="I94:J94"/>
    <mergeCell ref="K94:L94"/>
    <mergeCell ref="M94:N94"/>
    <mergeCell ref="O94:P94"/>
    <mergeCell ref="B81:D81"/>
    <mergeCell ref="G81:H81"/>
    <mergeCell ref="A76:D76"/>
    <mergeCell ref="G76:H76"/>
    <mergeCell ref="I76:J76"/>
    <mergeCell ref="K76:L76"/>
    <mergeCell ref="B80:D80"/>
    <mergeCell ref="G80:H80"/>
    <mergeCell ref="B79:D79"/>
    <mergeCell ref="G79:H79"/>
    <mergeCell ref="M76:N76"/>
    <mergeCell ref="O76:P76"/>
    <mergeCell ref="I81:J81"/>
    <mergeCell ref="K81:L81"/>
    <mergeCell ref="M81:N81"/>
    <mergeCell ref="O81:P81"/>
    <mergeCell ref="I80:J80"/>
    <mergeCell ref="K80:L80"/>
    <mergeCell ref="M80:N80"/>
    <mergeCell ref="O80:P80"/>
    <mergeCell ref="Q79:R79"/>
    <mergeCell ref="S79:T79"/>
    <mergeCell ref="Q80:R80"/>
    <mergeCell ref="S80:T80"/>
    <mergeCell ref="Q81:R81"/>
    <mergeCell ref="S81:T81"/>
    <mergeCell ref="I79:J79"/>
    <mergeCell ref="K79:L79"/>
    <mergeCell ref="M79:N79"/>
    <mergeCell ref="O79:P79"/>
    <mergeCell ref="S77:T77"/>
    <mergeCell ref="B78:D78"/>
    <mergeCell ref="G78:H78"/>
    <mergeCell ref="I78:J78"/>
    <mergeCell ref="K78:L78"/>
    <mergeCell ref="M78:N78"/>
    <mergeCell ref="O78:P78"/>
    <mergeCell ref="Q78:R78"/>
    <mergeCell ref="S78:T78"/>
    <mergeCell ref="Q76:R76"/>
    <mergeCell ref="S76:T76"/>
    <mergeCell ref="A77:A81"/>
    <mergeCell ref="B77:D77"/>
    <mergeCell ref="G77:H77"/>
    <mergeCell ref="I77:J77"/>
    <mergeCell ref="K77:L77"/>
    <mergeCell ref="M77:N77"/>
    <mergeCell ref="O77:P77"/>
    <mergeCell ref="Q77:R77"/>
    <mergeCell ref="Q63:R63"/>
    <mergeCell ref="S63:T63"/>
    <mergeCell ref="B63:D63"/>
    <mergeCell ref="G63:H63"/>
    <mergeCell ref="I63:J63"/>
    <mergeCell ref="K63:L63"/>
    <mergeCell ref="M63:N63"/>
    <mergeCell ref="O63:P63"/>
    <mergeCell ref="Q61:R61"/>
    <mergeCell ref="S61:T61"/>
    <mergeCell ref="B62:D62"/>
    <mergeCell ref="G62:H62"/>
    <mergeCell ref="I62:J62"/>
    <mergeCell ref="K62:L62"/>
    <mergeCell ref="M62:N62"/>
    <mergeCell ref="O62:P62"/>
    <mergeCell ref="Q62:R62"/>
    <mergeCell ref="S62:T62"/>
    <mergeCell ref="B61:D61"/>
    <mergeCell ref="G61:H61"/>
    <mergeCell ref="I61:J61"/>
    <mergeCell ref="K61:L61"/>
    <mergeCell ref="M61:N61"/>
    <mergeCell ref="O61:P61"/>
    <mergeCell ref="S59:T59"/>
    <mergeCell ref="B60:D60"/>
    <mergeCell ref="G60:H60"/>
    <mergeCell ref="I60:J60"/>
    <mergeCell ref="K60:L60"/>
    <mergeCell ref="M60:N60"/>
    <mergeCell ref="O60:P60"/>
    <mergeCell ref="Q60:R60"/>
    <mergeCell ref="S60:T60"/>
    <mergeCell ref="Q58:R58"/>
    <mergeCell ref="S58:T58"/>
    <mergeCell ref="A59:A63"/>
    <mergeCell ref="B59:D59"/>
    <mergeCell ref="G59:H59"/>
    <mergeCell ref="I59:J59"/>
    <mergeCell ref="K59:L59"/>
    <mergeCell ref="M59:N59"/>
    <mergeCell ref="O59:P59"/>
    <mergeCell ref="Q59:R59"/>
    <mergeCell ref="A58:D58"/>
    <mergeCell ref="G58:H58"/>
    <mergeCell ref="I58:J58"/>
    <mergeCell ref="K58:L58"/>
    <mergeCell ref="M58:N58"/>
    <mergeCell ref="O58:P58"/>
    <mergeCell ref="Q56:R56"/>
    <mergeCell ref="S56:T56"/>
    <mergeCell ref="B57:D57"/>
    <mergeCell ref="G57:H57"/>
    <mergeCell ref="I57:J57"/>
    <mergeCell ref="K57:L57"/>
    <mergeCell ref="M57:N57"/>
    <mergeCell ref="O57:P57"/>
    <mergeCell ref="Q57:R57"/>
    <mergeCell ref="S57:T57"/>
    <mergeCell ref="B56:D56"/>
    <mergeCell ref="G56:H56"/>
    <mergeCell ref="I56:J56"/>
    <mergeCell ref="K56:L56"/>
    <mergeCell ref="M56:N56"/>
    <mergeCell ref="O56:P56"/>
    <mergeCell ref="Q54:R54"/>
    <mergeCell ref="S54:T54"/>
    <mergeCell ref="B55:D55"/>
    <mergeCell ref="G55:H55"/>
    <mergeCell ref="I55:J55"/>
    <mergeCell ref="K55:L55"/>
    <mergeCell ref="M55:N55"/>
    <mergeCell ref="O55:P55"/>
    <mergeCell ref="Q55:R55"/>
    <mergeCell ref="S55:T55"/>
    <mergeCell ref="M53:N53"/>
    <mergeCell ref="O53:P53"/>
    <mergeCell ref="Q53:R53"/>
    <mergeCell ref="S53:T53"/>
    <mergeCell ref="B54:D54"/>
    <mergeCell ref="G54:H54"/>
    <mergeCell ref="I54:J54"/>
    <mergeCell ref="K54:L54"/>
    <mergeCell ref="M54:N54"/>
    <mergeCell ref="O54:P54"/>
    <mergeCell ref="G35:H35"/>
    <mergeCell ref="M52:N52"/>
    <mergeCell ref="O52:P52"/>
    <mergeCell ref="Q52:R52"/>
    <mergeCell ref="S52:T52"/>
    <mergeCell ref="A53:A57"/>
    <mergeCell ref="B53:D53"/>
    <mergeCell ref="G53:H53"/>
    <mergeCell ref="I53:J53"/>
    <mergeCell ref="K53:L53"/>
    <mergeCell ref="A52:D52"/>
    <mergeCell ref="G52:H52"/>
    <mergeCell ref="I52:J52"/>
    <mergeCell ref="K52:L52"/>
    <mergeCell ref="B38:D38"/>
    <mergeCell ref="K38:L38"/>
    <mergeCell ref="I38:J38"/>
    <mergeCell ref="B40:D40"/>
    <mergeCell ref="G40:H40"/>
    <mergeCell ref="I40:J40"/>
    <mergeCell ref="S37:T37"/>
    <mergeCell ref="O37:P37"/>
    <mergeCell ref="Q37:R37"/>
    <mergeCell ref="K37:L37"/>
    <mergeCell ref="G37:H37"/>
    <mergeCell ref="O36:P36"/>
    <mergeCell ref="G36:H36"/>
    <mergeCell ref="M37:N37"/>
    <mergeCell ref="M36:N36"/>
    <mergeCell ref="S33:T33"/>
    <mergeCell ref="I36:J36"/>
    <mergeCell ref="K33:L33"/>
    <mergeCell ref="O34:P34"/>
    <mergeCell ref="S32:T32"/>
    <mergeCell ref="Q34:R34"/>
    <mergeCell ref="S34:T34"/>
    <mergeCell ref="I34:J34"/>
    <mergeCell ref="I35:J35"/>
    <mergeCell ref="K36:L36"/>
    <mergeCell ref="S38:T38"/>
    <mergeCell ref="Q38:R38"/>
    <mergeCell ref="S35:T35"/>
    <mergeCell ref="Q35:R35"/>
    <mergeCell ref="Q33:R33"/>
    <mergeCell ref="G32:H32"/>
    <mergeCell ref="I32:J32"/>
    <mergeCell ref="K32:L32"/>
    <mergeCell ref="Q36:R36"/>
    <mergeCell ref="S36:T36"/>
    <mergeCell ref="K31:L31"/>
    <mergeCell ref="Q32:R32"/>
    <mergeCell ref="M38:N38"/>
    <mergeCell ref="O38:P38"/>
    <mergeCell ref="B34:D34"/>
    <mergeCell ref="G34:H34"/>
    <mergeCell ref="B37:D37"/>
    <mergeCell ref="O32:P32"/>
    <mergeCell ref="M32:N32"/>
    <mergeCell ref="G38:H38"/>
    <mergeCell ref="G31:H31"/>
    <mergeCell ref="I31:J31"/>
    <mergeCell ref="A32:D32"/>
    <mergeCell ref="A33:A38"/>
    <mergeCell ref="B33:D33"/>
    <mergeCell ref="G33:H33"/>
    <mergeCell ref="I33:J33"/>
    <mergeCell ref="I37:J37"/>
    <mergeCell ref="B35:D35"/>
    <mergeCell ref="B36:D36"/>
    <mergeCell ref="O33:P33"/>
    <mergeCell ref="M33:N33"/>
    <mergeCell ref="M34:N34"/>
    <mergeCell ref="M35:N35"/>
    <mergeCell ref="K34:L34"/>
    <mergeCell ref="O35:P35"/>
    <mergeCell ref="K35:L35"/>
    <mergeCell ref="S29:T29"/>
    <mergeCell ref="S30:T30"/>
    <mergeCell ref="S31:T31"/>
    <mergeCell ref="B30:D30"/>
    <mergeCell ref="G30:H30"/>
    <mergeCell ref="I30:J30"/>
    <mergeCell ref="Q31:R31"/>
    <mergeCell ref="O31:P31"/>
    <mergeCell ref="M31:N31"/>
    <mergeCell ref="B31:D31"/>
    <mergeCell ref="O28:P28"/>
    <mergeCell ref="Q28:R28"/>
    <mergeCell ref="S28:T28"/>
    <mergeCell ref="I29:J29"/>
    <mergeCell ref="K29:L29"/>
    <mergeCell ref="O30:P30"/>
    <mergeCell ref="Q30:R30"/>
    <mergeCell ref="M29:N29"/>
    <mergeCell ref="O29:P29"/>
    <mergeCell ref="Q29:R29"/>
    <mergeCell ref="S26:T26"/>
    <mergeCell ref="B27:D27"/>
    <mergeCell ref="G27:H27"/>
    <mergeCell ref="I27:J27"/>
    <mergeCell ref="K27:L27"/>
    <mergeCell ref="M27:N27"/>
    <mergeCell ref="O27:P27"/>
    <mergeCell ref="Q27:R27"/>
    <mergeCell ref="S27:T27"/>
    <mergeCell ref="K26:L26"/>
    <mergeCell ref="O26:P26"/>
    <mergeCell ref="Q26:R26"/>
    <mergeCell ref="A26:A31"/>
    <mergeCell ref="B26:D26"/>
    <mergeCell ref="G26:H26"/>
    <mergeCell ref="I26:J26"/>
    <mergeCell ref="B28:D28"/>
    <mergeCell ref="G28:H28"/>
    <mergeCell ref="I28:J28"/>
    <mergeCell ref="K28:L28"/>
    <mergeCell ref="M26:N26"/>
    <mergeCell ref="M28:N28"/>
    <mergeCell ref="M30:N30"/>
    <mergeCell ref="K30:L30"/>
    <mergeCell ref="B29:D29"/>
    <mergeCell ref="G29:H29"/>
    <mergeCell ref="S25:T25"/>
    <mergeCell ref="A25:D25"/>
    <mergeCell ref="G25:H25"/>
    <mergeCell ref="I25:J25"/>
    <mergeCell ref="K25:L25"/>
    <mergeCell ref="O25:P25"/>
    <mergeCell ref="Q25:R25"/>
    <mergeCell ref="M25:N25"/>
    <mergeCell ref="A149:T149"/>
    <mergeCell ref="G10:H10"/>
    <mergeCell ref="G11:H11"/>
    <mergeCell ref="G18:H18"/>
    <mergeCell ref="S10:T10"/>
    <mergeCell ref="I18:J18"/>
    <mergeCell ref="K18:L18"/>
    <mergeCell ref="M18:N18"/>
    <mergeCell ref="O18:P18"/>
    <mergeCell ref="Q18:R18"/>
    <mergeCell ref="S18:T18"/>
    <mergeCell ref="K10:L10"/>
    <mergeCell ref="M10:N10"/>
    <mergeCell ref="O10:P10"/>
    <mergeCell ref="Q10:R10"/>
    <mergeCell ref="O12:P12"/>
    <mergeCell ref="Q12:R12"/>
    <mergeCell ref="S12:T12"/>
    <mergeCell ref="O11:P11"/>
    <mergeCell ref="Q11:R11"/>
    <mergeCell ref="S11:T11"/>
    <mergeCell ref="G12:H12"/>
    <mergeCell ref="I12:J12"/>
    <mergeCell ref="K12:L12"/>
    <mergeCell ref="M12:N12"/>
    <mergeCell ref="I10:J10"/>
    <mergeCell ref="I11:J11"/>
    <mergeCell ref="K11:L11"/>
    <mergeCell ref="M11:N11"/>
    <mergeCell ref="G17:H17"/>
    <mergeCell ref="I17:J17"/>
    <mergeCell ref="K17:L17"/>
    <mergeCell ref="M17:N17"/>
    <mergeCell ref="S17:T17"/>
    <mergeCell ref="O16:P16"/>
    <mergeCell ref="Q16:R16"/>
    <mergeCell ref="S16:T16"/>
    <mergeCell ref="O17:P17"/>
    <mergeCell ref="Q17:R17"/>
    <mergeCell ref="S15:T15"/>
    <mergeCell ref="G16:H16"/>
    <mergeCell ref="I16:J16"/>
    <mergeCell ref="K16:L16"/>
    <mergeCell ref="M16:N16"/>
    <mergeCell ref="G15:H15"/>
    <mergeCell ref="I15:J15"/>
    <mergeCell ref="K15:L15"/>
    <mergeCell ref="G13:H13"/>
    <mergeCell ref="O15:P15"/>
    <mergeCell ref="Q15:R15"/>
    <mergeCell ref="G14:H14"/>
    <mergeCell ref="I14:J14"/>
    <mergeCell ref="K14:L14"/>
    <mergeCell ref="M14:N14"/>
    <mergeCell ref="M15:N15"/>
    <mergeCell ref="S14:T14"/>
    <mergeCell ref="I13:J13"/>
    <mergeCell ref="K13:L13"/>
    <mergeCell ref="M13:N13"/>
    <mergeCell ref="O13:P13"/>
    <mergeCell ref="Q13:R13"/>
    <mergeCell ref="S13:T13"/>
    <mergeCell ref="O14:P14"/>
    <mergeCell ref="Q14:R14"/>
    <mergeCell ref="M24:N24"/>
    <mergeCell ref="O24:P24"/>
    <mergeCell ref="Q24:R24"/>
    <mergeCell ref="S24:T24"/>
    <mergeCell ref="M23:N23"/>
    <mergeCell ref="O23:P23"/>
    <mergeCell ref="G24:H24"/>
    <mergeCell ref="I24:J24"/>
    <mergeCell ref="K24:L24"/>
    <mergeCell ref="G23:H23"/>
    <mergeCell ref="I23:J23"/>
    <mergeCell ref="K23:L23"/>
    <mergeCell ref="Q22:R22"/>
    <mergeCell ref="S22:T22"/>
    <mergeCell ref="O22:P22"/>
    <mergeCell ref="Q23:R23"/>
    <mergeCell ref="S23:T23"/>
    <mergeCell ref="M22:N22"/>
    <mergeCell ref="O20:P20"/>
    <mergeCell ref="Q20:R20"/>
    <mergeCell ref="S20:T20"/>
    <mergeCell ref="M21:N21"/>
    <mergeCell ref="O21:P21"/>
    <mergeCell ref="Q21:R21"/>
    <mergeCell ref="S21:T21"/>
    <mergeCell ref="K22:L22"/>
    <mergeCell ref="G22:H22"/>
    <mergeCell ref="O19:P19"/>
    <mergeCell ref="Q19:R19"/>
    <mergeCell ref="S19:T19"/>
    <mergeCell ref="B20:D20"/>
    <mergeCell ref="G20:H20"/>
    <mergeCell ref="I20:J20"/>
    <mergeCell ref="K20:L20"/>
    <mergeCell ref="M20:N20"/>
    <mergeCell ref="B23:D23"/>
    <mergeCell ref="B24:D24"/>
    <mergeCell ref="G19:H19"/>
    <mergeCell ref="I19:J19"/>
    <mergeCell ref="K19:L19"/>
    <mergeCell ref="M19:N19"/>
    <mergeCell ref="G21:H21"/>
    <mergeCell ref="I21:J21"/>
    <mergeCell ref="K21:L21"/>
    <mergeCell ref="I22:J22"/>
    <mergeCell ref="Q9:R9"/>
    <mergeCell ref="S9:T9"/>
    <mergeCell ref="A10:D10"/>
    <mergeCell ref="A18:D18"/>
    <mergeCell ref="A19:A24"/>
    <mergeCell ref="B19:D19"/>
    <mergeCell ref="B22:D22"/>
    <mergeCell ref="A11:D11"/>
    <mergeCell ref="A12:A17"/>
    <mergeCell ref="B21:D21"/>
    <mergeCell ref="A9:D9"/>
    <mergeCell ref="G9:H9"/>
    <mergeCell ref="I9:J9"/>
    <mergeCell ref="K9:L9"/>
    <mergeCell ref="M9:N9"/>
    <mergeCell ref="O9:P9"/>
    <mergeCell ref="S7:T7"/>
    <mergeCell ref="A8:D8"/>
    <mergeCell ref="G8:H8"/>
    <mergeCell ref="I8:J8"/>
    <mergeCell ref="K8:L8"/>
    <mergeCell ref="M8:N8"/>
    <mergeCell ref="O8:P8"/>
    <mergeCell ref="Q8:R8"/>
    <mergeCell ref="S8:T8"/>
    <mergeCell ref="M7:N7"/>
    <mergeCell ref="O7:P7"/>
    <mergeCell ref="G4:H5"/>
    <mergeCell ref="Q7:R7"/>
    <mergeCell ref="A7:D7"/>
    <mergeCell ref="G7:H7"/>
    <mergeCell ref="I7:J7"/>
    <mergeCell ref="K7:L7"/>
    <mergeCell ref="A6:D6"/>
    <mergeCell ref="G6:H6"/>
    <mergeCell ref="I6:J6"/>
    <mergeCell ref="S6:T6"/>
    <mergeCell ref="K5:L5"/>
    <mergeCell ref="M5:N5"/>
    <mergeCell ref="O5:P5"/>
    <mergeCell ref="K6:L6"/>
    <mergeCell ref="M6:N6"/>
    <mergeCell ref="O6:P6"/>
    <mergeCell ref="Q6:R6"/>
    <mergeCell ref="Q5:R5"/>
    <mergeCell ref="A1:F2"/>
    <mergeCell ref="E3:E5"/>
    <mergeCell ref="F3:F5"/>
    <mergeCell ref="G3:T3"/>
    <mergeCell ref="I4:L4"/>
    <mergeCell ref="S5:T5"/>
    <mergeCell ref="M4:P4"/>
    <mergeCell ref="Q4:T4"/>
    <mergeCell ref="I5:J5"/>
    <mergeCell ref="S39:T39"/>
    <mergeCell ref="A39:D39"/>
    <mergeCell ref="G39:H39"/>
    <mergeCell ref="I39:J39"/>
    <mergeCell ref="K39:L39"/>
    <mergeCell ref="O39:P39"/>
    <mergeCell ref="Q39:R39"/>
    <mergeCell ref="M39:N39"/>
    <mergeCell ref="Q40:R40"/>
    <mergeCell ref="K44:L44"/>
    <mergeCell ref="K42:L42"/>
    <mergeCell ref="M44:N44"/>
    <mergeCell ref="K40:L40"/>
    <mergeCell ref="M40:N40"/>
    <mergeCell ref="M42:N42"/>
    <mergeCell ref="B42:D42"/>
    <mergeCell ref="G42:H42"/>
    <mergeCell ref="B45:D45"/>
    <mergeCell ref="G45:H45"/>
    <mergeCell ref="G44:H44"/>
    <mergeCell ref="I44:J44"/>
    <mergeCell ref="B43:D43"/>
    <mergeCell ref="G43:H43"/>
    <mergeCell ref="I42:J42"/>
    <mergeCell ref="S40:T40"/>
    <mergeCell ref="B41:D41"/>
    <mergeCell ref="G41:H41"/>
    <mergeCell ref="I41:J41"/>
    <mergeCell ref="K41:L41"/>
    <mergeCell ref="M41:N41"/>
    <mergeCell ref="O41:P41"/>
    <mergeCell ref="Q41:R41"/>
    <mergeCell ref="S41:T41"/>
    <mergeCell ref="O40:P40"/>
    <mergeCell ref="S45:T45"/>
    <mergeCell ref="S44:T44"/>
    <mergeCell ref="I43:J43"/>
    <mergeCell ref="K43:L43"/>
    <mergeCell ref="O44:P44"/>
    <mergeCell ref="Q44:R44"/>
    <mergeCell ref="I45:J45"/>
    <mergeCell ref="K45:L45"/>
    <mergeCell ref="M45:N45"/>
    <mergeCell ref="O45:P45"/>
    <mergeCell ref="S42:T42"/>
    <mergeCell ref="M43:N43"/>
    <mergeCell ref="O43:P43"/>
    <mergeCell ref="Q43:R43"/>
    <mergeCell ref="S43:T43"/>
    <mergeCell ref="O42:P42"/>
    <mergeCell ref="Q42:R42"/>
    <mergeCell ref="Q45:R45"/>
    <mergeCell ref="B44:D44"/>
    <mergeCell ref="A46:D46"/>
    <mergeCell ref="G46:H46"/>
    <mergeCell ref="I46:J46"/>
    <mergeCell ref="K46:L46"/>
    <mergeCell ref="M46:N46"/>
    <mergeCell ref="O46:P46"/>
    <mergeCell ref="Q46:R46"/>
    <mergeCell ref="A40:A45"/>
    <mergeCell ref="S46:T46"/>
    <mergeCell ref="A47:A51"/>
    <mergeCell ref="B47:D47"/>
    <mergeCell ref="G47:H47"/>
    <mergeCell ref="I47:J47"/>
    <mergeCell ref="K47:L47"/>
    <mergeCell ref="M47:N47"/>
    <mergeCell ref="O47:P47"/>
    <mergeCell ref="Q47:R47"/>
    <mergeCell ref="S47:T47"/>
    <mergeCell ref="M48:N48"/>
    <mergeCell ref="O48:P48"/>
    <mergeCell ref="Q48:R48"/>
    <mergeCell ref="S48:T48"/>
    <mergeCell ref="B48:D48"/>
    <mergeCell ref="G48:H48"/>
    <mergeCell ref="I48:J48"/>
    <mergeCell ref="K48:L48"/>
    <mergeCell ref="M49:N49"/>
    <mergeCell ref="O49:P49"/>
    <mergeCell ref="Q49:R49"/>
    <mergeCell ref="S49:T49"/>
    <mergeCell ref="B49:D49"/>
    <mergeCell ref="G49:H49"/>
    <mergeCell ref="I49:J49"/>
    <mergeCell ref="K49:L49"/>
    <mergeCell ref="M50:N50"/>
    <mergeCell ref="O50:P50"/>
    <mergeCell ref="Q50:R50"/>
    <mergeCell ref="S50:T50"/>
    <mergeCell ref="B50:D50"/>
    <mergeCell ref="G50:H50"/>
    <mergeCell ref="I50:J50"/>
    <mergeCell ref="K50:L50"/>
    <mergeCell ref="M51:N51"/>
    <mergeCell ref="O51:P51"/>
    <mergeCell ref="Q51:R51"/>
    <mergeCell ref="S51:T51"/>
    <mergeCell ref="B51:D51"/>
    <mergeCell ref="G51:H51"/>
    <mergeCell ref="I51:J51"/>
    <mergeCell ref="K51:L51"/>
    <mergeCell ref="A64:D64"/>
    <mergeCell ref="G64:H64"/>
    <mergeCell ref="I64:J64"/>
    <mergeCell ref="K64:L64"/>
    <mergeCell ref="M64:N64"/>
    <mergeCell ref="O64:P64"/>
    <mergeCell ref="Q64:R64"/>
    <mergeCell ref="S64:T64"/>
    <mergeCell ref="A65:A69"/>
    <mergeCell ref="B65:D65"/>
    <mergeCell ref="G65:H65"/>
    <mergeCell ref="I65:J65"/>
    <mergeCell ref="K65:L65"/>
    <mergeCell ref="M65:N65"/>
    <mergeCell ref="O65:P65"/>
    <mergeCell ref="Q65:R65"/>
    <mergeCell ref="S65:T65"/>
    <mergeCell ref="B66:D66"/>
    <mergeCell ref="G66:H66"/>
    <mergeCell ref="I66:J66"/>
    <mergeCell ref="K66:L66"/>
    <mergeCell ref="M66:N66"/>
    <mergeCell ref="O66:P66"/>
    <mergeCell ref="Q66:R66"/>
    <mergeCell ref="S66:T66"/>
    <mergeCell ref="B67:D67"/>
    <mergeCell ref="G67:H67"/>
    <mergeCell ref="I67:J67"/>
    <mergeCell ref="K67:L67"/>
    <mergeCell ref="M67:N67"/>
    <mergeCell ref="O67:P67"/>
    <mergeCell ref="Q67:R67"/>
    <mergeCell ref="S67:T67"/>
    <mergeCell ref="B68:D68"/>
    <mergeCell ref="G68:H68"/>
    <mergeCell ref="I68:J68"/>
    <mergeCell ref="K68:L68"/>
    <mergeCell ref="M68:N68"/>
    <mergeCell ref="O68:P68"/>
    <mergeCell ref="Q68:R68"/>
    <mergeCell ref="S68:T68"/>
    <mergeCell ref="B75:D75"/>
    <mergeCell ref="Q69:R69"/>
    <mergeCell ref="S69:T69"/>
    <mergeCell ref="B69:D69"/>
    <mergeCell ref="G69:H69"/>
    <mergeCell ref="I69:J69"/>
    <mergeCell ref="K69:L69"/>
    <mergeCell ref="M69:N69"/>
    <mergeCell ref="O69:P69"/>
    <mergeCell ref="K70:L70"/>
    <mergeCell ref="M70:N70"/>
    <mergeCell ref="O70:P70"/>
    <mergeCell ref="Q70:R70"/>
    <mergeCell ref="A70:D70"/>
    <mergeCell ref="A71:A75"/>
    <mergeCell ref="B71:D71"/>
    <mergeCell ref="B72:D72"/>
    <mergeCell ref="B73:D73"/>
    <mergeCell ref="B74:D74"/>
    <mergeCell ref="Q73:R73"/>
    <mergeCell ref="S70:T70"/>
    <mergeCell ref="G71:H71"/>
    <mergeCell ref="I71:J71"/>
    <mergeCell ref="K71:L71"/>
    <mergeCell ref="M71:N71"/>
    <mergeCell ref="O71:P71"/>
    <mergeCell ref="Q71:R71"/>
    <mergeCell ref="S71:T71"/>
    <mergeCell ref="G70:H70"/>
    <mergeCell ref="I70:J70"/>
    <mergeCell ref="S73:T73"/>
    <mergeCell ref="G72:H72"/>
    <mergeCell ref="I72:J72"/>
    <mergeCell ref="K72:L72"/>
    <mergeCell ref="M72:N72"/>
    <mergeCell ref="O72:P72"/>
    <mergeCell ref="Q72:R72"/>
    <mergeCell ref="K74:L74"/>
    <mergeCell ref="M74:N74"/>
    <mergeCell ref="O74:P74"/>
    <mergeCell ref="Q74:R74"/>
    <mergeCell ref="S72:T72"/>
    <mergeCell ref="G73:H73"/>
    <mergeCell ref="I73:J73"/>
    <mergeCell ref="K73:L73"/>
    <mergeCell ref="M73:N73"/>
    <mergeCell ref="O73:P73"/>
    <mergeCell ref="S74:T74"/>
    <mergeCell ref="G75:H75"/>
    <mergeCell ref="I75:J75"/>
    <mergeCell ref="K75:L75"/>
    <mergeCell ref="M75:N75"/>
    <mergeCell ref="O75:P75"/>
    <mergeCell ref="Q75:R75"/>
    <mergeCell ref="S75:T75"/>
    <mergeCell ref="G74:H74"/>
    <mergeCell ref="I74:J74"/>
    <mergeCell ref="A82:D82"/>
    <mergeCell ref="G82:H82"/>
    <mergeCell ref="I82:J82"/>
    <mergeCell ref="K82:L82"/>
    <mergeCell ref="M82:N82"/>
    <mergeCell ref="O82:P82"/>
    <mergeCell ref="Q82:R82"/>
    <mergeCell ref="S82:T82"/>
    <mergeCell ref="A83:A87"/>
    <mergeCell ref="B83:D83"/>
    <mergeCell ref="G83:H83"/>
    <mergeCell ref="I83:J83"/>
    <mergeCell ref="K83:L83"/>
    <mergeCell ref="M83:N83"/>
    <mergeCell ref="O83:P83"/>
    <mergeCell ref="Q83:R83"/>
    <mergeCell ref="S83:T83"/>
    <mergeCell ref="B84:D84"/>
    <mergeCell ref="G84:H84"/>
    <mergeCell ref="I84:J84"/>
    <mergeCell ref="K84:L84"/>
    <mergeCell ref="M84:N84"/>
    <mergeCell ref="O84:P84"/>
    <mergeCell ref="Q84:R84"/>
    <mergeCell ref="S84:T84"/>
    <mergeCell ref="B85:D85"/>
    <mergeCell ref="G85:H85"/>
    <mergeCell ref="I85:J85"/>
    <mergeCell ref="K85:L85"/>
    <mergeCell ref="M85:N85"/>
    <mergeCell ref="O85:P85"/>
    <mergeCell ref="Q85:R85"/>
    <mergeCell ref="S85:T85"/>
    <mergeCell ref="B86:D86"/>
    <mergeCell ref="G86:H86"/>
    <mergeCell ref="I86:J86"/>
    <mergeCell ref="K86:L86"/>
    <mergeCell ref="M86:N86"/>
    <mergeCell ref="O86:P86"/>
    <mergeCell ref="Q86:R86"/>
    <mergeCell ref="S86:T86"/>
    <mergeCell ref="B87:D87"/>
    <mergeCell ref="G87:H87"/>
    <mergeCell ref="I87:J87"/>
    <mergeCell ref="K87:L87"/>
    <mergeCell ref="M87:N87"/>
    <mergeCell ref="O87:P87"/>
    <mergeCell ref="Q87:R87"/>
    <mergeCell ref="S87:T87"/>
    <mergeCell ref="A88:D88"/>
    <mergeCell ref="G88:H88"/>
    <mergeCell ref="I88:J88"/>
    <mergeCell ref="K88:L88"/>
    <mergeCell ref="M88:N88"/>
    <mergeCell ref="O88:P88"/>
    <mergeCell ref="Q88:R88"/>
    <mergeCell ref="S88:T88"/>
    <mergeCell ref="A101:A105"/>
    <mergeCell ref="B101:D101"/>
    <mergeCell ref="G101:H101"/>
    <mergeCell ref="I101:J101"/>
    <mergeCell ref="K101:L101"/>
    <mergeCell ref="M101:N101"/>
    <mergeCell ref="B104:D104"/>
    <mergeCell ref="G104:H104"/>
    <mergeCell ref="I104:J104"/>
    <mergeCell ref="K104:L104"/>
    <mergeCell ref="O101:P101"/>
    <mergeCell ref="Q101:R101"/>
    <mergeCell ref="S101:T101"/>
    <mergeCell ref="B102:D102"/>
    <mergeCell ref="G102:H102"/>
    <mergeCell ref="I102:J102"/>
    <mergeCell ref="K102:L102"/>
    <mergeCell ref="M102:N102"/>
    <mergeCell ref="O102:P102"/>
    <mergeCell ref="Q102:R102"/>
    <mergeCell ref="S102:T102"/>
    <mergeCell ref="B103:D103"/>
    <mergeCell ref="G103:H103"/>
    <mergeCell ref="I103:J103"/>
    <mergeCell ref="K103:L103"/>
    <mergeCell ref="M103:N103"/>
    <mergeCell ref="O103:P103"/>
    <mergeCell ref="Q103:R103"/>
    <mergeCell ref="S103:T103"/>
    <mergeCell ref="B105:D105"/>
    <mergeCell ref="G105:H105"/>
    <mergeCell ref="I105:J105"/>
    <mergeCell ref="K105:L105"/>
    <mergeCell ref="M105:N105"/>
    <mergeCell ref="O105:P105"/>
    <mergeCell ref="Q105:R105"/>
    <mergeCell ref="S105:T105"/>
    <mergeCell ref="M104:N104"/>
    <mergeCell ref="O104:P104"/>
    <mergeCell ref="Q104:R104"/>
    <mergeCell ref="S104:T104"/>
    <mergeCell ref="Q100:R100"/>
    <mergeCell ref="S100:T100"/>
    <mergeCell ref="A100:D100"/>
    <mergeCell ref="G100:H100"/>
    <mergeCell ref="I100:J100"/>
    <mergeCell ref="K100:L100"/>
    <mergeCell ref="M100:N100"/>
    <mergeCell ref="O100:P100"/>
    <mergeCell ref="A89:A93"/>
    <mergeCell ref="B89:D89"/>
    <mergeCell ref="G89:H89"/>
    <mergeCell ref="I89:J89"/>
    <mergeCell ref="K89:L89"/>
    <mergeCell ref="M89:N89"/>
    <mergeCell ref="B92:D92"/>
    <mergeCell ref="G92:H92"/>
    <mergeCell ref="I92:J92"/>
    <mergeCell ref="K92:L92"/>
    <mergeCell ref="O89:P89"/>
    <mergeCell ref="Q89:R89"/>
    <mergeCell ref="S89:T89"/>
    <mergeCell ref="B90:D90"/>
    <mergeCell ref="G90:H90"/>
    <mergeCell ref="I90:J90"/>
    <mergeCell ref="K90:L90"/>
    <mergeCell ref="M90:N90"/>
    <mergeCell ref="O90:P90"/>
    <mergeCell ref="Q90:R90"/>
    <mergeCell ref="S90:T90"/>
    <mergeCell ref="B91:D91"/>
    <mergeCell ref="G91:H91"/>
    <mergeCell ref="I91:J91"/>
    <mergeCell ref="K91:L91"/>
    <mergeCell ref="M91:N91"/>
    <mergeCell ref="O91:P91"/>
    <mergeCell ref="Q91:R91"/>
    <mergeCell ref="S91:T91"/>
    <mergeCell ref="B93:D93"/>
    <mergeCell ref="G93:H93"/>
    <mergeCell ref="I93:J93"/>
    <mergeCell ref="K93:L93"/>
    <mergeCell ref="M93:N93"/>
    <mergeCell ref="O93:P93"/>
    <mergeCell ref="Q93:R93"/>
    <mergeCell ref="S93:T93"/>
    <mergeCell ref="M92:N92"/>
    <mergeCell ref="O92:P92"/>
    <mergeCell ref="Q92:R92"/>
    <mergeCell ref="S92:T92"/>
  </mergeCells>
  <printOptions/>
  <pageMargins left="0.5" right="0.34" top="0.45" bottom="0.3937007874015748" header="0.4" footer="0.21"/>
  <pageSetup horizontalDpi="600" verticalDpi="600" orientation="portrait" paperSize="9" scale="95" r:id="rId2"/>
  <ignoredErrors>
    <ignoredError sqref="G52 G58 G64 G70 G76"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W636"/>
  <sheetViews>
    <sheetView zoomScalePageLayoutView="0" workbookViewId="0" topLeftCell="A1">
      <pane ySplit="5" topLeftCell="A8" activePane="bottomLeft" state="frozen"/>
      <selection pane="topLeft" activeCell="R56" sqref="R56"/>
      <selection pane="bottomLeft" activeCell="H603" activeCellId="2" sqref="H629 H622 H603"/>
    </sheetView>
  </sheetViews>
  <sheetFormatPr defaultColWidth="4.25390625" defaultRowHeight="12.75" customHeight="1"/>
  <cols>
    <col min="1" max="7" width="4.25390625" style="0" customWidth="1"/>
    <col min="8" max="8" width="5.50390625" style="0" customWidth="1"/>
    <col min="9" max="20" width="4.25390625" style="0" customWidth="1"/>
  </cols>
  <sheetData>
    <row r="1" spans="1:20" ht="12.75" customHeight="1">
      <c r="A1" s="471" t="s">
        <v>136</v>
      </c>
      <c r="B1" s="471"/>
      <c r="C1" s="471"/>
      <c r="D1" s="471"/>
      <c r="E1" s="471"/>
      <c r="F1" s="471"/>
      <c r="G1" s="8"/>
      <c r="H1" s="8"/>
      <c r="I1" s="8"/>
      <c r="J1" s="8"/>
      <c r="K1" s="8"/>
      <c r="L1" s="8"/>
      <c r="M1" s="8"/>
      <c r="N1" s="8"/>
      <c r="O1" s="8"/>
      <c r="P1" s="8"/>
      <c r="Q1" s="8"/>
      <c r="R1" s="8"/>
      <c r="S1" s="8"/>
      <c r="T1" s="8"/>
    </row>
    <row r="2" spans="1:20" ht="13.5" thickBot="1">
      <c r="A2" s="471"/>
      <c r="B2" s="471"/>
      <c r="C2" s="471"/>
      <c r="D2" s="471"/>
      <c r="E2" s="471"/>
      <c r="F2" s="471"/>
      <c r="G2" s="8"/>
      <c r="H2" s="8"/>
      <c r="I2" s="8"/>
      <c r="J2" s="8"/>
      <c r="K2" s="8"/>
      <c r="L2" s="8"/>
      <c r="M2" s="8"/>
      <c r="O2" s="204"/>
      <c r="P2" s="204"/>
      <c r="Q2" s="204"/>
      <c r="R2" s="204"/>
      <c r="S2" s="204"/>
      <c r="T2" s="205" t="s">
        <v>160</v>
      </c>
    </row>
    <row r="3" spans="1:20" ht="12.75" customHeight="1" thickTop="1">
      <c r="A3" s="218"/>
      <c r="B3" s="218"/>
      <c r="C3" s="241" t="s">
        <v>85</v>
      </c>
      <c r="D3" s="423" t="s">
        <v>161</v>
      </c>
      <c r="E3" s="429" t="s">
        <v>146</v>
      </c>
      <c r="F3" s="430"/>
      <c r="G3" s="472"/>
      <c r="H3" s="429" t="s">
        <v>162</v>
      </c>
      <c r="I3" s="430"/>
      <c r="J3" s="430"/>
      <c r="K3" s="430"/>
      <c r="L3" s="430"/>
      <c r="M3" s="430"/>
      <c r="N3" s="430"/>
      <c r="O3" s="430"/>
      <c r="P3" s="430"/>
      <c r="Q3" s="430"/>
      <c r="R3" s="430"/>
      <c r="S3" s="430"/>
      <c r="T3" s="430"/>
    </row>
    <row r="4" spans="1:20" ht="12.75" customHeight="1">
      <c r="A4" s="225"/>
      <c r="B4" s="225"/>
      <c r="C4" s="242"/>
      <c r="D4" s="424"/>
      <c r="E4" s="473"/>
      <c r="F4" s="474"/>
      <c r="G4" s="475"/>
      <c r="H4" s="469" t="s">
        <v>474</v>
      </c>
      <c r="I4" s="476" t="s">
        <v>163</v>
      </c>
      <c r="J4" s="476"/>
      <c r="K4" s="476" t="s">
        <v>164</v>
      </c>
      <c r="L4" s="476"/>
      <c r="M4" s="476" t="s">
        <v>165</v>
      </c>
      <c r="N4" s="476"/>
      <c r="O4" s="476" t="s">
        <v>166</v>
      </c>
      <c r="P4" s="476"/>
      <c r="Q4" s="476" t="s">
        <v>167</v>
      </c>
      <c r="R4" s="476"/>
      <c r="S4" s="476" t="s">
        <v>168</v>
      </c>
      <c r="T4" s="432"/>
    </row>
    <row r="5" spans="1:20" ht="31.5" customHeight="1">
      <c r="A5" s="239" t="s">
        <v>93</v>
      </c>
      <c r="B5" s="239"/>
      <c r="C5" s="248"/>
      <c r="D5" s="425"/>
      <c r="E5" s="260"/>
      <c r="F5" s="103" t="s">
        <v>852</v>
      </c>
      <c r="G5" s="36" t="s">
        <v>169</v>
      </c>
      <c r="H5" s="470"/>
      <c r="I5" s="357" t="s">
        <v>470</v>
      </c>
      <c r="J5" s="36" t="s">
        <v>471</v>
      </c>
      <c r="K5" s="357" t="s">
        <v>470</v>
      </c>
      <c r="L5" s="36" t="s">
        <v>471</v>
      </c>
      <c r="M5" s="357" t="s">
        <v>470</v>
      </c>
      <c r="N5" s="36" t="s">
        <v>471</v>
      </c>
      <c r="O5" s="357" t="s">
        <v>470</v>
      </c>
      <c r="P5" s="36" t="s">
        <v>471</v>
      </c>
      <c r="Q5" s="357" t="s">
        <v>470</v>
      </c>
      <c r="R5" s="36" t="s">
        <v>471</v>
      </c>
      <c r="S5" s="357" t="s">
        <v>470</v>
      </c>
      <c r="T5" s="37" t="s">
        <v>471</v>
      </c>
    </row>
    <row r="6" spans="1:20" ht="12.75" customHeight="1" hidden="1">
      <c r="A6" s="463" t="s">
        <v>465</v>
      </c>
      <c r="B6" s="463"/>
      <c r="C6" s="463"/>
      <c r="D6" s="40">
        <v>30</v>
      </c>
      <c r="E6" s="40">
        <v>196</v>
      </c>
      <c r="F6" s="40">
        <v>16</v>
      </c>
      <c r="G6" s="40">
        <v>9</v>
      </c>
      <c r="H6" s="38">
        <f>SUM(I6:T6)</f>
        <v>3554</v>
      </c>
      <c r="I6" s="358">
        <v>303</v>
      </c>
      <c r="J6" s="39">
        <v>303</v>
      </c>
      <c r="K6" s="358">
        <v>277</v>
      </c>
      <c r="L6" s="39">
        <v>269</v>
      </c>
      <c r="M6" s="358">
        <v>296</v>
      </c>
      <c r="N6" s="39">
        <v>301</v>
      </c>
      <c r="O6" s="358">
        <v>273</v>
      </c>
      <c r="P6" s="39">
        <v>306</v>
      </c>
      <c r="Q6" s="358">
        <v>306</v>
      </c>
      <c r="R6" s="39">
        <v>303</v>
      </c>
      <c r="S6" s="358">
        <v>302</v>
      </c>
      <c r="T6" s="39">
        <v>315</v>
      </c>
    </row>
    <row r="7" spans="1:20" ht="12.75" customHeight="1" hidden="1">
      <c r="A7" s="18"/>
      <c r="B7" s="18"/>
      <c r="C7" s="18"/>
      <c r="D7" s="40"/>
      <c r="E7" s="40"/>
      <c r="F7" s="40"/>
      <c r="G7" s="40"/>
      <c r="H7" s="38"/>
      <c r="I7" s="358"/>
      <c r="J7" s="39"/>
      <c r="K7" s="358"/>
      <c r="L7" s="39"/>
      <c r="M7" s="358"/>
      <c r="N7" s="39"/>
      <c r="O7" s="358"/>
      <c r="P7" s="39"/>
      <c r="Q7" s="358"/>
      <c r="R7" s="39"/>
      <c r="S7" s="358"/>
      <c r="T7" s="39"/>
    </row>
    <row r="8" spans="1:20" ht="12.75" customHeight="1">
      <c r="A8" s="463" t="s">
        <v>98</v>
      </c>
      <c r="B8" s="463"/>
      <c r="C8" s="463"/>
      <c r="D8" s="40">
        <v>29</v>
      </c>
      <c r="E8" s="40">
        <v>191</v>
      </c>
      <c r="F8" s="40">
        <v>16</v>
      </c>
      <c r="G8" s="40">
        <v>8</v>
      </c>
      <c r="H8" s="38">
        <f>SUM(I8:T8)</f>
        <v>3493</v>
      </c>
      <c r="I8" s="358">
        <v>296</v>
      </c>
      <c r="J8" s="39">
        <v>260</v>
      </c>
      <c r="K8" s="358">
        <v>305</v>
      </c>
      <c r="L8" s="39">
        <v>295</v>
      </c>
      <c r="M8" s="358">
        <v>282</v>
      </c>
      <c r="N8" s="39">
        <v>270</v>
      </c>
      <c r="O8" s="358">
        <v>298</v>
      </c>
      <c r="P8" s="39">
        <v>300</v>
      </c>
      <c r="Q8" s="358">
        <v>274</v>
      </c>
      <c r="R8" s="39">
        <v>308</v>
      </c>
      <c r="S8" s="358">
        <v>303</v>
      </c>
      <c r="T8" s="39">
        <v>302</v>
      </c>
    </row>
    <row r="9" spans="1:20" ht="12.75" customHeight="1">
      <c r="A9" s="18"/>
      <c r="B9" s="18"/>
      <c r="C9" s="18"/>
      <c r="D9" s="40"/>
      <c r="E9" s="40"/>
      <c r="F9" s="40"/>
      <c r="G9" s="40"/>
      <c r="H9" s="38"/>
      <c r="I9" s="358"/>
      <c r="J9" s="39"/>
      <c r="K9" s="358"/>
      <c r="L9" s="39"/>
      <c r="M9" s="358"/>
      <c r="N9" s="39"/>
      <c r="O9" s="358"/>
      <c r="P9" s="39"/>
      <c r="Q9" s="358"/>
      <c r="R9" s="39"/>
      <c r="S9" s="358"/>
      <c r="T9" s="39"/>
    </row>
    <row r="10" spans="1:20" ht="12.75" customHeight="1">
      <c r="A10" s="463" t="s">
        <v>466</v>
      </c>
      <c r="B10" s="463"/>
      <c r="C10" s="463"/>
      <c r="D10" s="40">
        <v>29</v>
      </c>
      <c r="E10" s="40">
        <v>188</v>
      </c>
      <c r="F10" s="40">
        <v>15</v>
      </c>
      <c r="G10" s="40">
        <v>9</v>
      </c>
      <c r="H10" s="38">
        <v>3431</v>
      </c>
      <c r="I10" s="358">
        <v>277</v>
      </c>
      <c r="J10" s="39">
        <v>260</v>
      </c>
      <c r="K10" s="358">
        <v>296</v>
      </c>
      <c r="L10" s="39">
        <v>260</v>
      </c>
      <c r="M10" s="358">
        <v>305</v>
      </c>
      <c r="N10" s="39">
        <v>302</v>
      </c>
      <c r="O10" s="358">
        <v>279</v>
      </c>
      <c r="P10" s="39">
        <v>270</v>
      </c>
      <c r="Q10" s="358">
        <v>301</v>
      </c>
      <c r="R10" s="39">
        <v>301</v>
      </c>
      <c r="S10" s="358">
        <v>274</v>
      </c>
      <c r="T10" s="39">
        <v>306</v>
      </c>
    </row>
    <row r="11" spans="1:20" ht="12.75" customHeight="1">
      <c r="A11" s="18"/>
      <c r="B11" s="18"/>
      <c r="C11" s="18"/>
      <c r="D11" s="40"/>
      <c r="E11" s="40"/>
      <c r="F11" s="40"/>
      <c r="G11" s="40"/>
      <c r="H11" s="38"/>
      <c r="I11" s="358"/>
      <c r="J11" s="39"/>
      <c r="K11" s="358"/>
      <c r="L11" s="39"/>
      <c r="M11" s="358"/>
      <c r="N11" s="39"/>
      <c r="O11" s="358"/>
      <c r="P11" s="39"/>
      <c r="Q11" s="358"/>
      <c r="R11" s="39"/>
      <c r="S11" s="358"/>
      <c r="T11" s="39"/>
    </row>
    <row r="12" spans="1:20" ht="12.75" customHeight="1">
      <c r="A12" s="463" t="s">
        <v>453</v>
      </c>
      <c r="B12" s="463"/>
      <c r="C12" s="463"/>
      <c r="D12" s="40">
        <v>28</v>
      </c>
      <c r="E12" s="40">
        <v>186</v>
      </c>
      <c r="F12" s="40">
        <v>15</v>
      </c>
      <c r="G12" s="40">
        <v>9</v>
      </c>
      <c r="H12" s="38">
        <f>SUM(I12:T12)</f>
        <v>3449</v>
      </c>
      <c r="I12" s="358">
        <v>288</v>
      </c>
      <c r="J12" s="39">
        <v>283</v>
      </c>
      <c r="K12" s="358">
        <v>279</v>
      </c>
      <c r="L12" s="39">
        <v>260</v>
      </c>
      <c r="M12" s="358">
        <v>304</v>
      </c>
      <c r="N12" s="39">
        <v>267</v>
      </c>
      <c r="O12" s="358">
        <v>305</v>
      </c>
      <c r="P12" s="39">
        <v>305</v>
      </c>
      <c r="Q12" s="358">
        <v>282</v>
      </c>
      <c r="R12" s="39">
        <v>269</v>
      </c>
      <c r="S12" s="358">
        <v>307</v>
      </c>
      <c r="T12" s="39">
        <v>300</v>
      </c>
    </row>
    <row r="13" spans="1:20" ht="12.75" customHeight="1">
      <c r="A13" s="18"/>
      <c r="B13" s="18"/>
      <c r="C13" s="18"/>
      <c r="D13" s="40"/>
      <c r="E13" s="40"/>
      <c r="F13" s="40"/>
      <c r="G13" s="40"/>
      <c r="H13" s="38"/>
      <c r="I13" s="358"/>
      <c r="J13" s="39"/>
      <c r="K13" s="358"/>
      <c r="L13" s="39"/>
      <c r="M13" s="358"/>
      <c r="N13" s="39"/>
      <c r="O13" s="358"/>
      <c r="P13" s="39"/>
      <c r="Q13" s="358"/>
      <c r="R13" s="39"/>
      <c r="S13" s="358"/>
      <c r="T13" s="39"/>
    </row>
    <row r="14" spans="1:20" ht="12.75" customHeight="1">
      <c r="A14" s="463" t="s">
        <v>512</v>
      </c>
      <c r="B14" s="463"/>
      <c r="C14" s="463"/>
      <c r="D14" s="40">
        <v>28</v>
      </c>
      <c r="E14" s="40">
        <v>189</v>
      </c>
      <c r="F14" s="40">
        <v>16</v>
      </c>
      <c r="G14" s="40">
        <v>9</v>
      </c>
      <c r="H14" s="38">
        <v>3369</v>
      </c>
      <c r="I14" s="358">
        <v>255</v>
      </c>
      <c r="J14" s="39">
        <v>255</v>
      </c>
      <c r="K14" s="358">
        <v>290</v>
      </c>
      <c r="L14" s="39">
        <v>287</v>
      </c>
      <c r="M14" s="358">
        <v>279</v>
      </c>
      <c r="N14" s="39">
        <v>261</v>
      </c>
      <c r="O14" s="358">
        <v>307</v>
      </c>
      <c r="P14" s="39">
        <v>273</v>
      </c>
      <c r="Q14" s="358">
        <v>311</v>
      </c>
      <c r="R14" s="39">
        <v>299</v>
      </c>
      <c r="S14" s="358">
        <v>279</v>
      </c>
      <c r="T14" s="39">
        <v>273</v>
      </c>
    </row>
    <row r="15" spans="1:20" ht="12.75" customHeight="1">
      <c r="A15" s="18"/>
      <c r="B15" s="18"/>
      <c r="C15" s="18"/>
      <c r="D15" s="40"/>
      <c r="E15" s="40"/>
      <c r="F15" s="40"/>
      <c r="G15" s="40"/>
      <c r="H15" s="38"/>
      <c r="I15" s="358"/>
      <c r="J15" s="39"/>
      <c r="K15" s="358"/>
      <c r="L15" s="39"/>
      <c r="M15" s="358"/>
      <c r="N15" s="39"/>
      <c r="O15" s="358"/>
      <c r="P15" s="39"/>
      <c r="Q15" s="358"/>
      <c r="R15" s="39"/>
      <c r="S15" s="358"/>
      <c r="T15" s="39"/>
    </row>
    <row r="16" spans="1:20" ht="12.75" customHeight="1">
      <c r="A16" s="463" t="s">
        <v>538</v>
      </c>
      <c r="B16" s="463"/>
      <c r="C16" s="463"/>
      <c r="D16" s="40">
        <v>28</v>
      </c>
      <c r="E16" s="40">
        <v>184</v>
      </c>
      <c r="F16" s="40">
        <v>17</v>
      </c>
      <c r="G16" s="40">
        <v>10</v>
      </c>
      <c r="H16" s="38">
        <f>SUM(I16:T16)</f>
        <v>3318</v>
      </c>
      <c r="I16" s="358">
        <f aca="true" t="shared" si="0" ref="I16:T16">I19+I42+I51</f>
        <v>265</v>
      </c>
      <c r="J16" s="39">
        <f t="shared" si="0"/>
        <v>250</v>
      </c>
      <c r="K16" s="358">
        <f t="shared" si="0"/>
        <v>255</v>
      </c>
      <c r="L16" s="39">
        <f t="shared" si="0"/>
        <v>249</v>
      </c>
      <c r="M16" s="358">
        <f t="shared" si="0"/>
        <v>289</v>
      </c>
      <c r="N16" s="39">
        <f t="shared" si="0"/>
        <v>284</v>
      </c>
      <c r="O16" s="358">
        <f t="shared" si="0"/>
        <v>277</v>
      </c>
      <c r="P16" s="39">
        <f t="shared" si="0"/>
        <v>261</v>
      </c>
      <c r="Q16" s="358">
        <f t="shared" si="0"/>
        <v>310</v>
      </c>
      <c r="R16" s="39">
        <f t="shared" si="0"/>
        <v>270</v>
      </c>
      <c r="S16" s="358">
        <f t="shared" si="0"/>
        <v>305</v>
      </c>
      <c r="T16" s="39">
        <f t="shared" si="0"/>
        <v>303</v>
      </c>
    </row>
    <row r="17" spans="1:20" ht="12.75" customHeight="1">
      <c r="A17" s="18"/>
      <c r="B17" s="18"/>
      <c r="C17" s="18"/>
      <c r="D17" s="40"/>
      <c r="E17" s="40"/>
      <c r="F17" s="40"/>
      <c r="G17" s="40"/>
      <c r="H17" s="38"/>
      <c r="I17" s="358"/>
      <c r="J17" s="39"/>
      <c r="K17" s="358"/>
      <c r="L17" s="39"/>
      <c r="M17" s="358"/>
      <c r="N17" s="39"/>
      <c r="O17" s="358"/>
      <c r="P17" s="39"/>
      <c r="Q17" s="358"/>
      <c r="R17" s="39"/>
      <c r="S17" s="358"/>
      <c r="T17" s="39"/>
    </row>
    <row r="18" spans="1:20" ht="12.75" customHeight="1" hidden="1">
      <c r="A18" s="464" t="s">
        <v>170</v>
      </c>
      <c r="B18" s="464"/>
      <c r="C18" s="464"/>
      <c r="D18" s="8"/>
      <c r="E18" s="8"/>
      <c r="F18" s="8"/>
      <c r="G18" s="8"/>
      <c r="H18" s="41"/>
      <c r="I18" s="359"/>
      <c r="J18" s="42"/>
      <c r="K18" s="359"/>
      <c r="L18" s="42"/>
      <c r="M18" s="359"/>
      <c r="N18" s="42"/>
      <c r="O18" s="359"/>
      <c r="P18" s="42"/>
      <c r="Q18" s="359"/>
      <c r="R18" s="42"/>
      <c r="S18" s="359"/>
      <c r="T18" s="42"/>
    </row>
    <row r="19" spans="1:20" ht="12.75" customHeight="1" hidden="1">
      <c r="A19" s="477" t="s">
        <v>171</v>
      </c>
      <c r="B19" s="477"/>
      <c r="C19" s="477"/>
      <c r="D19" s="477"/>
      <c r="E19" s="13">
        <f>SUM(E20:E39)</f>
        <v>138</v>
      </c>
      <c r="F19" s="13">
        <f>SUM(F20:F39)</f>
        <v>12</v>
      </c>
      <c r="G19" s="13">
        <f>SUM(G20:G39)</f>
        <v>4</v>
      </c>
      <c r="H19" s="43">
        <f aca="true" t="shared" si="1" ref="H19:H24">SUM(I19:T19)</f>
        <v>2771</v>
      </c>
      <c r="I19" s="360">
        <f>SUM(I20:I39)</f>
        <v>210</v>
      </c>
      <c r="J19" s="44">
        <f aca="true" t="shared" si="2" ref="J19:T19">SUM(J20:J39)</f>
        <v>215</v>
      </c>
      <c r="K19" s="360">
        <f t="shared" si="2"/>
        <v>209</v>
      </c>
      <c r="L19" s="44">
        <f t="shared" si="2"/>
        <v>217</v>
      </c>
      <c r="M19" s="360">
        <f t="shared" si="2"/>
        <v>247</v>
      </c>
      <c r="N19" s="44">
        <f t="shared" si="2"/>
        <v>241</v>
      </c>
      <c r="O19" s="360">
        <f t="shared" si="2"/>
        <v>234</v>
      </c>
      <c r="P19" s="44">
        <f t="shared" si="2"/>
        <v>213</v>
      </c>
      <c r="Q19" s="360">
        <f t="shared" si="2"/>
        <v>260</v>
      </c>
      <c r="R19" s="44">
        <f t="shared" si="2"/>
        <v>216</v>
      </c>
      <c r="S19" s="360">
        <f t="shared" si="2"/>
        <v>259</v>
      </c>
      <c r="T19" s="44">
        <f t="shared" si="2"/>
        <v>250</v>
      </c>
    </row>
    <row r="20" spans="1:20" ht="12.75" customHeight="1" hidden="1">
      <c r="A20" s="458"/>
      <c r="B20" s="459" t="s">
        <v>172</v>
      </c>
      <c r="C20" s="459"/>
      <c r="D20" s="459"/>
      <c r="E20" s="13">
        <v>6</v>
      </c>
      <c r="F20" s="13" t="s">
        <v>173</v>
      </c>
      <c r="G20" s="13" t="s">
        <v>173</v>
      </c>
      <c r="H20" s="46">
        <f t="shared" si="1"/>
        <v>120</v>
      </c>
      <c r="I20" s="360">
        <v>9</v>
      </c>
      <c r="J20" s="44">
        <v>3</v>
      </c>
      <c r="K20" s="360">
        <v>15</v>
      </c>
      <c r="L20" s="44">
        <v>6</v>
      </c>
      <c r="M20" s="360">
        <v>8</v>
      </c>
      <c r="N20" s="44">
        <v>16</v>
      </c>
      <c r="O20" s="360">
        <v>10</v>
      </c>
      <c r="P20" s="44">
        <v>11</v>
      </c>
      <c r="Q20" s="360">
        <v>11</v>
      </c>
      <c r="R20" s="44">
        <v>7</v>
      </c>
      <c r="S20" s="360">
        <v>15</v>
      </c>
      <c r="T20" s="44">
        <v>9</v>
      </c>
    </row>
    <row r="21" spans="1:21" ht="12.75" customHeight="1" hidden="1">
      <c r="A21" s="458"/>
      <c r="B21" s="459" t="s">
        <v>174</v>
      </c>
      <c r="C21" s="459"/>
      <c r="D21" s="459"/>
      <c r="E21" s="13">
        <v>7</v>
      </c>
      <c r="F21" s="13">
        <v>1</v>
      </c>
      <c r="G21" s="13" t="s">
        <v>469</v>
      </c>
      <c r="H21" s="46">
        <f t="shared" si="1"/>
        <v>74</v>
      </c>
      <c r="I21" s="360">
        <v>7</v>
      </c>
      <c r="J21" s="44">
        <v>4</v>
      </c>
      <c r="K21" s="360">
        <v>2</v>
      </c>
      <c r="L21" s="44">
        <v>4</v>
      </c>
      <c r="M21" s="360">
        <v>8</v>
      </c>
      <c r="N21" s="44">
        <v>8</v>
      </c>
      <c r="O21" s="360">
        <v>6</v>
      </c>
      <c r="P21" s="44">
        <v>6</v>
      </c>
      <c r="Q21" s="360">
        <v>4</v>
      </c>
      <c r="R21" s="44">
        <v>4</v>
      </c>
      <c r="S21" s="360">
        <v>7</v>
      </c>
      <c r="T21" s="44">
        <v>14</v>
      </c>
      <c r="U21" s="44"/>
    </row>
    <row r="22" spans="1:20" ht="12.75" customHeight="1" hidden="1">
      <c r="A22" s="458"/>
      <c r="B22" s="459" t="s">
        <v>175</v>
      </c>
      <c r="C22" s="459"/>
      <c r="D22" s="459"/>
      <c r="E22" s="13">
        <v>5</v>
      </c>
      <c r="F22" s="13" t="s">
        <v>469</v>
      </c>
      <c r="G22" s="13">
        <v>1</v>
      </c>
      <c r="H22" s="46">
        <f t="shared" si="1"/>
        <v>51</v>
      </c>
      <c r="I22" s="360">
        <v>3</v>
      </c>
      <c r="J22" s="44">
        <v>3</v>
      </c>
      <c r="K22" s="360">
        <v>6</v>
      </c>
      <c r="L22" s="44">
        <v>5</v>
      </c>
      <c r="M22" s="360">
        <v>2</v>
      </c>
      <c r="N22" s="44">
        <v>8</v>
      </c>
      <c r="O22" s="360">
        <v>3</v>
      </c>
      <c r="P22" s="44">
        <v>3</v>
      </c>
      <c r="Q22" s="360">
        <v>6</v>
      </c>
      <c r="R22" s="44">
        <v>2</v>
      </c>
      <c r="S22" s="360">
        <v>6</v>
      </c>
      <c r="T22" s="44">
        <v>4</v>
      </c>
    </row>
    <row r="23" spans="1:20" ht="12.75" customHeight="1" hidden="1">
      <c r="A23" s="458"/>
      <c r="B23" s="459" t="s">
        <v>176</v>
      </c>
      <c r="C23" s="459"/>
      <c r="D23" s="459"/>
      <c r="E23" s="13">
        <v>7</v>
      </c>
      <c r="F23" s="13">
        <v>1</v>
      </c>
      <c r="G23" s="13" t="s">
        <v>469</v>
      </c>
      <c r="H23" s="46">
        <f t="shared" si="1"/>
        <v>80</v>
      </c>
      <c r="I23" s="360">
        <v>4</v>
      </c>
      <c r="J23" s="44">
        <v>3</v>
      </c>
      <c r="K23" s="360">
        <v>4</v>
      </c>
      <c r="L23" s="44">
        <v>6</v>
      </c>
      <c r="M23" s="360">
        <v>9</v>
      </c>
      <c r="N23" s="44">
        <v>8</v>
      </c>
      <c r="O23" s="360">
        <v>3</v>
      </c>
      <c r="P23" s="44">
        <v>6</v>
      </c>
      <c r="Q23" s="360">
        <v>12</v>
      </c>
      <c r="R23" s="44">
        <v>8</v>
      </c>
      <c r="S23" s="360">
        <v>10</v>
      </c>
      <c r="T23" s="44">
        <v>7</v>
      </c>
    </row>
    <row r="24" spans="1:20" ht="12.75" customHeight="1" hidden="1">
      <c r="A24" s="458"/>
      <c r="B24" s="459" t="s">
        <v>177</v>
      </c>
      <c r="C24" s="459"/>
      <c r="D24" s="459"/>
      <c r="E24" s="13">
        <v>6</v>
      </c>
      <c r="F24" s="13" t="s">
        <v>173</v>
      </c>
      <c r="G24" s="13" t="s">
        <v>173</v>
      </c>
      <c r="H24" s="46">
        <f t="shared" si="1"/>
        <v>123</v>
      </c>
      <c r="I24" s="360">
        <v>16</v>
      </c>
      <c r="J24" s="44">
        <v>6</v>
      </c>
      <c r="K24" s="360">
        <v>3</v>
      </c>
      <c r="L24" s="44">
        <v>5</v>
      </c>
      <c r="M24" s="360">
        <v>9</v>
      </c>
      <c r="N24" s="44">
        <v>9</v>
      </c>
      <c r="O24" s="360">
        <v>15</v>
      </c>
      <c r="P24" s="44">
        <v>8</v>
      </c>
      <c r="Q24" s="360">
        <v>17</v>
      </c>
      <c r="R24" s="44">
        <v>15</v>
      </c>
      <c r="S24" s="360">
        <v>12</v>
      </c>
      <c r="T24" s="44">
        <v>8</v>
      </c>
    </row>
    <row r="25" spans="1:20" ht="12.75" customHeight="1" hidden="1">
      <c r="A25" s="458"/>
      <c r="B25" s="45"/>
      <c r="C25" s="45"/>
      <c r="D25" s="45"/>
      <c r="E25" s="13"/>
      <c r="F25" s="13"/>
      <c r="G25" s="13"/>
      <c r="H25" s="46"/>
      <c r="I25" s="360"/>
      <c r="J25" s="44"/>
      <c r="K25" s="360"/>
      <c r="L25" s="44"/>
      <c r="M25" s="360"/>
      <c r="N25" s="44"/>
      <c r="O25" s="360"/>
      <c r="P25" s="44"/>
      <c r="Q25" s="360"/>
      <c r="R25" s="44"/>
      <c r="S25" s="360"/>
      <c r="T25" s="44"/>
    </row>
    <row r="26" spans="1:20" ht="12.75" customHeight="1" hidden="1">
      <c r="A26" s="458"/>
      <c r="B26" s="459" t="s">
        <v>178</v>
      </c>
      <c r="C26" s="459"/>
      <c r="D26" s="459"/>
      <c r="E26" s="13">
        <v>7</v>
      </c>
      <c r="F26" s="13">
        <v>1</v>
      </c>
      <c r="G26" s="13" t="s">
        <v>173</v>
      </c>
      <c r="H26" s="46">
        <f aca="true" t="shared" si="3" ref="H26:H56">SUM(I26:T26)</f>
        <v>147</v>
      </c>
      <c r="I26" s="360">
        <v>8</v>
      </c>
      <c r="J26" s="44">
        <v>10</v>
      </c>
      <c r="K26" s="360">
        <v>12</v>
      </c>
      <c r="L26" s="44">
        <v>14</v>
      </c>
      <c r="M26" s="360">
        <v>12</v>
      </c>
      <c r="N26" s="44">
        <v>9</v>
      </c>
      <c r="O26" s="360">
        <v>9</v>
      </c>
      <c r="P26" s="44">
        <v>8</v>
      </c>
      <c r="Q26" s="360">
        <v>15</v>
      </c>
      <c r="R26" s="44">
        <v>11</v>
      </c>
      <c r="S26" s="360">
        <v>21</v>
      </c>
      <c r="T26" s="44">
        <v>18</v>
      </c>
    </row>
    <row r="27" spans="1:20" ht="12.75" customHeight="1" hidden="1">
      <c r="A27" s="458"/>
      <c r="B27" s="462" t="s">
        <v>179</v>
      </c>
      <c r="C27" s="462"/>
      <c r="D27" s="462"/>
      <c r="E27" s="13">
        <v>16</v>
      </c>
      <c r="F27" s="13">
        <v>2</v>
      </c>
      <c r="G27" s="13" t="s">
        <v>180</v>
      </c>
      <c r="H27" s="46">
        <f t="shared" si="3"/>
        <v>439</v>
      </c>
      <c r="I27" s="360">
        <v>28</v>
      </c>
      <c r="J27" s="44">
        <v>35</v>
      </c>
      <c r="K27" s="360">
        <v>36</v>
      </c>
      <c r="L27" s="44">
        <v>32</v>
      </c>
      <c r="M27" s="360">
        <v>34</v>
      </c>
      <c r="N27" s="44">
        <v>37</v>
      </c>
      <c r="O27" s="360">
        <v>47</v>
      </c>
      <c r="P27" s="44">
        <v>31</v>
      </c>
      <c r="Q27" s="360">
        <v>41</v>
      </c>
      <c r="R27" s="44">
        <v>37</v>
      </c>
      <c r="S27" s="360">
        <v>41</v>
      </c>
      <c r="T27" s="44">
        <v>40</v>
      </c>
    </row>
    <row r="28" spans="1:20" ht="12.75" customHeight="1" hidden="1">
      <c r="A28" s="458"/>
      <c r="B28" s="462" t="s">
        <v>181</v>
      </c>
      <c r="C28" s="462"/>
      <c r="D28" s="462"/>
      <c r="E28" s="13">
        <v>10</v>
      </c>
      <c r="F28" s="13" t="s">
        <v>182</v>
      </c>
      <c r="G28" s="13" t="s">
        <v>182</v>
      </c>
      <c r="H28" s="46">
        <f t="shared" si="3"/>
        <v>267</v>
      </c>
      <c r="I28" s="360">
        <v>27</v>
      </c>
      <c r="J28" s="44">
        <v>22</v>
      </c>
      <c r="K28" s="360">
        <v>21</v>
      </c>
      <c r="L28" s="44">
        <v>27</v>
      </c>
      <c r="M28" s="360">
        <v>25</v>
      </c>
      <c r="N28" s="44">
        <v>24</v>
      </c>
      <c r="O28" s="360">
        <v>19</v>
      </c>
      <c r="P28" s="44">
        <v>15</v>
      </c>
      <c r="Q28" s="360">
        <v>28</v>
      </c>
      <c r="R28" s="44">
        <v>20</v>
      </c>
      <c r="S28" s="360">
        <v>18</v>
      </c>
      <c r="T28" s="44">
        <v>21</v>
      </c>
    </row>
    <row r="29" spans="1:20" ht="12.75" customHeight="1" hidden="1">
      <c r="A29" s="458"/>
      <c r="B29" s="459" t="s">
        <v>183</v>
      </c>
      <c r="C29" s="459"/>
      <c r="D29" s="459"/>
      <c r="E29" s="13">
        <v>11</v>
      </c>
      <c r="F29" s="13">
        <v>1</v>
      </c>
      <c r="G29" s="13" t="s">
        <v>99</v>
      </c>
      <c r="H29" s="46">
        <f t="shared" si="3"/>
        <v>251</v>
      </c>
      <c r="I29" s="360">
        <v>14</v>
      </c>
      <c r="J29" s="44">
        <v>24</v>
      </c>
      <c r="K29" s="360">
        <v>16</v>
      </c>
      <c r="L29" s="44">
        <v>26</v>
      </c>
      <c r="M29" s="360">
        <v>24</v>
      </c>
      <c r="N29" s="44">
        <v>17</v>
      </c>
      <c r="O29" s="360">
        <v>24</v>
      </c>
      <c r="P29" s="44">
        <v>24</v>
      </c>
      <c r="Q29" s="360">
        <v>17</v>
      </c>
      <c r="R29" s="44">
        <v>18</v>
      </c>
      <c r="S29" s="360">
        <v>29</v>
      </c>
      <c r="T29" s="44">
        <v>18</v>
      </c>
    </row>
    <row r="30" spans="1:20" ht="12.75" customHeight="1" hidden="1">
      <c r="A30" s="458"/>
      <c r="B30" s="459" t="s">
        <v>184</v>
      </c>
      <c r="C30" s="459"/>
      <c r="D30" s="459"/>
      <c r="E30" s="13">
        <v>12</v>
      </c>
      <c r="F30" s="13">
        <v>1</v>
      </c>
      <c r="G30" s="13" t="s">
        <v>173</v>
      </c>
      <c r="H30" s="46">
        <f t="shared" si="3"/>
        <v>246</v>
      </c>
      <c r="I30" s="360">
        <v>21</v>
      </c>
      <c r="J30" s="44">
        <v>19</v>
      </c>
      <c r="K30" s="360">
        <v>18</v>
      </c>
      <c r="L30" s="44">
        <v>11</v>
      </c>
      <c r="M30" s="360">
        <v>20</v>
      </c>
      <c r="N30" s="44">
        <v>23</v>
      </c>
      <c r="O30" s="360">
        <v>16</v>
      </c>
      <c r="P30" s="44">
        <v>25</v>
      </c>
      <c r="Q30" s="360">
        <v>28</v>
      </c>
      <c r="R30" s="44">
        <v>20</v>
      </c>
      <c r="S30" s="360">
        <v>21</v>
      </c>
      <c r="T30" s="44">
        <v>24</v>
      </c>
    </row>
    <row r="31" spans="1:20" ht="12.75" customHeight="1" hidden="1">
      <c r="A31" s="458"/>
      <c r="B31" s="45"/>
      <c r="C31" s="45"/>
      <c r="D31" s="45"/>
      <c r="E31" s="13"/>
      <c r="F31" s="13"/>
      <c r="G31" s="13"/>
      <c r="H31" s="46"/>
      <c r="I31" s="360"/>
      <c r="J31" s="44"/>
      <c r="K31" s="360"/>
      <c r="L31" s="44"/>
      <c r="M31" s="360"/>
      <c r="N31" s="44"/>
      <c r="O31" s="360"/>
      <c r="P31" s="44"/>
      <c r="Q31" s="360"/>
      <c r="R31" s="44"/>
      <c r="S31" s="360"/>
      <c r="T31" s="44"/>
    </row>
    <row r="32" spans="1:20" ht="12.75" customHeight="1" hidden="1">
      <c r="A32" s="458"/>
      <c r="B32" s="459" t="s">
        <v>185</v>
      </c>
      <c r="C32" s="459"/>
      <c r="D32" s="459"/>
      <c r="E32" s="13">
        <v>6</v>
      </c>
      <c r="F32" s="13" t="s">
        <v>186</v>
      </c>
      <c r="G32" s="13" t="s">
        <v>186</v>
      </c>
      <c r="H32" s="46">
        <f t="shared" si="3"/>
        <v>112</v>
      </c>
      <c r="I32" s="360">
        <v>4</v>
      </c>
      <c r="J32" s="44">
        <v>5</v>
      </c>
      <c r="K32" s="360">
        <v>7</v>
      </c>
      <c r="L32" s="44">
        <v>9</v>
      </c>
      <c r="M32" s="360">
        <v>17</v>
      </c>
      <c r="N32" s="44">
        <v>13</v>
      </c>
      <c r="O32" s="360">
        <v>5</v>
      </c>
      <c r="P32" s="44">
        <v>7</v>
      </c>
      <c r="Q32" s="360">
        <v>15</v>
      </c>
      <c r="R32" s="44">
        <v>6</v>
      </c>
      <c r="S32" s="360">
        <v>12</v>
      </c>
      <c r="T32" s="44">
        <v>12</v>
      </c>
    </row>
    <row r="33" spans="1:20" ht="12.75" customHeight="1" hidden="1">
      <c r="A33" s="458"/>
      <c r="B33" s="459" t="s">
        <v>187</v>
      </c>
      <c r="C33" s="459"/>
      <c r="D33" s="459"/>
      <c r="E33" s="13">
        <v>5</v>
      </c>
      <c r="F33" s="13" t="s">
        <v>186</v>
      </c>
      <c r="G33" s="13">
        <v>1</v>
      </c>
      <c r="H33" s="46">
        <f t="shared" si="3"/>
        <v>39</v>
      </c>
      <c r="I33" s="360">
        <v>5</v>
      </c>
      <c r="J33" s="44">
        <v>2</v>
      </c>
      <c r="K33" s="360">
        <v>2</v>
      </c>
      <c r="L33" s="44">
        <v>2</v>
      </c>
      <c r="M33" s="360">
        <v>2</v>
      </c>
      <c r="N33" s="44">
        <v>3</v>
      </c>
      <c r="O33" s="360">
        <v>4</v>
      </c>
      <c r="P33" s="44">
        <v>5</v>
      </c>
      <c r="Q33" s="360">
        <v>5</v>
      </c>
      <c r="R33" s="44">
        <v>1</v>
      </c>
      <c r="S33" s="360">
        <v>2</v>
      </c>
      <c r="T33" s="44">
        <v>6</v>
      </c>
    </row>
    <row r="34" spans="1:20" ht="12.75" customHeight="1" hidden="1">
      <c r="A34" s="458"/>
      <c r="B34" s="459" t="s">
        <v>188</v>
      </c>
      <c r="C34" s="459"/>
      <c r="D34" s="459"/>
      <c r="E34" s="13">
        <v>7</v>
      </c>
      <c r="F34" s="13">
        <v>1</v>
      </c>
      <c r="G34" s="13" t="s">
        <v>469</v>
      </c>
      <c r="H34" s="46">
        <f t="shared" si="3"/>
        <v>91</v>
      </c>
      <c r="I34" s="360">
        <v>6</v>
      </c>
      <c r="J34" s="44">
        <v>9</v>
      </c>
      <c r="K34" s="360">
        <v>7</v>
      </c>
      <c r="L34" s="44">
        <v>3</v>
      </c>
      <c r="M34" s="360">
        <v>9</v>
      </c>
      <c r="N34" s="44">
        <v>7</v>
      </c>
      <c r="O34" s="360">
        <v>7</v>
      </c>
      <c r="P34" s="44">
        <v>8</v>
      </c>
      <c r="Q34" s="360">
        <v>9</v>
      </c>
      <c r="R34" s="44">
        <v>8</v>
      </c>
      <c r="S34" s="360">
        <v>7</v>
      </c>
      <c r="T34" s="44">
        <v>11</v>
      </c>
    </row>
    <row r="35" spans="1:20" ht="12.75" customHeight="1" hidden="1">
      <c r="A35" s="458"/>
      <c r="B35" s="459" t="s">
        <v>189</v>
      </c>
      <c r="C35" s="459"/>
      <c r="D35" s="459"/>
      <c r="E35" s="13">
        <v>8</v>
      </c>
      <c r="F35" s="13">
        <v>2</v>
      </c>
      <c r="G35" s="13" t="s">
        <v>186</v>
      </c>
      <c r="H35" s="46">
        <f t="shared" si="3"/>
        <v>158</v>
      </c>
      <c r="I35" s="360">
        <v>14</v>
      </c>
      <c r="J35" s="44">
        <v>15</v>
      </c>
      <c r="K35" s="360">
        <v>14</v>
      </c>
      <c r="L35" s="44">
        <v>8</v>
      </c>
      <c r="M35" s="360">
        <v>14</v>
      </c>
      <c r="N35" s="44">
        <v>12</v>
      </c>
      <c r="O35" s="360">
        <v>16</v>
      </c>
      <c r="P35" s="44">
        <v>11</v>
      </c>
      <c r="Q35" s="360">
        <v>11</v>
      </c>
      <c r="R35" s="44">
        <v>17</v>
      </c>
      <c r="S35" s="360">
        <v>12</v>
      </c>
      <c r="T35" s="44">
        <v>14</v>
      </c>
    </row>
    <row r="36" spans="1:20" ht="12.75" customHeight="1" hidden="1">
      <c r="A36" s="458"/>
      <c r="B36" s="459" t="s">
        <v>190</v>
      </c>
      <c r="C36" s="459"/>
      <c r="D36" s="459"/>
      <c r="E36" s="13">
        <v>4</v>
      </c>
      <c r="F36" s="13" t="s">
        <v>469</v>
      </c>
      <c r="G36" s="13">
        <v>2</v>
      </c>
      <c r="H36" s="46">
        <f t="shared" si="3"/>
        <v>41</v>
      </c>
      <c r="I36" s="360">
        <v>7</v>
      </c>
      <c r="J36" s="44">
        <v>4</v>
      </c>
      <c r="K36" s="360">
        <v>3</v>
      </c>
      <c r="L36" s="44">
        <v>2</v>
      </c>
      <c r="M36" s="360">
        <v>2</v>
      </c>
      <c r="N36" s="44">
        <v>1</v>
      </c>
      <c r="O36" s="360">
        <v>6</v>
      </c>
      <c r="P36" s="44">
        <v>4</v>
      </c>
      <c r="Q36" s="360">
        <v>2</v>
      </c>
      <c r="R36" s="44">
        <v>2</v>
      </c>
      <c r="S36" s="360">
        <v>4</v>
      </c>
      <c r="T36" s="44">
        <v>4</v>
      </c>
    </row>
    <row r="37" spans="1:20" ht="12.75" customHeight="1" hidden="1">
      <c r="A37" s="458"/>
      <c r="B37" s="45"/>
      <c r="C37" s="45"/>
      <c r="D37" s="45"/>
      <c r="E37" s="13"/>
      <c r="F37" s="13"/>
      <c r="G37" s="13"/>
      <c r="H37" s="46"/>
      <c r="I37" s="360"/>
      <c r="J37" s="44"/>
      <c r="K37" s="360"/>
      <c r="L37" s="44"/>
      <c r="M37" s="360"/>
      <c r="N37" s="44"/>
      <c r="O37" s="360"/>
      <c r="P37" s="44"/>
      <c r="Q37" s="360"/>
      <c r="R37" s="44"/>
      <c r="S37" s="360"/>
      <c r="T37" s="44"/>
    </row>
    <row r="38" spans="1:20" ht="12.75" customHeight="1" hidden="1">
      <c r="A38" s="458"/>
      <c r="B38" s="459" t="s">
        <v>191</v>
      </c>
      <c r="C38" s="459"/>
      <c r="D38" s="459"/>
      <c r="E38" s="13">
        <v>13</v>
      </c>
      <c r="F38" s="13">
        <v>1</v>
      </c>
      <c r="G38" s="13" t="s">
        <v>469</v>
      </c>
      <c r="H38" s="46">
        <f t="shared" si="3"/>
        <v>320</v>
      </c>
      <c r="I38" s="360">
        <v>23</v>
      </c>
      <c r="J38" s="44">
        <v>26</v>
      </c>
      <c r="K38" s="360">
        <v>26</v>
      </c>
      <c r="L38" s="44">
        <v>33</v>
      </c>
      <c r="M38" s="360">
        <v>34</v>
      </c>
      <c r="N38" s="44">
        <v>27</v>
      </c>
      <c r="O38" s="360">
        <v>24</v>
      </c>
      <c r="P38" s="44">
        <v>25</v>
      </c>
      <c r="Q38" s="360">
        <v>27</v>
      </c>
      <c r="R38" s="44">
        <v>21</v>
      </c>
      <c r="S38" s="360">
        <v>29</v>
      </c>
      <c r="T38" s="44">
        <v>25</v>
      </c>
    </row>
    <row r="39" spans="1:20" ht="12.75" customHeight="1" hidden="1">
      <c r="A39" s="458"/>
      <c r="B39" s="459" t="s">
        <v>192</v>
      </c>
      <c r="C39" s="459"/>
      <c r="D39" s="459"/>
      <c r="E39" s="13">
        <v>8</v>
      </c>
      <c r="F39" s="13">
        <v>1</v>
      </c>
      <c r="G39" s="13" t="s">
        <v>469</v>
      </c>
      <c r="H39" s="46">
        <f t="shared" si="3"/>
        <v>212</v>
      </c>
      <c r="I39" s="360">
        <v>14</v>
      </c>
      <c r="J39" s="44">
        <v>25</v>
      </c>
      <c r="K39" s="360">
        <v>17</v>
      </c>
      <c r="L39" s="44">
        <v>24</v>
      </c>
      <c r="M39" s="360">
        <v>18</v>
      </c>
      <c r="N39" s="44">
        <v>19</v>
      </c>
      <c r="O39" s="360">
        <v>20</v>
      </c>
      <c r="P39" s="44">
        <v>16</v>
      </c>
      <c r="Q39" s="360">
        <v>12</v>
      </c>
      <c r="R39" s="44">
        <v>19</v>
      </c>
      <c r="S39" s="360">
        <v>13</v>
      </c>
      <c r="T39" s="44">
        <v>15</v>
      </c>
    </row>
    <row r="40" spans="1:20" ht="12.75" customHeight="1" hidden="1">
      <c r="A40" s="47"/>
      <c r="B40" s="45"/>
      <c r="C40" s="45"/>
      <c r="D40" s="45"/>
      <c r="E40" s="13"/>
      <c r="F40" s="13"/>
      <c r="G40" s="13"/>
      <c r="H40" s="46"/>
      <c r="I40" s="360"/>
      <c r="J40" s="44"/>
      <c r="K40" s="360"/>
      <c r="L40" s="44"/>
      <c r="M40" s="360"/>
      <c r="N40" s="44"/>
      <c r="O40" s="360"/>
      <c r="P40" s="44"/>
      <c r="Q40" s="360"/>
      <c r="R40" s="44"/>
      <c r="S40" s="360"/>
      <c r="T40" s="44"/>
    </row>
    <row r="41" spans="1:20" ht="12.75" customHeight="1" hidden="1">
      <c r="A41" s="48"/>
      <c r="B41" s="49"/>
      <c r="C41" s="49"/>
      <c r="D41" s="49"/>
      <c r="E41" s="13"/>
      <c r="F41" s="13"/>
      <c r="G41" s="13"/>
      <c r="H41" s="46"/>
      <c r="I41" s="360"/>
      <c r="J41" s="44"/>
      <c r="K41" s="360"/>
      <c r="L41" s="44"/>
      <c r="M41" s="360"/>
      <c r="N41" s="44"/>
      <c r="O41" s="360"/>
      <c r="P41" s="44"/>
      <c r="Q41" s="360"/>
      <c r="R41" s="44"/>
      <c r="S41" s="360"/>
      <c r="T41" s="44"/>
    </row>
    <row r="42" spans="1:20" ht="12.75" customHeight="1" hidden="1">
      <c r="A42" s="477" t="s">
        <v>193</v>
      </c>
      <c r="B42" s="477"/>
      <c r="C42" s="477"/>
      <c r="D42" s="477"/>
      <c r="E42" s="13">
        <f>SUM(E43:E47)</f>
        <v>26</v>
      </c>
      <c r="F42" s="13">
        <f>SUM(F43:F47)</f>
        <v>2</v>
      </c>
      <c r="G42" s="13">
        <f>SUM(G43:G47)</f>
        <v>4</v>
      </c>
      <c r="H42" s="46">
        <f t="shared" si="3"/>
        <v>340</v>
      </c>
      <c r="I42" s="360">
        <f>SUM(I43:I47)</f>
        <v>36</v>
      </c>
      <c r="J42" s="44">
        <f aca="true" t="shared" si="4" ref="J42:T42">SUM(J43:J47)</f>
        <v>22</v>
      </c>
      <c r="K42" s="360">
        <f t="shared" si="4"/>
        <v>31</v>
      </c>
      <c r="L42" s="44">
        <f t="shared" si="4"/>
        <v>21</v>
      </c>
      <c r="M42" s="360">
        <f t="shared" si="4"/>
        <v>24</v>
      </c>
      <c r="N42" s="44">
        <f t="shared" si="4"/>
        <v>31</v>
      </c>
      <c r="O42" s="360">
        <f t="shared" si="4"/>
        <v>22</v>
      </c>
      <c r="P42" s="44">
        <f t="shared" si="4"/>
        <v>34</v>
      </c>
      <c r="Q42" s="360">
        <f t="shared" si="4"/>
        <v>32</v>
      </c>
      <c r="R42" s="44">
        <f t="shared" si="4"/>
        <v>29</v>
      </c>
      <c r="S42" s="360">
        <f t="shared" si="4"/>
        <v>28</v>
      </c>
      <c r="T42" s="44">
        <f t="shared" si="4"/>
        <v>30</v>
      </c>
    </row>
    <row r="43" spans="1:20" ht="12.75" customHeight="1" hidden="1">
      <c r="A43" s="458"/>
      <c r="B43" s="459" t="s">
        <v>194</v>
      </c>
      <c r="C43" s="459"/>
      <c r="D43" s="459"/>
      <c r="E43" s="13">
        <v>6</v>
      </c>
      <c r="F43" s="13" t="s">
        <v>462</v>
      </c>
      <c r="G43" s="13" t="s">
        <v>173</v>
      </c>
      <c r="H43" s="46">
        <f t="shared" si="3"/>
        <v>70</v>
      </c>
      <c r="I43" s="360">
        <v>4</v>
      </c>
      <c r="J43" s="44">
        <v>5</v>
      </c>
      <c r="K43" s="360">
        <v>11</v>
      </c>
      <c r="L43" s="44">
        <v>5</v>
      </c>
      <c r="M43" s="360">
        <v>5</v>
      </c>
      <c r="N43" s="44">
        <v>4</v>
      </c>
      <c r="O43" s="360">
        <v>2</v>
      </c>
      <c r="P43" s="44">
        <v>7</v>
      </c>
      <c r="Q43" s="360">
        <v>7</v>
      </c>
      <c r="R43" s="44">
        <v>4</v>
      </c>
      <c r="S43" s="360">
        <v>9</v>
      </c>
      <c r="T43" s="44">
        <v>7</v>
      </c>
    </row>
    <row r="44" spans="1:20" ht="12.75" customHeight="1" hidden="1">
      <c r="A44" s="458"/>
      <c r="B44" s="459" t="s">
        <v>195</v>
      </c>
      <c r="C44" s="459"/>
      <c r="D44" s="459"/>
      <c r="E44" s="13">
        <v>3</v>
      </c>
      <c r="F44" s="13" t="s">
        <v>469</v>
      </c>
      <c r="G44" s="13">
        <v>1</v>
      </c>
      <c r="H44" s="46">
        <f t="shared" si="3"/>
        <v>6</v>
      </c>
      <c r="I44" s="360">
        <v>1</v>
      </c>
      <c r="J44" s="44">
        <v>0</v>
      </c>
      <c r="K44" s="360">
        <v>0</v>
      </c>
      <c r="L44" s="44">
        <v>2</v>
      </c>
      <c r="M44" s="360">
        <v>1</v>
      </c>
      <c r="N44" s="44">
        <v>0</v>
      </c>
      <c r="O44" s="360">
        <v>0</v>
      </c>
      <c r="P44" s="44">
        <v>2</v>
      </c>
      <c r="Q44" s="360">
        <v>0</v>
      </c>
      <c r="R44" s="44">
        <v>0</v>
      </c>
      <c r="S44" s="360">
        <v>0</v>
      </c>
      <c r="T44" s="44">
        <v>0</v>
      </c>
    </row>
    <row r="45" spans="1:20" ht="12.75" customHeight="1" hidden="1">
      <c r="A45" s="458"/>
      <c r="B45" s="459" t="s">
        <v>196</v>
      </c>
      <c r="C45" s="459"/>
      <c r="D45" s="459"/>
      <c r="E45" s="13">
        <v>7</v>
      </c>
      <c r="F45" s="13">
        <v>1</v>
      </c>
      <c r="G45" s="13" t="s">
        <v>173</v>
      </c>
      <c r="H45" s="46">
        <f t="shared" si="3"/>
        <v>171</v>
      </c>
      <c r="I45" s="360">
        <v>21</v>
      </c>
      <c r="J45" s="44">
        <v>12</v>
      </c>
      <c r="K45" s="360">
        <v>14</v>
      </c>
      <c r="L45" s="44">
        <v>8</v>
      </c>
      <c r="M45" s="360">
        <v>8</v>
      </c>
      <c r="N45" s="44">
        <v>16</v>
      </c>
      <c r="O45" s="360">
        <v>14</v>
      </c>
      <c r="P45" s="44">
        <v>16</v>
      </c>
      <c r="Q45" s="360">
        <v>16</v>
      </c>
      <c r="R45" s="44">
        <v>17</v>
      </c>
      <c r="S45" s="360">
        <v>13</v>
      </c>
      <c r="T45" s="44">
        <v>16</v>
      </c>
    </row>
    <row r="46" spans="1:20" ht="12.75" customHeight="1" hidden="1">
      <c r="A46" s="458"/>
      <c r="B46" s="459" t="s">
        <v>197</v>
      </c>
      <c r="C46" s="459"/>
      <c r="D46" s="459"/>
      <c r="E46" s="13">
        <v>6</v>
      </c>
      <c r="F46" s="13">
        <v>1</v>
      </c>
      <c r="G46" s="13">
        <v>1</v>
      </c>
      <c r="H46" s="46">
        <f t="shared" si="3"/>
        <v>52</v>
      </c>
      <c r="I46" s="360">
        <v>6</v>
      </c>
      <c r="J46" s="44">
        <v>2</v>
      </c>
      <c r="K46" s="360">
        <v>3</v>
      </c>
      <c r="L46" s="44">
        <v>6</v>
      </c>
      <c r="M46" s="360">
        <v>6</v>
      </c>
      <c r="N46" s="44">
        <v>7</v>
      </c>
      <c r="O46" s="360">
        <v>4</v>
      </c>
      <c r="P46" s="44">
        <v>1</v>
      </c>
      <c r="Q46" s="360">
        <v>4</v>
      </c>
      <c r="R46" s="44">
        <v>6</v>
      </c>
      <c r="S46" s="360">
        <v>3</v>
      </c>
      <c r="T46" s="44">
        <v>4</v>
      </c>
    </row>
    <row r="47" spans="1:20" ht="12.75" customHeight="1" hidden="1">
      <c r="A47" s="458"/>
      <c r="B47" s="459" t="s">
        <v>199</v>
      </c>
      <c r="C47" s="459"/>
      <c r="D47" s="459"/>
      <c r="E47" s="13">
        <v>4</v>
      </c>
      <c r="F47" s="13" t="s">
        <v>186</v>
      </c>
      <c r="G47" s="13">
        <v>2</v>
      </c>
      <c r="H47" s="46">
        <f t="shared" si="3"/>
        <v>41</v>
      </c>
      <c r="I47" s="360">
        <v>4</v>
      </c>
      <c r="J47" s="44">
        <v>3</v>
      </c>
      <c r="K47" s="360">
        <v>3</v>
      </c>
      <c r="L47" s="44">
        <v>0</v>
      </c>
      <c r="M47" s="360">
        <v>4</v>
      </c>
      <c r="N47" s="44">
        <v>4</v>
      </c>
      <c r="O47" s="360">
        <v>2</v>
      </c>
      <c r="P47" s="44">
        <v>8</v>
      </c>
      <c r="Q47" s="360">
        <v>5</v>
      </c>
      <c r="R47" s="44">
        <v>2</v>
      </c>
      <c r="S47" s="360">
        <v>3</v>
      </c>
      <c r="T47" s="44">
        <v>3</v>
      </c>
    </row>
    <row r="48" spans="1:20" ht="12.75" customHeight="1" hidden="1">
      <c r="A48" s="458"/>
      <c r="B48" s="459" t="s">
        <v>200</v>
      </c>
      <c r="C48" s="459"/>
      <c r="D48" s="459"/>
      <c r="E48" s="50" t="s">
        <v>198</v>
      </c>
      <c r="F48" s="21"/>
      <c r="G48" s="21"/>
      <c r="H48" s="46"/>
      <c r="I48" s="361"/>
      <c r="J48" s="51"/>
      <c r="K48" s="361"/>
      <c r="L48" s="51"/>
      <c r="M48" s="361"/>
      <c r="N48" s="51"/>
      <c r="O48" s="361"/>
      <c r="P48" s="51"/>
      <c r="Q48" s="361"/>
      <c r="R48" s="51"/>
      <c r="S48" s="361"/>
      <c r="T48" s="51"/>
    </row>
    <row r="49" spans="1:20" ht="12.75" customHeight="1" hidden="1">
      <c r="A49" s="47"/>
      <c r="B49" s="45"/>
      <c r="C49" s="45"/>
      <c r="D49" s="45"/>
      <c r="E49" s="50"/>
      <c r="F49" s="21"/>
      <c r="G49" s="21"/>
      <c r="H49" s="46"/>
      <c r="I49" s="361"/>
      <c r="J49" s="51"/>
      <c r="K49" s="361"/>
      <c r="L49" s="51"/>
      <c r="M49" s="361"/>
      <c r="N49" s="51"/>
      <c r="O49" s="361"/>
      <c r="P49" s="51"/>
      <c r="Q49" s="361"/>
      <c r="R49" s="51"/>
      <c r="S49" s="361"/>
      <c r="T49" s="51"/>
    </row>
    <row r="50" spans="1:20" ht="12.75" customHeight="1" hidden="1">
      <c r="A50" s="48"/>
      <c r="B50" s="49"/>
      <c r="C50" s="49"/>
      <c r="D50" s="49"/>
      <c r="E50" s="52"/>
      <c r="F50" s="52"/>
      <c r="G50" s="52"/>
      <c r="H50" s="46"/>
      <c r="I50" s="362"/>
      <c r="J50" s="53"/>
      <c r="K50" s="362"/>
      <c r="L50" s="53"/>
      <c r="M50" s="362"/>
      <c r="N50" s="53"/>
      <c r="O50" s="362"/>
      <c r="P50" s="53"/>
      <c r="Q50" s="362"/>
      <c r="R50" s="53"/>
      <c r="S50" s="362"/>
      <c r="T50" s="53"/>
    </row>
    <row r="51" spans="1:20" ht="12.75" customHeight="1" hidden="1">
      <c r="A51" s="477" t="s">
        <v>201</v>
      </c>
      <c r="B51" s="477"/>
      <c r="C51" s="477"/>
      <c r="D51" s="477"/>
      <c r="E51" s="13">
        <v>20</v>
      </c>
      <c r="F51" s="13">
        <v>3</v>
      </c>
      <c r="G51" s="13">
        <v>2</v>
      </c>
      <c r="H51" s="46">
        <f t="shared" si="3"/>
        <v>207</v>
      </c>
      <c r="I51" s="360">
        <f>SUM(I52:I56)</f>
        <v>19</v>
      </c>
      <c r="J51" s="44">
        <f aca="true" t="shared" si="5" ref="J51:T51">SUM(J52:J56)</f>
        <v>13</v>
      </c>
      <c r="K51" s="360">
        <f t="shared" si="5"/>
        <v>15</v>
      </c>
      <c r="L51" s="44">
        <f t="shared" si="5"/>
        <v>11</v>
      </c>
      <c r="M51" s="360">
        <f t="shared" si="5"/>
        <v>18</v>
      </c>
      <c r="N51" s="44">
        <f t="shared" si="5"/>
        <v>12</v>
      </c>
      <c r="O51" s="360">
        <f t="shared" si="5"/>
        <v>21</v>
      </c>
      <c r="P51" s="44">
        <f t="shared" si="5"/>
        <v>14</v>
      </c>
      <c r="Q51" s="360">
        <f t="shared" si="5"/>
        <v>18</v>
      </c>
      <c r="R51" s="44">
        <f t="shared" si="5"/>
        <v>25</v>
      </c>
      <c r="S51" s="360">
        <f t="shared" si="5"/>
        <v>18</v>
      </c>
      <c r="T51" s="44">
        <f t="shared" si="5"/>
        <v>23</v>
      </c>
    </row>
    <row r="52" spans="1:20" ht="12.75" customHeight="1" hidden="1">
      <c r="A52" s="458"/>
      <c r="B52" s="459" t="s">
        <v>202</v>
      </c>
      <c r="C52" s="459"/>
      <c r="D52" s="459"/>
      <c r="E52" s="50" t="s">
        <v>198</v>
      </c>
      <c r="F52" s="21"/>
      <c r="G52" s="21"/>
      <c r="H52" s="46"/>
      <c r="I52" s="360"/>
      <c r="J52" s="44"/>
      <c r="K52" s="360"/>
      <c r="L52" s="44"/>
      <c r="M52" s="360"/>
      <c r="N52" s="44"/>
      <c r="O52" s="360"/>
      <c r="P52" s="44"/>
      <c r="Q52" s="360"/>
      <c r="R52" s="44"/>
      <c r="S52" s="360"/>
      <c r="T52" s="44"/>
    </row>
    <row r="53" spans="1:20" ht="12.75" customHeight="1" hidden="1">
      <c r="A53" s="458"/>
      <c r="B53" s="459" t="s">
        <v>203</v>
      </c>
      <c r="C53" s="459"/>
      <c r="D53" s="459"/>
      <c r="E53" s="13">
        <v>5</v>
      </c>
      <c r="F53" s="13" t="s">
        <v>468</v>
      </c>
      <c r="G53" s="13">
        <v>1</v>
      </c>
      <c r="H53" s="46">
        <f t="shared" si="3"/>
        <v>37</v>
      </c>
      <c r="I53" s="360">
        <v>3</v>
      </c>
      <c r="J53" s="44">
        <v>1</v>
      </c>
      <c r="K53" s="360">
        <v>3</v>
      </c>
      <c r="L53" s="44">
        <v>3</v>
      </c>
      <c r="M53" s="360">
        <v>3</v>
      </c>
      <c r="N53" s="44">
        <v>2</v>
      </c>
      <c r="O53" s="360">
        <v>3</v>
      </c>
      <c r="P53" s="44">
        <v>3</v>
      </c>
      <c r="Q53" s="360">
        <v>2</v>
      </c>
      <c r="R53" s="44">
        <v>7</v>
      </c>
      <c r="S53" s="360">
        <v>1</v>
      </c>
      <c r="T53" s="44">
        <v>6</v>
      </c>
    </row>
    <row r="54" spans="1:20" ht="12.75" customHeight="1" hidden="1">
      <c r="A54" s="458"/>
      <c r="B54" s="459" t="s">
        <v>204</v>
      </c>
      <c r="C54" s="459"/>
      <c r="D54" s="459"/>
      <c r="E54" s="50">
        <v>1</v>
      </c>
      <c r="F54" s="13" t="s">
        <v>468</v>
      </c>
      <c r="G54" s="13" t="s">
        <v>468</v>
      </c>
      <c r="H54" s="46">
        <f t="shared" si="3"/>
        <v>1</v>
      </c>
      <c r="I54" s="361">
        <v>0</v>
      </c>
      <c r="J54" s="51">
        <v>1</v>
      </c>
      <c r="K54" s="361">
        <v>0</v>
      </c>
      <c r="L54" s="51">
        <v>0</v>
      </c>
      <c r="M54" s="361">
        <v>0</v>
      </c>
      <c r="N54" s="51">
        <v>0</v>
      </c>
      <c r="O54" s="361">
        <v>0</v>
      </c>
      <c r="P54" s="51">
        <v>0</v>
      </c>
      <c r="Q54" s="361">
        <v>0</v>
      </c>
      <c r="R54" s="51">
        <v>0</v>
      </c>
      <c r="S54" s="361">
        <v>0</v>
      </c>
      <c r="T54" s="51">
        <v>0</v>
      </c>
    </row>
    <row r="55" spans="1:20" ht="12.75" customHeight="1" hidden="1">
      <c r="A55" s="458"/>
      <c r="B55" s="459" t="s">
        <v>205</v>
      </c>
      <c r="C55" s="459"/>
      <c r="D55" s="459"/>
      <c r="E55" s="13">
        <v>8</v>
      </c>
      <c r="F55" s="13">
        <v>2</v>
      </c>
      <c r="G55" s="13" t="s">
        <v>469</v>
      </c>
      <c r="H55" s="46">
        <f t="shared" si="3"/>
        <v>99</v>
      </c>
      <c r="I55" s="360">
        <v>8</v>
      </c>
      <c r="J55" s="44">
        <v>8</v>
      </c>
      <c r="K55" s="360">
        <v>7</v>
      </c>
      <c r="L55" s="44">
        <v>6</v>
      </c>
      <c r="M55" s="360">
        <v>8</v>
      </c>
      <c r="N55" s="44">
        <v>7</v>
      </c>
      <c r="O55" s="360">
        <v>7</v>
      </c>
      <c r="P55" s="44">
        <v>8</v>
      </c>
      <c r="Q55" s="360">
        <v>8</v>
      </c>
      <c r="R55" s="44">
        <v>10</v>
      </c>
      <c r="S55" s="360">
        <v>13</v>
      </c>
      <c r="T55" s="44">
        <v>9</v>
      </c>
    </row>
    <row r="56" spans="1:20" ht="12.75" customHeight="1" hidden="1">
      <c r="A56" s="478"/>
      <c r="B56" s="479" t="s">
        <v>206</v>
      </c>
      <c r="C56" s="479"/>
      <c r="D56" s="479"/>
      <c r="E56" s="20">
        <v>6</v>
      </c>
      <c r="F56" s="20">
        <v>1</v>
      </c>
      <c r="G56" s="106">
        <v>1</v>
      </c>
      <c r="H56" s="55">
        <f t="shared" si="3"/>
        <v>70</v>
      </c>
      <c r="I56" s="363">
        <v>8</v>
      </c>
      <c r="J56" s="55">
        <v>3</v>
      </c>
      <c r="K56" s="363">
        <v>5</v>
      </c>
      <c r="L56" s="55">
        <v>2</v>
      </c>
      <c r="M56" s="363">
        <v>7</v>
      </c>
      <c r="N56" s="55">
        <v>3</v>
      </c>
      <c r="O56" s="363">
        <v>11</v>
      </c>
      <c r="P56" s="55">
        <v>3</v>
      </c>
      <c r="Q56" s="363">
        <v>8</v>
      </c>
      <c r="R56" s="55">
        <v>8</v>
      </c>
      <c r="S56" s="363">
        <v>4</v>
      </c>
      <c r="T56" s="55">
        <v>8</v>
      </c>
    </row>
    <row r="57" spans="1:20" ht="12.75" customHeight="1" hidden="1">
      <c r="A57" s="3"/>
      <c r="B57" s="8"/>
      <c r="C57" s="8"/>
      <c r="D57" s="8"/>
      <c r="E57" s="8"/>
      <c r="F57" s="8"/>
      <c r="G57" s="107"/>
      <c r="H57" s="8"/>
      <c r="I57" s="364"/>
      <c r="J57" s="8"/>
      <c r="K57" s="364"/>
      <c r="L57" s="8"/>
      <c r="M57" s="364"/>
      <c r="N57" s="8"/>
      <c r="O57" s="364"/>
      <c r="P57" s="56"/>
      <c r="Q57" s="373"/>
      <c r="R57" s="6"/>
      <c r="S57" s="373"/>
      <c r="T57" s="6"/>
    </row>
    <row r="58" spans="1:20" ht="12.75" customHeight="1">
      <c r="A58" s="463" t="s">
        <v>549</v>
      </c>
      <c r="B58" s="463"/>
      <c r="C58" s="463"/>
      <c r="D58" s="40">
        <v>28</v>
      </c>
      <c r="E58" s="40">
        <v>185</v>
      </c>
      <c r="F58" s="40">
        <v>17</v>
      </c>
      <c r="G58" s="40">
        <v>9</v>
      </c>
      <c r="H58" s="38">
        <f>SUM(I58:T58)</f>
        <v>3232</v>
      </c>
      <c r="I58" s="358">
        <f aca="true" t="shared" si="6" ref="I58:T58">I61+I80+I88</f>
        <v>257</v>
      </c>
      <c r="J58" s="39">
        <f t="shared" si="6"/>
        <v>247</v>
      </c>
      <c r="K58" s="358">
        <f t="shared" si="6"/>
        <v>265</v>
      </c>
      <c r="L58" s="39">
        <f t="shared" si="6"/>
        <v>251</v>
      </c>
      <c r="M58" s="358">
        <f t="shared" si="6"/>
        <v>259</v>
      </c>
      <c r="N58" s="39">
        <f t="shared" si="6"/>
        <v>248</v>
      </c>
      <c r="O58" s="358">
        <f t="shared" si="6"/>
        <v>291</v>
      </c>
      <c r="P58" s="39">
        <f t="shared" si="6"/>
        <v>291</v>
      </c>
      <c r="Q58" s="358">
        <f t="shared" si="6"/>
        <v>277</v>
      </c>
      <c r="R58" s="39">
        <f t="shared" si="6"/>
        <v>261</v>
      </c>
      <c r="S58" s="358">
        <f t="shared" si="6"/>
        <v>309</v>
      </c>
      <c r="T58" s="39">
        <f t="shared" si="6"/>
        <v>276</v>
      </c>
    </row>
    <row r="59" spans="1:20" ht="12.75" customHeight="1" hidden="1">
      <c r="A59" s="18"/>
      <c r="B59" s="18"/>
      <c r="C59" s="18"/>
      <c r="D59" s="40"/>
      <c r="E59" s="40"/>
      <c r="F59" s="40"/>
      <c r="G59" s="40"/>
      <c r="H59" s="38"/>
      <c r="I59" s="358"/>
      <c r="J59" s="39"/>
      <c r="K59" s="358"/>
      <c r="L59" s="39"/>
      <c r="M59" s="358"/>
      <c r="N59" s="39"/>
      <c r="O59" s="358"/>
      <c r="P59" s="39"/>
      <c r="Q59" s="358"/>
      <c r="R59" s="39"/>
      <c r="S59" s="358"/>
      <c r="T59" s="39"/>
    </row>
    <row r="60" spans="1:20" ht="12.75" customHeight="1" hidden="1">
      <c r="A60" s="464" t="s">
        <v>170</v>
      </c>
      <c r="B60" s="464"/>
      <c r="C60" s="464"/>
      <c r="D60" s="8"/>
      <c r="E60" s="8"/>
      <c r="F60" s="8"/>
      <c r="G60" s="8"/>
      <c r="H60" s="41"/>
      <c r="I60" s="359"/>
      <c r="J60" s="42"/>
      <c r="K60" s="359"/>
      <c r="L60" s="42"/>
      <c r="M60" s="359"/>
      <c r="N60" s="42"/>
      <c r="O60" s="359"/>
      <c r="P60" s="42"/>
      <c r="Q60" s="359"/>
      <c r="R60" s="42"/>
      <c r="S60" s="359"/>
      <c r="T60" s="42"/>
    </row>
    <row r="61" spans="1:20" ht="12.75" customHeight="1" hidden="1">
      <c r="A61" s="477" t="s">
        <v>171</v>
      </c>
      <c r="B61" s="477"/>
      <c r="C61" s="477"/>
      <c r="D61" s="477"/>
      <c r="E61" s="13">
        <f>SUM(E62:E78)</f>
        <v>139</v>
      </c>
      <c r="F61" s="13">
        <f>SUM(F62:F78)</f>
        <v>12</v>
      </c>
      <c r="G61" s="13">
        <f>SUM(G62:G78)</f>
        <v>4</v>
      </c>
      <c r="H61" s="43">
        <f aca="true" t="shared" si="7" ref="H61:H66">SUM(I61:T61)</f>
        <v>2712</v>
      </c>
      <c r="I61" s="360">
        <f>SUM(I62:I78)</f>
        <v>223</v>
      </c>
      <c r="J61" s="129">
        <f aca="true" t="shared" si="8" ref="J61:T61">SUM(J62:J78)</f>
        <v>211</v>
      </c>
      <c r="K61" s="360">
        <f t="shared" si="8"/>
        <v>211</v>
      </c>
      <c r="L61" s="129">
        <f t="shared" si="8"/>
        <v>216</v>
      </c>
      <c r="M61" s="360">
        <f t="shared" si="8"/>
        <v>212</v>
      </c>
      <c r="N61" s="129">
        <f t="shared" si="8"/>
        <v>217</v>
      </c>
      <c r="O61" s="360">
        <f t="shared" si="8"/>
        <v>249</v>
      </c>
      <c r="P61" s="129">
        <f t="shared" si="8"/>
        <v>247</v>
      </c>
      <c r="Q61" s="360">
        <f t="shared" si="8"/>
        <v>233</v>
      </c>
      <c r="R61" s="129">
        <f t="shared" si="8"/>
        <v>214</v>
      </c>
      <c r="S61" s="360">
        <f t="shared" si="8"/>
        <v>258</v>
      </c>
      <c r="T61" s="129">
        <f t="shared" si="8"/>
        <v>221</v>
      </c>
    </row>
    <row r="62" spans="1:21" ht="12.75" customHeight="1" hidden="1">
      <c r="A62" s="458"/>
      <c r="B62" s="459" t="s">
        <v>172</v>
      </c>
      <c r="C62" s="459"/>
      <c r="D62" s="459"/>
      <c r="E62" s="13">
        <v>6</v>
      </c>
      <c r="F62" s="13" t="s">
        <v>462</v>
      </c>
      <c r="G62" s="13" t="s">
        <v>462</v>
      </c>
      <c r="H62" s="46">
        <f t="shared" si="7"/>
        <v>104</v>
      </c>
      <c r="I62" s="360">
        <v>6</v>
      </c>
      <c r="J62" s="44">
        <v>6</v>
      </c>
      <c r="K62" s="360">
        <v>9</v>
      </c>
      <c r="L62" s="44">
        <v>3</v>
      </c>
      <c r="M62" s="360">
        <v>14</v>
      </c>
      <c r="N62" s="44">
        <v>6</v>
      </c>
      <c r="O62" s="360">
        <v>7</v>
      </c>
      <c r="P62" s="44">
        <v>15</v>
      </c>
      <c r="Q62" s="360">
        <v>10</v>
      </c>
      <c r="R62" s="44">
        <v>10</v>
      </c>
      <c r="S62" s="360">
        <v>12</v>
      </c>
      <c r="T62" s="44">
        <v>6</v>
      </c>
      <c r="U62" s="44"/>
    </row>
    <row r="63" spans="1:21" ht="12.75" customHeight="1" hidden="1">
      <c r="A63" s="458"/>
      <c r="B63" s="459" t="s">
        <v>174</v>
      </c>
      <c r="C63" s="459"/>
      <c r="D63" s="459"/>
      <c r="E63" s="13">
        <v>7</v>
      </c>
      <c r="F63" s="13">
        <v>1</v>
      </c>
      <c r="G63" s="13" t="s">
        <v>462</v>
      </c>
      <c r="H63" s="46">
        <f t="shared" si="7"/>
        <v>64</v>
      </c>
      <c r="I63" s="360">
        <v>3</v>
      </c>
      <c r="J63" s="44">
        <v>6</v>
      </c>
      <c r="K63" s="360">
        <v>7</v>
      </c>
      <c r="L63" s="44">
        <v>4</v>
      </c>
      <c r="M63" s="360">
        <v>2</v>
      </c>
      <c r="N63" s="44">
        <v>5</v>
      </c>
      <c r="O63" s="360">
        <v>8</v>
      </c>
      <c r="P63" s="44">
        <v>8</v>
      </c>
      <c r="Q63" s="360">
        <v>6</v>
      </c>
      <c r="R63" s="44">
        <v>6</v>
      </c>
      <c r="S63" s="360">
        <v>4</v>
      </c>
      <c r="T63" s="44">
        <v>5</v>
      </c>
      <c r="U63" s="44"/>
    </row>
    <row r="64" spans="1:20" ht="12.75" customHeight="1" hidden="1">
      <c r="A64" s="458"/>
      <c r="B64" s="459" t="s">
        <v>175</v>
      </c>
      <c r="C64" s="459"/>
      <c r="D64" s="459"/>
      <c r="E64" s="13">
        <v>5</v>
      </c>
      <c r="F64" s="13" t="s">
        <v>462</v>
      </c>
      <c r="G64" s="13">
        <v>1</v>
      </c>
      <c r="H64" s="46">
        <f t="shared" si="7"/>
        <v>44</v>
      </c>
      <c r="I64" s="360">
        <v>2</v>
      </c>
      <c r="J64" s="44">
        <v>2</v>
      </c>
      <c r="K64" s="360">
        <v>3</v>
      </c>
      <c r="L64" s="44">
        <v>3</v>
      </c>
      <c r="M64" s="360">
        <v>6</v>
      </c>
      <c r="N64" s="44">
        <v>5</v>
      </c>
      <c r="O64" s="360">
        <v>2</v>
      </c>
      <c r="P64" s="44">
        <v>8</v>
      </c>
      <c r="Q64" s="360">
        <v>3</v>
      </c>
      <c r="R64" s="44">
        <v>3</v>
      </c>
      <c r="S64" s="360">
        <v>5</v>
      </c>
      <c r="T64" s="44">
        <v>2</v>
      </c>
    </row>
    <row r="65" spans="1:20" ht="12.75" customHeight="1" hidden="1">
      <c r="A65" s="458"/>
      <c r="B65" s="459" t="s">
        <v>176</v>
      </c>
      <c r="C65" s="459"/>
      <c r="D65" s="459"/>
      <c r="E65" s="13">
        <v>7</v>
      </c>
      <c r="F65" s="13">
        <v>1</v>
      </c>
      <c r="G65" s="13" t="s">
        <v>462</v>
      </c>
      <c r="H65" s="46">
        <f t="shared" si="7"/>
        <v>82</v>
      </c>
      <c r="I65" s="360">
        <v>8</v>
      </c>
      <c r="J65" s="44">
        <v>5</v>
      </c>
      <c r="K65" s="360">
        <v>5</v>
      </c>
      <c r="L65" s="44">
        <v>4</v>
      </c>
      <c r="M65" s="360">
        <v>5</v>
      </c>
      <c r="N65" s="44">
        <v>6</v>
      </c>
      <c r="O65" s="360">
        <v>9</v>
      </c>
      <c r="P65" s="44">
        <v>11</v>
      </c>
      <c r="Q65" s="360">
        <v>3</v>
      </c>
      <c r="R65" s="44">
        <v>6</v>
      </c>
      <c r="S65" s="360">
        <v>12</v>
      </c>
      <c r="T65" s="44">
        <v>8</v>
      </c>
    </row>
    <row r="66" spans="1:20" ht="12.75" customHeight="1" hidden="1">
      <c r="A66" s="458"/>
      <c r="B66" s="459" t="s">
        <v>177</v>
      </c>
      <c r="C66" s="459"/>
      <c r="D66" s="459"/>
      <c r="E66" s="13">
        <v>6</v>
      </c>
      <c r="F66" s="13" t="s">
        <v>462</v>
      </c>
      <c r="G66" s="13" t="s">
        <v>462</v>
      </c>
      <c r="H66" s="46">
        <f t="shared" si="7"/>
        <v>118</v>
      </c>
      <c r="I66" s="360">
        <v>6</v>
      </c>
      <c r="J66" s="44">
        <v>8</v>
      </c>
      <c r="K66" s="360">
        <v>16</v>
      </c>
      <c r="L66" s="44">
        <v>6</v>
      </c>
      <c r="M66" s="360">
        <v>3</v>
      </c>
      <c r="N66" s="44">
        <v>5</v>
      </c>
      <c r="O66" s="360">
        <v>9</v>
      </c>
      <c r="P66" s="44">
        <v>9</v>
      </c>
      <c r="Q66" s="360">
        <v>16</v>
      </c>
      <c r="R66" s="44">
        <v>8</v>
      </c>
      <c r="S66" s="360">
        <v>17</v>
      </c>
      <c r="T66" s="44">
        <v>15</v>
      </c>
    </row>
    <row r="67" spans="1:20" ht="12.75" customHeight="1" hidden="1">
      <c r="A67" s="458"/>
      <c r="B67" s="459" t="s">
        <v>178</v>
      </c>
      <c r="C67" s="459"/>
      <c r="D67" s="459"/>
      <c r="E67" s="13">
        <v>7</v>
      </c>
      <c r="F67" s="13">
        <v>1</v>
      </c>
      <c r="G67" s="13" t="s">
        <v>462</v>
      </c>
      <c r="H67" s="46">
        <f aca="true" t="shared" si="9" ref="H67:H78">SUM(I67:T67)</f>
        <v>132</v>
      </c>
      <c r="I67" s="360">
        <v>13</v>
      </c>
      <c r="J67" s="44">
        <v>10</v>
      </c>
      <c r="K67" s="360">
        <v>10</v>
      </c>
      <c r="L67" s="44">
        <v>10</v>
      </c>
      <c r="M67" s="360">
        <v>11</v>
      </c>
      <c r="N67" s="44">
        <v>13</v>
      </c>
      <c r="O67" s="360">
        <v>13</v>
      </c>
      <c r="P67" s="44">
        <v>9</v>
      </c>
      <c r="Q67" s="360">
        <v>9</v>
      </c>
      <c r="R67" s="44">
        <v>8</v>
      </c>
      <c r="S67" s="360">
        <v>15</v>
      </c>
      <c r="T67" s="44">
        <v>11</v>
      </c>
    </row>
    <row r="68" spans="1:20" ht="12.75" customHeight="1" hidden="1">
      <c r="A68" s="458"/>
      <c r="B68" s="462" t="s">
        <v>179</v>
      </c>
      <c r="C68" s="462"/>
      <c r="D68" s="462"/>
      <c r="E68" s="13">
        <v>14</v>
      </c>
      <c r="F68" s="13">
        <v>2</v>
      </c>
      <c r="G68" s="13" t="s">
        <v>462</v>
      </c>
      <c r="H68" s="46">
        <f t="shared" si="9"/>
        <v>413</v>
      </c>
      <c r="I68" s="360">
        <v>32</v>
      </c>
      <c r="J68" s="44">
        <v>28</v>
      </c>
      <c r="K68" s="360">
        <v>28</v>
      </c>
      <c r="L68" s="44">
        <v>32</v>
      </c>
      <c r="M68" s="360">
        <v>35</v>
      </c>
      <c r="N68" s="44">
        <v>33</v>
      </c>
      <c r="O68" s="360">
        <v>35</v>
      </c>
      <c r="P68" s="44">
        <v>37</v>
      </c>
      <c r="Q68" s="360">
        <v>44</v>
      </c>
      <c r="R68" s="44">
        <v>31</v>
      </c>
      <c r="S68" s="360">
        <v>39</v>
      </c>
      <c r="T68" s="44">
        <v>39</v>
      </c>
    </row>
    <row r="69" spans="1:20" ht="12.75" customHeight="1" hidden="1">
      <c r="A69" s="458"/>
      <c r="B69" s="462" t="s">
        <v>181</v>
      </c>
      <c r="C69" s="462"/>
      <c r="D69" s="462"/>
      <c r="E69" s="13">
        <v>11</v>
      </c>
      <c r="F69" s="13" t="s">
        <v>462</v>
      </c>
      <c r="G69" s="13" t="s">
        <v>462</v>
      </c>
      <c r="H69" s="46">
        <f t="shared" si="9"/>
        <v>282</v>
      </c>
      <c r="I69" s="360">
        <v>27</v>
      </c>
      <c r="J69" s="44">
        <v>28</v>
      </c>
      <c r="K69" s="360">
        <v>30</v>
      </c>
      <c r="L69" s="44">
        <v>22</v>
      </c>
      <c r="M69" s="360">
        <v>22</v>
      </c>
      <c r="N69" s="44">
        <v>28</v>
      </c>
      <c r="O69" s="360">
        <v>24</v>
      </c>
      <c r="P69" s="44">
        <v>24</v>
      </c>
      <c r="Q69" s="360">
        <v>16</v>
      </c>
      <c r="R69" s="44">
        <v>16</v>
      </c>
      <c r="S69" s="360">
        <v>26</v>
      </c>
      <c r="T69" s="44">
        <v>19</v>
      </c>
    </row>
    <row r="70" spans="1:20" ht="12.75" customHeight="1" hidden="1">
      <c r="A70" s="458"/>
      <c r="B70" s="459" t="s">
        <v>183</v>
      </c>
      <c r="C70" s="459"/>
      <c r="D70" s="459"/>
      <c r="E70" s="13">
        <v>11</v>
      </c>
      <c r="F70" s="13">
        <v>1</v>
      </c>
      <c r="G70" s="13" t="s">
        <v>462</v>
      </c>
      <c r="H70" s="46">
        <f t="shared" si="9"/>
        <v>248</v>
      </c>
      <c r="I70" s="360">
        <v>23</v>
      </c>
      <c r="J70" s="44">
        <v>18</v>
      </c>
      <c r="K70" s="360">
        <v>13</v>
      </c>
      <c r="L70" s="44">
        <v>24</v>
      </c>
      <c r="M70" s="360">
        <v>18</v>
      </c>
      <c r="N70" s="44">
        <v>26</v>
      </c>
      <c r="O70" s="360">
        <v>24</v>
      </c>
      <c r="P70" s="44">
        <v>17</v>
      </c>
      <c r="Q70" s="360">
        <v>26</v>
      </c>
      <c r="R70" s="44">
        <v>24</v>
      </c>
      <c r="S70" s="360">
        <v>17</v>
      </c>
      <c r="T70" s="44">
        <v>18</v>
      </c>
    </row>
    <row r="71" spans="1:20" ht="12.75" customHeight="1" hidden="1">
      <c r="A71" s="458"/>
      <c r="B71" s="459" t="s">
        <v>184</v>
      </c>
      <c r="C71" s="459"/>
      <c r="D71" s="459"/>
      <c r="E71" s="13">
        <v>12</v>
      </c>
      <c r="F71" s="13">
        <v>1</v>
      </c>
      <c r="G71" s="13" t="s">
        <v>462</v>
      </c>
      <c r="H71" s="46">
        <f t="shared" si="9"/>
        <v>249</v>
      </c>
      <c r="I71" s="360">
        <v>26</v>
      </c>
      <c r="J71" s="44">
        <v>17</v>
      </c>
      <c r="K71" s="360">
        <v>20</v>
      </c>
      <c r="L71" s="44">
        <v>20</v>
      </c>
      <c r="M71" s="360">
        <v>19</v>
      </c>
      <c r="N71" s="44">
        <v>11</v>
      </c>
      <c r="O71" s="360">
        <v>20</v>
      </c>
      <c r="P71" s="44">
        <v>25</v>
      </c>
      <c r="Q71" s="360">
        <v>16</v>
      </c>
      <c r="R71" s="44">
        <v>25</v>
      </c>
      <c r="S71" s="360">
        <v>30</v>
      </c>
      <c r="T71" s="44">
        <v>20</v>
      </c>
    </row>
    <row r="72" spans="1:20" ht="12.75" customHeight="1" hidden="1">
      <c r="A72" s="458"/>
      <c r="B72" s="459" t="s">
        <v>185</v>
      </c>
      <c r="C72" s="459"/>
      <c r="D72" s="459"/>
      <c r="E72" s="13">
        <v>6</v>
      </c>
      <c r="F72" s="13" t="s">
        <v>462</v>
      </c>
      <c r="G72" s="13" t="s">
        <v>462</v>
      </c>
      <c r="H72" s="46">
        <f t="shared" si="9"/>
        <v>105</v>
      </c>
      <c r="I72" s="360">
        <v>7</v>
      </c>
      <c r="J72" s="44">
        <v>8</v>
      </c>
      <c r="K72" s="360">
        <v>4</v>
      </c>
      <c r="L72" s="44">
        <v>5</v>
      </c>
      <c r="M72" s="360">
        <v>8</v>
      </c>
      <c r="N72" s="44">
        <v>9</v>
      </c>
      <c r="O72" s="360">
        <v>17</v>
      </c>
      <c r="P72" s="44">
        <v>13</v>
      </c>
      <c r="Q72" s="360">
        <v>6</v>
      </c>
      <c r="R72" s="44">
        <v>7</v>
      </c>
      <c r="S72" s="360">
        <v>15</v>
      </c>
      <c r="T72" s="44">
        <v>6</v>
      </c>
    </row>
    <row r="73" spans="1:20" ht="12.75" customHeight="1" hidden="1">
      <c r="A73" s="458"/>
      <c r="B73" s="459" t="s">
        <v>187</v>
      </c>
      <c r="C73" s="459"/>
      <c r="D73" s="459"/>
      <c r="E73" s="13">
        <v>5</v>
      </c>
      <c r="F73" s="13" t="s">
        <v>462</v>
      </c>
      <c r="G73" s="13">
        <v>1</v>
      </c>
      <c r="H73" s="46">
        <f t="shared" si="9"/>
        <v>41</v>
      </c>
      <c r="I73" s="360">
        <v>2</v>
      </c>
      <c r="J73" s="44">
        <v>6</v>
      </c>
      <c r="K73" s="360">
        <v>5</v>
      </c>
      <c r="L73" s="44">
        <v>3</v>
      </c>
      <c r="M73" s="360">
        <v>2</v>
      </c>
      <c r="N73" s="44">
        <v>2</v>
      </c>
      <c r="O73" s="360">
        <v>2</v>
      </c>
      <c r="P73" s="44">
        <v>4</v>
      </c>
      <c r="Q73" s="360">
        <v>4</v>
      </c>
      <c r="R73" s="44">
        <v>5</v>
      </c>
      <c r="S73" s="360">
        <v>5</v>
      </c>
      <c r="T73" s="44">
        <v>1</v>
      </c>
    </row>
    <row r="74" spans="1:20" ht="12.75" customHeight="1" hidden="1">
      <c r="A74" s="458"/>
      <c r="B74" s="459" t="s">
        <v>188</v>
      </c>
      <c r="C74" s="459"/>
      <c r="D74" s="459"/>
      <c r="E74" s="13">
        <v>7</v>
      </c>
      <c r="F74" s="13">
        <v>1</v>
      </c>
      <c r="G74" s="13" t="s">
        <v>462</v>
      </c>
      <c r="H74" s="46">
        <f t="shared" si="9"/>
        <v>89</v>
      </c>
      <c r="I74" s="360">
        <v>10</v>
      </c>
      <c r="J74" s="44">
        <v>5</v>
      </c>
      <c r="K74" s="360">
        <v>5</v>
      </c>
      <c r="L74" s="44">
        <v>10</v>
      </c>
      <c r="M74" s="360">
        <v>7</v>
      </c>
      <c r="N74" s="44">
        <v>3</v>
      </c>
      <c r="O74" s="360">
        <v>10</v>
      </c>
      <c r="P74" s="44">
        <v>7</v>
      </c>
      <c r="Q74" s="360">
        <v>7</v>
      </c>
      <c r="R74" s="44">
        <v>8</v>
      </c>
      <c r="S74" s="360">
        <v>9</v>
      </c>
      <c r="T74" s="44">
        <v>8</v>
      </c>
    </row>
    <row r="75" spans="1:20" ht="12.75" customHeight="1" hidden="1">
      <c r="A75" s="458"/>
      <c r="B75" s="459" t="s">
        <v>189</v>
      </c>
      <c r="C75" s="459"/>
      <c r="D75" s="459"/>
      <c r="E75" s="13">
        <v>8</v>
      </c>
      <c r="F75" s="13">
        <v>2</v>
      </c>
      <c r="G75" s="13" t="s">
        <v>462</v>
      </c>
      <c r="H75" s="46">
        <f t="shared" si="9"/>
        <v>142</v>
      </c>
      <c r="I75" s="360">
        <v>6</v>
      </c>
      <c r="J75" s="44">
        <v>7</v>
      </c>
      <c r="K75" s="360">
        <v>12</v>
      </c>
      <c r="L75" s="44">
        <v>15</v>
      </c>
      <c r="M75" s="360">
        <v>14</v>
      </c>
      <c r="N75" s="44">
        <v>8</v>
      </c>
      <c r="O75" s="360">
        <v>14</v>
      </c>
      <c r="P75" s="44">
        <v>12</v>
      </c>
      <c r="Q75" s="360">
        <v>17</v>
      </c>
      <c r="R75" s="44">
        <v>11</v>
      </c>
      <c r="S75" s="360">
        <v>9</v>
      </c>
      <c r="T75" s="44">
        <v>17</v>
      </c>
    </row>
    <row r="76" spans="1:20" ht="12.75" customHeight="1" hidden="1">
      <c r="A76" s="458"/>
      <c r="B76" s="459" t="s">
        <v>190</v>
      </c>
      <c r="C76" s="459"/>
      <c r="D76" s="459"/>
      <c r="E76" s="13">
        <v>4</v>
      </c>
      <c r="F76" s="13" t="s">
        <v>462</v>
      </c>
      <c r="G76" s="13">
        <v>2</v>
      </c>
      <c r="H76" s="46">
        <f t="shared" si="9"/>
        <v>39</v>
      </c>
      <c r="I76" s="360">
        <v>0</v>
      </c>
      <c r="J76" s="44">
        <v>5</v>
      </c>
      <c r="K76" s="360">
        <v>7</v>
      </c>
      <c r="L76" s="44">
        <v>4</v>
      </c>
      <c r="M76" s="360">
        <v>3</v>
      </c>
      <c r="N76" s="44">
        <v>2</v>
      </c>
      <c r="O76" s="360">
        <v>3</v>
      </c>
      <c r="P76" s="44">
        <v>1</v>
      </c>
      <c r="Q76" s="360">
        <v>6</v>
      </c>
      <c r="R76" s="44">
        <v>4</v>
      </c>
      <c r="S76" s="360">
        <v>2</v>
      </c>
      <c r="T76" s="44">
        <v>2</v>
      </c>
    </row>
    <row r="77" spans="1:20" ht="11.25" customHeight="1" hidden="1">
      <c r="A77" s="458"/>
      <c r="B77" s="459" t="s">
        <v>191</v>
      </c>
      <c r="C77" s="459"/>
      <c r="D77" s="459"/>
      <c r="E77" s="13">
        <v>14</v>
      </c>
      <c r="F77" s="13">
        <v>1</v>
      </c>
      <c r="G77" s="13" t="s">
        <v>462</v>
      </c>
      <c r="H77" s="46">
        <f t="shared" si="9"/>
        <v>323</v>
      </c>
      <c r="I77" s="360">
        <v>26</v>
      </c>
      <c r="J77" s="44">
        <v>34</v>
      </c>
      <c r="K77" s="360">
        <v>22</v>
      </c>
      <c r="L77" s="44">
        <v>25</v>
      </c>
      <c r="M77" s="360">
        <v>27</v>
      </c>
      <c r="N77" s="44">
        <v>32</v>
      </c>
      <c r="O77" s="360">
        <v>33</v>
      </c>
      <c r="P77" s="44">
        <v>27</v>
      </c>
      <c r="Q77" s="360">
        <v>23</v>
      </c>
      <c r="R77" s="44">
        <v>25</v>
      </c>
      <c r="S77" s="360">
        <v>27</v>
      </c>
      <c r="T77" s="44">
        <v>22</v>
      </c>
    </row>
    <row r="78" spans="1:20" ht="12.75" customHeight="1" hidden="1">
      <c r="A78" s="458"/>
      <c r="B78" s="459" t="s">
        <v>192</v>
      </c>
      <c r="C78" s="459"/>
      <c r="D78" s="459"/>
      <c r="E78" s="13">
        <v>9</v>
      </c>
      <c r="F78" s="13">
        <v>1</v>
      </c>
      <c r="G78" s="13" t="s">
        <v>462</v>
      </c>
      <c r="H78" s="46">
        <f t="shared" si="9"/>
        <v>237</v>
      </c>
      <c r="I78" s="360">
        <v>26</v>
      </c>
      <c r="J78" s="44">
        <v>18</v>
      </c>
      <c r="K78" s="360">
        <v>15</v>
      </c>
      <c r="L78" s="44">
        <v>26</v>
      </c>
      <c r="M78" s="360">
        <v>16</v>
      </c>
      <c r="N78" s="44">
        <v>23</v>
      </c>
      <c r="O78" s="360">
        <v>19</v>
      </c>
      <c r="P78" s="44">
        <v>20</v>
      </c>
      <c r="Q78" s="360">
        <v>21</v>
      </c>
      <c r="R78" s="44">
        <v>17</v>
      </c>
      <c r="S78" s="360">
        <v>14</v>
      </c>
      <c r="T78" s="44">
        <v>22</v>
      </c>
    </row>
    <row r="79" spans="1:20" ht="12.75" customHeight="1" hidden="1">
      <c r="A79" s="47"/>
      <c r="B79" s="45"/>
      <c r="C79" s="45"/>
      <c r="D79" s="45"/>
      <c r="E79" s="13"/>
      <c r="F79" s="13"/>
      <c r="G79" s="13"/>
      <c r="H79" s="46"/>
      <c r="I79" s="360"/>
      <c r="J79" s="44"/>
      <c r="K79" s="360"/>
      <c r="L79" s="44"/>
      <c r="M79" s="360"/>
      <c r="N79" s="44"/>
      <c r="O79" s="360"/>
      <c r="P79" s="44"/>
      <c r="Q79" s="360"/>
      <c r="R79" s="44"/>
      <c r="S79" s="360"/>
      <c r="T79" s="44"/>
    </row>
    <row r="80" spans="1:20" ht="12.75" customHeight="1" hidden="1">
      <c r="A80" s="477" t="s">
        <v>193</v>
      </c>
      <c r="B80" s="477"/>
      <c r="C80" s="477"/>
      <c r="D80" s="477"/>
      <c r="E80" s="13">
        <f>SUM(E81:E85)</f>
        <v>26</v>
      </c>
      <c r="F80" s="13">
        <f>SUM(F81:F85)</f>
        <v>2</v>
      </c>
      <c r="G80" s="13">
        <f>SUM(G81:G85)</f>
        <v>3</v>
      </c>
      <c r="H80" s="46">
        <f aca="true" t="shared" si="10" ref="H80:H85">SUM(I80:T80)</f>
        <v>324</v>
      </c>
      <c r="I80" s="360">
        <f>SUM(I81:I85)</f>
        <v>21</v>
      </c>
      <c r="J80" s="44">
        <f aca="true" t="shared" si="11" ref="J80:T80">SUM(J81:J85)</f>
        <v>23</v>
      </c>
      <c r="K80" s="360">
        <f t="shared" si="11"/>
        <v>34</v>
      </c>
      <c r="L80" s="44">
        <f t="shared" si="11"/>
        <v>22</v>
      </c>
      <c r="M80" s="360">
        <f t="shared" si="11"/>
        <v>32</v>
      </c>
      <c r="N80" s="44">
        <f t="shared" si="11"/>
        <v>20</v>
      </c>
      <c r="O80" s="360">
        <f t="shared" si="11"/>
        <v>24</v>
      </c>
      <c r="P80" s="44">
        <f t="shared" si="11"/>
        <v>31</v>
      </c>
      <c r="Q80" s="360">
        <f t="shared" si="11"/>
        <v>22</v>
      </c>
      <c r="R80" s="44">
        <f t="shared" si="11"/>
        <v>33</v>
      </c>
      <c r="S80" s="360">
        <f t="shared" si="11"/>
        <v>32</v>
      </c>
      <c r="T80" s="44">
        <f t="shared" si="11"/>
        <v>30</v>
      </c>
    </row>
    <row r="81" spans="1:20" ht="12.75" customHeight="1" hidden="1">
      <c r="A81" s="458"/>
      <c r="B81" s="459" t="s">
        <v>194</v>
      </c>
      <c r="C81" s="459"/>
      <c r="D81" s="459"/>
      <c r="E81" s="13">
        <v>6</v>
      </c>
      <c r="F81" s="13" t="s">
        <v>462</v>
      </c>
      <c r="G81" s="13" t="s">
        <v>462</v>
      </c>
      <c r="H81" s="46">
        <f t="shared" si="10"/>
        <v>57</v>
      </c>
      <c r="I81" s="360">
        <v>2</v>
      </c>
      <c r="J81" s="44">
        <v>2</v>
      </c>
      <c r="K81" s="360">
        <v>3</v>
      </c>
      <c r="L81" s="44">
        <v>5</v>
      </c>
      <c r="M81" s="360">
        <v>10</v>
      </c>
      <c r="N81" s="44">
        <v>5</v>
      </c>
      <c r="O81" s="360">
        <v>5</v>
      </c>
      <c r="P81" s="44">
        <v>4</v>
      </c>
      <c r="Q81" s="360">
        <v>2</v>
      </c>
      <c r="R81" s="44">
        <v>8</v>
      </c>
      <c r="S81" s="360">
        <v>7</v>
      </c>
      <c r="T81" s="44">
        <v>4</v>
      </c>
    </row>
    <row r="82" spans="1:20" ht="12.75" customHeight="1" hidden="1">
      <c r="A82" s="458"/>
      <c r="B82" s="459" t="s">
        <v>195</v>
      </c>
      <c r="C82" s="459"/>
      <c r="D82" s="459"/>
      <c r="E82" s="13">
        <v>2</v>
      </c>
      <c r="F82" s="13" t="s">
        <v>462</v>
      </c>
      <c r="G82" s="13">
        <v>1</v>
      </c>
      <c r="H82" s="46">
        <f t="shared" si="10"/>
        <v>4</v>
      </c>
      <c r="I82" s="360">
        <v>0</v>
      </c>
      <c r="J82" s="44">
        <v>0</v>
      </c>
      <c r="K82" s="360">
        <v>1</v>
      </c>
      <c r="L82" s="44">
        <v>0</v>
      </c>
      <c r="M82" s="360">
        <v>0</v>
      </c>
      <c r="N82" s="44">
        <v>2</v>
      </c>
      <c r="O82" s="360">
        <v>1</v>
      </c>
      <c r="P82" s="44">
        <v>0</v>
      </c>
      <c r="Q82" s="360">
        <v>0</v>
      </c>
      <c r="R82" s="44">
        <v>0</v>
      </c>
      <c r="S82" s="360">
        <v>0</v>
      </c>
      <c r="T82" s="44">
        <v>0</v>
      </c>
    </row>
    <row r="83" spans="1:20" ht="12.75" customHeight="1" hidden="1">
      <c r="A83" s="458"/>
      <c r="B83" s="459" t="s">
        <v>196</v>
      </c>
      <c r="C83" s="459"/>
      <c r="D83" s="459"/>
      <c r="E83" s="13">
        <v>7</v>
      </c>
      <c r="F83" s="13">
        <v>1</v>
      </c>
      <c r="G83" s="13" t="s">
        <v>462</v>
      </c>
      <c r="H83" s="46">
        <f t="shared" si="10"/>
        <v>166</v>
      </c>
      <c r="I83" s="360">
        <v>13</v>
      </c>
      <c r="J83" s="44">
        <v>10</v>
      </c>
      <c r="K83" s="360">
        <v>20</v>
      </c>
      <c r="L83" s="44">
        <v>11</v>
      </c>
      <c r="M83" s="360">
        <v>15</v>
      </c>
      <c r="N83" s="44">
        <v>8</v>
      </c>
      <c r="O83" s="360">
        <v>9</v>
      </c>
      <c r="P83" s="44">
        <v>16</v>
      </c>
      <c r="Q83" s="360">
        <v>14</v>
      </c>
      <c r="R83" s="44">
        <v>16</v>
      </c>
      <c r="S83" s="360">
        <v>16</v>
      </c>
      <c r="T83" s="44">
        <v>18</v>
      </c>
    </row>
    <row r="84" spans="1:20" ht="12.75" customHeight="1" hidden="1">
      <c r="A84" s="458"/>
      <c r="B84" s="459" t="s">
        <v>197</v>
      </c>
      <c r="C84" s="459"/>
      <c r="D84" s="459"/>
      <c r="E84" s="13">
        <v>6</v>
      </c>
      <c r="F84" s="13">
        <v>1</v>
      </c>
      <c r="G84" s="13">
        <v>1</v>
      </c>
      <c r="H84" s="46">
        <f t="shared" si="10"/>
        <v>52</v>
      </c>
      <c r="I84" s="360">
        <v>2</v>
      </c>
      <c r="J84" s="44">
        <v>5</v>
      </c>
      <c r="K84" s="360">
        <v>6</v>
      </c>
      <c r="L84" s="44">
        <v>3</v>
      </c>
      <c r="M84" s="360">
        <v>4</v>
      </c>
      <c r="N84" s="44">
        <v>5</v>
      </c>
      <c r="O84" s="360">
        <v>5</v>
      </c>
      <c r="P84" s="44">
        <v>7</v>
      </c>
      <c r="Q84" s="360">
        <v>4</v>
      </c>
      <c r="R84" s="44">
        <v>1</v>
      </c>
      <c r="S84" s="360">
        <v>4</v>
      </c>
      <c r="T84" s="44">
        <v>6</v>
      </c>
    </row>
    <row r="85" spans="1:20" ht="12.75" customHeight="1" hidden="1">
      <c r="A85" s="458"/>
      <c r="B85" s="459" t="s">
        <v>199</v>
      </c>
      <c r="C85" s="459"/>
      <c r="D85" s="459"/>
      <c r="E85" s="13">
        <v>5</v>
      </c>
      <c r="F85" s="13" t="s">
        <v>462</v>
      </c>
      <c r="G85" s="13">
        <v>1</v>
      </c>
      <c r="H85" s="46">
        <f t="shared" si="10"/>
        <v>45</v>
      </c>
      <c r="I85" s="360">
        <v>4</v>
      </c>
      <c r="J85" s="44">
        <v>6</v>
      </c>
      <c r="K85" s="360">
        <v>4</v>
      </c>
      <c r="L85" s="44">
        <v>3</v>
      </c>
      <c r="M85" s="360">
        <v>3</v>
      </c>
      <c r="N85" s="44">
        <v>0</v>
      </c>
      <c r="O85" s="360">
        <v>4</v>
      </c>
      <c r="P85" s="44">
        <v>4</v>
      </c>
      <c r="Q85" s="360">
        <v>2</v>
      </c>
      <c r="R85" s="44">
        <v>8</v>
      </c>
      <c r="S85" s="360">
        <v>5</v>
      </c>
      <c r="T85" s="44">
        <v>2</v>
      </c>
    </row>
    <row r="86" spans="1:20" ht="12.75" customHeight="1" hidden="1">
      <c r="A86" s="458"/>
      <c r="B86" s="459" t="s">
        <v>200</v>
      </c>
      <c r="C86" s="459"/>
      <c r="D86" s="459"/>
      <c r="E86" s="50" t="s">
        <v>198</v>
      </c>
      <c r="F86" s="21"/>
      <c r="G86" s="21"/>
      <c r="H86" s="46"/>
      <c r="I86" s="361"/>
      <c r="J86" s="51"/>
      <c r="K86" s="361"/>
      <c r="L86" s="51"/>
      <c r="M86" s="361"/>
      <c r="N86" s="51"/>
      <c r="O86" s="361"/>
      <c r="P86" s="51"/>
      <c r="Q86" s="361"/>
      <c r="R86" s="51"/>
      <c r="S86" s="361"/>
      <c r="T86" s="51"/>
    </row>
    <row r="87" spans="1:20" ht="12.75" customHeight="1" hidden="1">
      <c r="A87" s="47"/>
      <c r="B87" s="45"/>
      <c r="C87" s="45"/>
      <c r="D87" s="45"/>
      <c r="E87" s="50"/>
      <c r="F87" s="21"/>
      <c r="G87" s="21"/>
      <c r="H87" s="46"/>
      <c r="I87" s="361"/>
      <c r="J87" s="51"/>
      <c r="K87" s="361"/>
      <c r="L87" s="51"/>
      <c r="M87" s="361"/>
      <c r="N87" s="51"/>
      <c r="O87" s="361"/>
      <c r="P87" s="51"/>
      <c r="Q87" s="361"/>
      <c r="R87" s="51"/>
      <c r="S87" s="361"/>
      <c r="T87" s="51"/>
    </row>
    <row r="88" spans="1:20" ht="12.75" customHeight="1" hidden="1">
      <c r="A88" s="477" t="s">
        <v>201</v>
      </c>
      <c r="B88" s="477"/>
      <c r="C88" s="477"/>
      <c r="D88" s="477"/>
      <c r="E88" s="13">
        <f>SUM(E90:E93)</f>
        <v>20</v>
      </c>
      <c r="F88" s="13">
        <f>SUM(F90:F93)</f>
        <v>3</v>
      </c>
      <c r="G88" s="13">
        <f>SUM(G90:G93)</f>
        <v>2</v>
      </c>
      <c r="H88" s="46">
        <f>SUM(I88:T88)</f>
        <v>196</v>
      </c>
      <c r="I88" s="360">
        <f aca="true" t="shared" si="12" ref="I88:T88">SUM(I89:I93)</f>
        <v>13</v>
      </c>
      <c r="J88" s="44">
        <f t="shared" si="12"/>
        <v>13</v>
      </c>
      <c r="K88" s="360">
        <f t="shared" si="12"/>
        <v>20</v>
      </c>
      <c r="L88" s="44">
        <f t="shared" si="12"/>
        <v>13</v>
      </c>
      <c r="M88" s="360">
        <f t="shared" si="12"/>
        <v>15</v>
      </c>
      <c r="N88" s="44">
        <f t="shared" si="12"/>
        <v>11</v>
      </c>
      <c r="O88" s="360">
        <f t="shared" si="12"/>
        <v>18</v>
      </c>
      <c r="P88" s="44">
        <f t="shared" si="12"/>
        <v>13</v>
      </c>
      <c r="Q88" s="360">
        <f t="shared" si="12"/>
        <v>22</v>
      </c>
      <c r="R88" s="44">
        <f t="shared" si="12"/>
        <v>14</v>
      </c>
      <c r="S88" s="360">
        <f t="shared" si="12"/>
        <v>19</v>
      </c>
      <c r="T88" s="44">
        <f t="shared" si="12"/>
        <v>25</v>
      </c>
    </row>
    <row r="89" spans="1:20" ht="12.75" customHeight="1" hidden="1">
      <c r="A89" s="458"/>
      <c r="B89" s="459" t="s">
        <v>202</v>
      </c>
      <c r="C89" s="459"/>
      <c r="D89" s="459"/>
      <c r="E89" s="50" t="s">
        <v>198</v>
      </c>
      <c r="F89" s="21"/>
      <c r="G89" s="21"/>
      <c r="H89" s="46"/>
      <c r="I89" s="360"/>
      <c r="J89" s="44"/>
      <c r="K89" s="360"/>
      <c r="L89" s="44"/>
      <c r="M89" s="360"/>
      <c r="N89" s="44"/>
      <c r="O89" s="360"/>
      <c r="P89" s="44"/>
      <c r="Q89" s="360"/>
      <c r="R89" s="44"/>
      <c r="S89" s="360"/>
      <c r="T89" s="44"/>
    </row>
    <row r="90" spans="1:20" ht="12.75" customHeight="1" hidden="1">
      <c r="A90" s="458"/>
      <c r="B90" s="459" t="s">
        <v>203</v>
      </c>
      <c r="C90" s="459"/>
      <c r="D90" s="459"/>
      <c r="E90" s="13">
        <v>4</v>
      </c>
      <c r="F90" s="13" t="s">
        <v>462</v>
      </c>
      <c r="G90" s="13">
        <v>2</v>
      </c>
      <c r="H90" s="46">
        <f>SUM(I90:T90)</f>
        <v>34</v>
      </c>
      <c r="I90" s="360">
        <v>0</v>
      </c>
      <c r="J90" s="44">
        <v>4</v>
      </c>
      <c r="K90" s="360">
        <v>3</v>
      </c>
      <c r="L90" s="44">
        <v>1</v>
      </c>
      <c r="M90" s="360">
        <v>3</v>
      </c>
      <c r="N90" s="44">
        <v>3</v>
      </c>
      <c r="O90" s="360">
        <v>3</v>
      </c>
      <c r="P90" s="44">
        <v>2</v>
      </c>
      <c r="Q90" s="360">
        <v>3</v>
      </c>
      <c r="R90" s="44">
        <v>3</v>
      </c>
      <c r="S90" s="360">
        <v>2</v>
      </c>
      <c r="T90" s="44">
        <v>7</v>
      </c>
    </row>
    <row r="91" spans="1:20" ht="12.75" customHeight="1" hidden="1">
      <c r="A91" s="458"/>
      <c r="B91" s="459" t="s">
        <v>204</v>
      </c>
      <c r="C91" s="459"/>
      <c r="D91" s="459"/>
      <c r="E91" s="50">
        <v>1</v>
      </c>
      <c r="F91" s="13" t="s">
        <v>462</v>
      </c>
      <c r="G91" s="13" t="s">
        <v>462</v>
      </c>
      <c r="H91" s="46">
        <f>SUM(I91:T91)</f>
        <v>1</v>
      </c>
      <c r="I91" s="361">
        <v>0</v>
      </c>
      <c r="J91" s="51">
        <v>0</v>
      </c>
      <c r="K91" s="361">
        <v>0</v>
      </c>
      <c r="L91" s="51">
        <v>1</v>
      </c>
      <c r="M91" s="361">
        <v>0</v>
      </c>
      <c r="N91" s="51">
        <v>0</v>
      </c>
      <c r="O91" s="361">
        <v>0</v>
      </c>
      <c r="P91" s="51">
        <v>0</v>
      </c>
      <c r="Q91" s="361">
        <v>0</v>
      </c>
      <c r="R91" s="51">
        <v>0</v>
      </c>
      <c r="S91" s="361">
        <v>0</v>
      </c>
      <c r="T91" s="51">
        <v>0</v>
      </c>
    </row>
    <row r="92" spans="1:20" ht="12.75" customHeight="1" hidden="1">
      <c r="A92" s="458"/>
      <c r="B92" s="459" t="s">
        <v>205</v>
      </c>
      <c r="C92" s="459"/>
      <c r="D92" s="459"/>
      <c r="E92" s="13">
        <v>8</v>
      </c>
      <c r="F92" s="13">
        <v>2</v>
      </c>
      <c r="G92" s="13" t="s">
        <v>462</v>
      </c>
      <c r="H92" s="46">
        <f>SUM(I92:T92)</f>
        <v>89</v>
      </c>
      <c r="I92" s="360">
        <v>6</v>
      </c>
      <c r="J92" s="44">
        <v>4</v>
      </c>
      <c r="K92" s="360">
        <v>9</v>
      </c>
      <c r="L92" s="44">
        <v>8</v>
      </c>
      <c r="M92" s="360">
        <v>7</v>
      </c>
      <c r="N92" s="44">
        <v>6</v>
      </c>
      <c r="O92" s="360">
        <v>8</v>
      </c>
      <c r="P92" s="44">
        <v>7</v>
      </c>
      <c r="Q92" s="360">
        <v>8</v>
      </c>
      <c r="R92" s="44">
        <v>8</v>
      </c>
      <c r="S92" s="360">
        <v>8</v>
      </c>
      <c r="T92" s="44">
        <v>10</v>
      </c>
    </row>
    <row r="93" spans="1:20" ht="12.75" customHeight="1" hidden="1">
      <c r="A93" s="478"/>
      <c r="B93" s="479" t="s">
        <v>206</v>
      </c>
      <c r="C93" s="479"/>
      <c r="D93" s="479"/>
      <c r="E93" s="20">
        <v>7</v>
      </c>
      <c r="F93" s="20">
        <v>1</v>
      </c>
      <c r="G93" s="20" t="s">
        <v>693</v>
      </c>
      <c r="H93" s="54">
        <f>SUM(I93:T93)</f>
        <v>72</v>
      </c>
      <c r="I93" s="363">
        <v>7</v>
      </c>
      <c r="J93" s="55">
        <v>5</v>
      </c>
      <c r="K93" s="363">
        <v>8</v>
      </c>
      <c r="L93" s="55">
        <v>3</v>
      </c>
      <c r="M93" s="363">
        <v>5</v>
      </c>
      <c r="N93" s="55">
        <v>2</v>
      </c>
      <c r="O93" s="363">
        <v>7</v>
      </c>
      <c r="P93" s="55">
        <v>4</v>
      </c>
      <c r="Q93" s="363">
        <v>11</v>
      </c>
      <c r="R93" s="55">
        <v>3</v>
      </c>
      <c r="S93" s="363">
        <v>9</v>
      </c>
      <c r="T93" s="55">
        <v>8</v>
      </c>
    </row>
    <row r="94" spans="1:20" ht="12.75">
      <c r="A94" s="3"/>
      <c r="B94" s="8"/>
      <c r="C94" s="8"/>
      <c r="D94" s="8"/>
      <c r="E94" s="8"/>
      <c r="F94" s="8"/>
      <c r="G94" s="107"/>
      <c r="H94" s="8"/>
      <c r="I94" s="364"/>
      <c r="J94" s="8"/>
      <c r="K94" s="364"/>
      <c r="L94" s="8"/>
      <c r="M94" s="364"/>
      <c r="N94" s="8"/>
      <c r="O94" s="364"/>
      <c r="P94" s="56"/>
      <c r="Q94" s="373"/>
      <c r="R94" s="6"/>
      <c r="S94" s="373"/>
      <c r="T94" s="6"/>
    </row>
    <row r="95" spans="1:20" s="193" customFormat="1" ht="12.75" customHeight="1">
      <c r="A95" s="463" t="s">
        <v>571</v>
      </c>
      <c r="B95" s="463"/>
      <c r="C95" s="463"/>
      <c r="D95" s="40">
        <v>28</v>
      </c>
      <c r="E95" s="40">
        <v>188</v>
      </c>
      <c r="F95" s="40">
        <v>17</v>
      </c>
      <c r="G95" s="40">
        <v>8</v>
      </c>
      <c r="H95" s="38">
        <f>SUM(I95:T95)</f>
        <v>3142</v>
      </c>
      <c r="I95" s="358">
        <f aca="true" t="shared" si="13" ref="I95:T95">I98+I117+I125</f>
        <v>260</v>
      </c>
      <c r="J95" s="39">
        <f t="shared" si="13"/>
        <v>228</v>
      </c>
      <c r="K95" s="358">
        <f t="shared" si="13"/>
        <v>261</v>
      </c>
      <c r="L95" s="39">
        <f t="shared" si="13"/>
        <v>250</v>
      </c>
      <c r="M95" s="358">
        <f t="shared" si="13"/>
        <v>265</v>
      </c>
      <c r="N95" s="39">
        <f t="shared" si="13"/>
        <v>255</v>
      </c>
      <c r="O95" s="358">
        <f t="shared" si="13"/>
        <v>255</v>
      </c>
      <c r="P95" s="39">
        <f t="shared" si="13"/>
        <v>251</v>
      </c>
      <c r="Q95" s="358">
        <f t="shared" si="13"/>
        <v>296</v>
      </c>
      <c r="R95" s="39">
        <f t="shared" si="13"/>
        <v>290</v>
      </c>
      <c r="S95" s="358">
        <f t="shared" si="13"/>
        <v>273</v>
      </c>
      <c r="T95" s="39">
        <f t="shared" si="13"/>
        <v>258</v>
      </c>
    </row>
    <row r="96" spans="1:20" ht="12.75" customHeight="1">
      <c r="A96" s="18"/>
      <c r="B96" s="18"/>
      <c r="C96" s="18"/>
      <c r="D96" s="40"/>
      <c r="E96" s="40"/>
      <c r="F96" s="40"/>
      <c r="G96" s="40"/>
      <c r="H96" s="38"/>
      <c r="I96" s="358"/>
      <c r="J96" s="39"/>
      <c r="K96" s="358"/>
      <c r="L96" s="39"/>
      <c r="M96" s="358"/>
      <c r="N96" s="39"/>
      <c r="O96" s="358"/>
      <c r="P96" s="39"/>
      <c r="Q96" s="358"/>
      <c r="R96" s="39"/>
      <c r="S96" s="358"/>
      <c r="T96" s="39"/>
    </row>
    <row r="97" spans="1:20" ht="12.75" customHeight="1" hidden="1">
      <c r="A97" s="464" t="s">
        <v>170</v>
      </c>
      <c r="B97" s="464"/>
      <c r="C97" s="464"/>
      <c r="D97" s="8"/>
      <c r="E97" s="8"/>
      <c r="F97" s="8"/>
      <c r="G97" s="8"/>
      <c r="H97" s="41"/>
      <c r="I97" s="359"/>
      <c r="J97" s="42"/>
      <c r="K97" s="359"/>
      <c r="L97" s="42"/>
      <c r="M97" s="359"/>
      <c r="N97" s="42"/>
      <c r="O97" s="359"/>
      <c r="P97" s="42"/>
      <c r="Q97" s="359"/>
      <c r="R97" s="42"/>
      <c r="S97" s="359"/>
      <c r="T97" s="42"/>
    </row>
    <row r="98" spans="1:20" ht="12.75" customHeight="1" hidden="1">
      <c r="A98" s="457" t="s">
        <v>574</v>
      </c>
      <c r="B98" s="457"/>
      <c r="C98" s="457"/>
      <c r="D98" s="457"/>
      <c r="E98" s="130">
        <f>SUM(E99:E115)</f>
        <v>141</v>
      </c>
      <c r="F98" s="130">
        <f aca="true" t="shared" si="14" ref="F98:T98">SUM(F99:F115)</f>
        <v>12</v>
      </c>
      <c r="G98" s="130">
        <f t="shared" si="14"/>
        <v>3</v>
      </c>
      <c r="H98" s="131">
        <f t="shared" si="14"/>
        <v>2660</v>
      </c>
      <c r="I98" s="365">
        <f t="shared" si="14"/>
        <v>227</v>
      </c>
      <c r="J98" s="132">
        <f t="shared" si="14"/>
        <v>192</v>
      </c>
      <c r="K98" s="365">
        <f t="shared" si="14"/>
        <v>225</v>
      </c>
      <c r="L98" s="132">
        <f t="shared" si="14"/>
        <v>213</v>
      </c>
      <c r="M98" s="365">
        <f t="shared" si="14"/>
        <v>212</v>
      </c>
      <c r="N98" s="132">
        <f t="shared" si="14"/>
        <v>221</v>
      </c>
      <c r="O98" s="365">
        <f t="shared" si="14"/>
        <v>210</v>
      </c>
      <c r="P98" s="132">
        <f t="shared" si="14"/>
        <v>218</v>
      </c>
      <c r="Q98" s="365">
        <f t="shared" si="14"/>
        <v>254</v>
      </c>
      <c r="R98" s="132">
        <f t="shared" si="14"/>
        <v>246</v>
      </c>
      <c r="S98" s="365">
        <f t="shared" si="14"/>
        <v>229</v>
      </c>
      <c r="T98" s="132">
        <f t="shared" si="14"/>
        <v>213</v>
      </c>
    </row>
    <row r="99" spans="1:20" ht="14.25" customHeight="1" hidden="1">
      <c r="A99" s="458"/>
      <c r="B99" s="459" t="s">
        <v>172</v>
      </c>
      <c r="C99" s="459"/>
      <c r="D99" s="459"/>
      <c r="E99" s="13">
        <v>6</v>
      </c>
      <c r="F99" s="13" t="s">
        <v>462</v>
      </c>
      <c r="G99" s="13" t="s">
        <v>462</v>
      </c>
      <c r="H99" s="46">
        <f aca="true" t="shared" si="15" ref="H99:H115">SUM(I99:T99)</f>
        <v>103</v>
      </c>
      <c r="I99" s="360">
        <v>9</v>
      </c>
      <c r="J99" s="44">
        <v>6</v>
      </c>
      <c r="K99" s="360">
        <v>6</v>
      </c>
      <c r="L99" s="44">
        <v>6</v>
      </c>
      <c r="M99" s="360">
        <v>10</v>
      </c>
      <c r="N99" s="44">
        <v>4</v>
      </c>
      <c r="O99" s="360">
        <v>14</v>
      </c>
      <c r="P99" s="44">
        <v>6</v>
      </c>
      <c r="Q99" s="360">
        <v>7</v>
      </c>
      <c r="R99" s="44">
        <v>15</v>
      </c>
      <c r="S99" s="360">
        <v>10</v>
      </c>
      <c r="T99" s="44">
        <v>10</v>
      </c>
    </row>
    <row r="100" spans="1:20" ht="12.75" customHeight="1" hidden="1">
      <c r="A100" s="458"/>
      <c r="B100" s="459" t="s">
        <v>174</v>
      </c>
      <c r="C100" s="459"/>
      <c r="D100" s="459"/>
      <c r="E100" s="13">
        <v>7</v>
      </c>
      <c r="F100" s="13">
        <v>1</v>
      </c>
      <c r="G100" s="13" t="s">
        <v>462</v>
      </c>
      <c r="H100" s="46">
        <f t="shared" si="15"/>
        <v>62</v>
      </c>
      <c r="I100" s="360">
        <v>3</v>
      </c>
      <c r="J100" s="44">
        <v>4</v>
      </c>
      <c r="K100" s="360">
        <v>3</v>
      </c>
      <c r="L100" s="44">
        <v>6</v>
      </c>
      <c r="M100" s="360">
        <v>7</v>
      </c>
      <c r="N100" s="44">
        <v>4</v>
      </c>
      <c r="O100" s="360">
        <v>2</v>
      </c>
      <c r="P100" s="44">
        <v>5</v>
      </c>
      <c r="Q100" s="360">
        <v>8</v>
      </c>
      <c r="R100" s="44">
        <v>8</v>
      </c>
      <c r="S100" s="360">
        <v>6</v>
      </c>
      <c r="T100" s="44">
        <v>6</v>
      </c>
    </row>
    <row r="101" spans="1:20" ht="12.75" customHeight="1" hidden="1">
      <c r="A101" s="458"/>
      <c r="B101" s="459" t="s">
        <v>175</v>
      </c>
      <c r="C101" s="459"/>
      <c r="D101" s="459"/>
      <c r="E101" s="13">
        <v>5</v>
      </c>
      <c r="F101" s="13" t="s">
        <v>462</v>
      </c>
      <c r="G101" s="13">
        <v>1</v>
      </c>
      <c r="H101" s="46">
        <f t="shared" si="15"/>
        <v>43</v>
      </c>
      <c r="I101" s="360">
        <v>2</v>
      </c>
      <c r="J101" s="44">
        <v>4</v>
      </c>
      <c r="K101" s="360">
        <v>1</v>
      </c>
      <c r="L101" s="44">
        <v>4</v>
      </c>
      <c r="M101" s="360">
        <v>3</v>
      </c>
      <c r="N101" s="44">
        <v>3</v>
      </c>
      <c r="O101" s="360">
        <v>6</v>
      </c>
      <c r="P101" s="44">
        <v>5</v>
      </c>
      <c r="Q101" s="360">
        <v>2</v>
      </c>
      <c r="R101" s="44">
        <v>8</v>
      </c>
      <c r="S101" s="360">
        <v>3</v>
      </c>
      <c r="T101" s="44">
        <v>2</v>
      </c>
    </row>
    <row r="102" spans="1:20" ht="12.75" customHeight="1" hidden="1">
      <c r="A102" s="458"/>
      <c r="B102" s="459" t="s">
        <v>176</v>
      </c>
      <c r="C102" s="459"/>
      <c r="D102" s="459"/>
      <c r="E102" s="13">
        <v>7</v>
      </c>
      <c r="F102" s="13">
        <v>1</v>
      </c>
      <c r="G102" s="13" t="s">
        <v>462</v>
      </c>
      <c r="H102" s="46">
        <f t="shared" si="15"/>
        <v>79</v>
      </c>
      <c r="I102" s="360">
        <v>9</v>
      </c>
      <c r="J102" s="44">
        <v>8</v>
      </c>
      <c r="K102" s="360">
        <v>8</v>
      </c>
      <c r="L102" s="44">
        <v>5</v>
      </c>
      <c r="M102" s="360">
        <v>5</v>
      </c>
      <c r="N102" s="44">
        <v>4</v>
      </c>
      <c r="O102" s="360">
        <v>5</v>
      </c>
      <c r="P102" s="44">
        <v>6</v>
      </c>
      <c r="Q102" s="360">
        <v>9</v>
      </c>
      <c r="R102" s="44">
        <v>11</v>
      </c>
      <c r="S102" s="360">
        <v>3</v>
      </c>
      <c r="T102" s="44">
        <v>6</v>
      </c>
    </row>
    <row r="103" spans="1:20" ht="12.75" customHeight="1" hidden="1">
      <c r="A103" s="458"/>
      <c r="B103" s="459" t="s">
        <v>177</v>
      </c>
      <c r="C103" s="459"/>
      <c r="D103" s="459"/>
      <c r="E103" s="13">
        <v>6</v>
      </c>
      <c r="F103" s="13" t="s">
        <v>462</v>
      </c>
      <c r="G103" s="13" t="s">
        <v>462</v>
      </c>
      <c r="H103" s="46">
        <f t="shared" si="15"/>
        <v>102</v>
      </c>
      <c r="I103" s="360">
        <v>11</v>
      </c>
      <c r="J103" s="44">
        <v>11</v>
      </c>
      <c r="K103" s="360">
        <v>6</v>
      </c>
      <c r="L103" s="44">
        <v>7</v>
      </c>
      <c r="M103" s="360">
        <v>15</v>
      </c>
      <c r="N103" s="44">
        <v>5</v>
      </c>
      <c r="O103" s="360">
        <v>3</v>
      </c>
      <c r="P103" s="44">
        <v>5</v>
      </c>
      <c r="Q103" s="360">
        <v>9</v>
      </c>
      <c r="R103" s="44">
        <v>8</v>
      </c>
      <c r="S103" s="360">
        <v>14</v>
      </c>
      <c r="T103" s="44">
        <v>8</v>
      </c>
    </row>
    <row r="104" spans="1:20" ht="12.75" customHeight="1" hidden="1">
      <c r="A104" s="458"/>
      <c r="B104" s="459" t="s">
        <v>178</v>
      </c>
      <c r="C104" s="459"/>
      <c r="D104" s="459"/>
      <c r="E104" s="13">
        <v>7</v>
      </c>
      <c r="F104" s="13">
        <v>1</v>
      </c>
      <c r="G104" s="13" t="s">
        <v>462</v>
      </c>
      <c r="H104" s="46">
        <f t="shared" si="15"/>
        <v>124</v>
      </c>
      <c r="I104" s="360">
        <v>11</v>
      </c>
      <c r="J104" s="44">
        <v>7</v>
      </c>
      <c r="K104" s="360">
        <v>14</v>
      </c>
      <c r="L104" s="44">
        <v>10</v>
      </c>
      <c r="M104" s="360">
        <v>10</v>
      </c>
      <c r="N104" s="44">
        <v>9</v>
      </c>
      <c r="O104" s="360">
        <v>10</v>
      </c>
      <c r="P104" s="44">
        <v>14</v>
      </c>
      <c r="Q104" s="360">
        <v>13</v>
      </c>
      <c r="R104" s="44">
        <v>9</v>
      </c>
      <c r="S104" s="360">
        <v>9</v>
      </c>
      <c r="T104" s="44">
        <v>8</v>
      </c>
    </row>
    <row r="105" spans="1:20" ht="12.75" customHeight="1" hidden="1">
      <c r="A105" s="458"/>
      <c r="B105" s="462" t="s">
        <v>179</v>
      </c>
      <c r="C105" s="462"/>
      <c r="D105" s="462"/>
      <c r="E105" s="13">
        <v>14</v>
      </c>
      <c r="F105" s="13">
        <v>2</v>
      </c>
      <c r="G105" s="13" t="s">
        <v>462</v>
      </c>
      <c r="H105" s="46">
        <f t="shared" si="15"/>
        <v>384</v>
      </c>
      <c r="I105" s="360">
        <v>25</v>
      </c>
      <c r="J105" s="44">
        <v>25</v>
      </c>
      <c r="K105" s="360">
        <v>31</v>
      </c>
      <c r="L105" s="44">
        <v>26</v>
      </c>
      <c r="M105" s="360">
        <v>28</v>
      </c>
      <c r="N105" s="44">
        <v>32</v>
      </c>
      <c r="O105" s="360">
        <v>34</v>
      </c>
      <c r="P105" s="44">
        <v>32</v>
      </c>
      <c r="Q105" s="360">
        <v>38</v>
      </c>
      <c r="R105" s="44">
        <v>36</v>
      </c>
      <c r="S105" s="360">
        <v>43</v>
      </c>
      <c r="T105" s="44">
        <v>34</v>
      </c>
    </row>
    <row r="106" spans="1:20" ht="12.75" customHeight="1" hidden="1">
      <c r="A106" s="458"/>
      <c r="B106" s="462" t="s">
        <v>181</v>
      </c>
      <c r="C106" s="462"/>
      <c r="D106" s="462"/>
      <c r="E106" s="13">
        <v>11</v>
      </c>
      <c r="F106" s="13" t="s">
        <v>462</v>
      </c>
      <c r="G106" s="13" t="s">
        <v>462</v>
      </c>
      <c r="H106" s="46">
        <f t="shared" si="15"/>
        <v>283</v>
      </c>
      <c r="I106" s="360">
        <v>23</v>
      </c>
      <c r="J106" s="44">
        <v>18</v>
      </c>
      <c r="K106" s="360">
        <v>28</v>
      </c>
      <c r="L106" s="44">
        <v>29</v>
      </c>
      <c r="M106" s="360">
        <v>30</v>
      </c>
      <c r="N106" s="44">
        <v>24</v>
      </c>
      <c r="O106" s="360">
        <v>22</v>
      </c>
      <c r="P106" s="44">
        <v>28</v>
      </c>
      <c r="Q106" s="360">
        <v>25</v>
      </c>
      <c r="R106" s="44">
        <v>25</v>
      </c>
      <c r="S106" s="360">
        <v>16</v>
      </c>
      <c r="T106" s="44">
        <v>15</v>
      </c>
    </row>
    <row r="107" spans="1:20" ht="12.75" customHeight="1" hidden="1">
      <c r="A107" s="458"/>
      <c r="B107" s="459" t="s">
        <v>183</v>
      </c>
      <c r="C107" s="459"/>
      <c r="D107" s="459"/>
      <c r="E107" s="13">
        <v>12</v>
      </c>
      <c r="F107" s="13">
        <v>1</v>
      </c>
      <c r="G107" s="13" t="s">
        <v>462</v>
      </c>
      <c r="H107" s="46">
        <f t="shared" si="15"/>
        <v>259</v>
      </c>
      <c r="I107" s="360">
        <v>24</v>
      </c>
      <c r="J107" s="44">
        <v>21</v>
      </c>
      <c r="K107" s="360">
        <v>22</v>
      </c>
      <c r="L107" s="44">
        <v>19</v>
      </c>
      <c r="M107" s="360">
        <v>14</v>
      </c>
      <c r="N107" s="44">
        <v>25</v>
      </c>
      <c r="O107" s="360">
        <v>19</v>
      </c>
      <c r="P107" s="44">
        <v>25</v>
      </c>
      <c r="Q107" s="360">
        <v>24</v>
      </c>
      <c r="R107" s="44">
        <v>17</v>
      </c>
      <c r="S107" s="360">
        <v>26</v>
      </c>
      <c r="T107" s="44">
        <v>23</v>
      </c>
    </row>
    <row r="108" spans="1:20" ht="12.75" customHeight="1" hidden="1">
      <c r="A108" s="458"/>
      <c r="B108" s="459" t="s">
        <v>184</v>
      </c>
      <c r="C108" s="459"/>
      <c r="D108" s="459"/>
      <c r="E108" s="13">
        <v>9</v>
      </c>
      <c r="F108" s="13">
        <v>1</v>
      </c>
      <c r="G108" s="13" t="s">
        <v>462</v>
      </c>
      <c r="H108" s="46">
        <f t="shared" si="15"/>
        <v>226</v>
      </c>
      <c r="I108" s="360">
        <v>16</v>
      </c>
      <c r="J108" s="44">
        <v>12</v>
      </c>
      <c r="K108" s="360">
        <v>26</v>
      </c>
      <c r="L108" s="44">
        <v>17</v>
      </c>
      <c r="M108" s="360">
        <v>20</v>
      </c>
      <c r="N108" s="44">
        <v>20</v>
      </c>
      <c r="O108" s="360">
        <v>19</v>
      </c>
      <c r="P108" s="44">
        <v>11</v>
      </c>
      <c r="Q108" s="360">
        <v>20</v>
      </c>
      <c r="R108" s="44">
        <v>25</v>
      </c>
      <c r="S108" s="360">
        <v>16</v>
      </c>
      <c r="T108" s="44">
        <v>24</v>
      </c>
    </row>
    <row r="109" spans="1:20" ht="12.75" customHeight="1" hidden="1">
      <c r="A109" s="458"/>
      <c r="B109" s="459" t="s">
        <v>185</v>
      </c>
      <c r="C109" s="459"/>
      <c r="D109" s="459"/>
      <c r="E109" s="13">
        <v>6</v>
      </c>
      <c r="F109" s="13" t="s">
        <v>462</v>
      </c>
      <c r="G109" s="13" t="s">
        <v>462</v>
      </c>
      <c r="H109" s="46">
        <f t="shared" si="15"/>
        <v>94</v>
      </c>
      <c r="I109" s="360">
        <v>5</v>
      </c>
      <c r="J109" s="44">
        <v>9</v>
      </c>
      <c r="K109" s="360">
        <v>7</v>
      </c>
      <c r="L109" s="44">
        <v>8</v>
      </c>
      <c r="M109" s="360">
        <v>4</v>
      </c>
      <c r="N109" s="44">
        <v>5</v>
      </c>
      <c r="O109" s="360">
        <v>7</v>
      </c>
      <c r="P109" s="44">
        <v>9</v>
      </c>
      <c r="Q109" s="360">
        <v>16</v>
      </c>
      <c r="R109" s="44">
        <v>11</v>
      </c>
      <c r="S109" s="360">
        <v>6</v>
      </c>
      <c r="T109" s="44">
        <v>7</v>
      </c>
    </row>
    <row r="110" spans="1:20" ht="12.75" customHeight="1" hidden="1">
      <c r="A110" s="458"/>
      <c r="B110" s="459" t="s">
        <v>187</v>
      </c>
      <c r="C110" s="459"/>
      <c r="D110" s="459"/>
      <c r="E110" s="13">
        <v>5</v>
      </c>
      <c r="F110" s="13" t="s">
        <v>462</v>
      </c>
      <c r="G110" s="13">
        <v>1</v>
      </c>
      <c r="H110" s="46">
        <f t="shared" si="15"/>
        <v>39</v>
      </c>
      <c r="I110" s="360">
        <v>2</v>
      </c>
      <c r="J110" s="44">
        <v>3</v>
      </c>
      <c r="K110" s="360">
        <v>2</v>
      </c>
      <c r="L110" s="44">
        <v>5</v>
      </c>
      <c r="M110" s="360">
        <v>5</v>
      </c>
      <c r="N110" s="44">
        <v>3</v>
      </c>
      <c r="O110" s="360">
        <v>2</v>
      </c>
      <c r="P110" s="44">
        <v>2</v>
      </c>
      <c r="Q110" s="360">
        <v>2</v>
      </c>
      <c r="R110" s="44">
        <v>4</v>
      </c>
      <c r="S110" s="360">
        <v>4</v>
      </c>
      <c r="T110" s="44">
        <v>5</v>
      </c>
    </row>
    <row r="111" spans="1:20" ht="12.75" customHeight="1" hidden="1">
      <c r="A111" s="458"/>
      <c r="B111" s="459" t="s">
        <v>188</v>
      </c>
      <c r="C111" s="459"/>
      <c r="D111" s="459"/>
      <c r="E111" s="13">
        <v>7</v>
      </c>
      <c r="F111" s="13">
        <v>1</v>
      </c>
      <c r="G111" s="13" t="s">
        <v>462</v>
      </c>
      <c r="H111" s="46">
        <f t="shared" si="15"/>
        <v>88</v>
      </c>
      <c r="I111" s="360">
        <v>10</v>
      </c>
      <c r="J111" s="44">
        <v>3</v>
      </c>
      <c r="K111" s="360">
        <v>11</v>
      </c>
      <c r="L111" s="44">
        <v>5</v>
      </c>
      <c r="M111" s="360">
        <v>6</v>
      </c>
      <c r="N111" s="44">
        <v>11</v>
      </c>
      <c r="O111" s="360">
        <v>7</v>
      </c>
      <c r="P111" s="44">
        <v>3</v>
      </c>
      <c r="Q111" s="360">
        <v>10</v>
      </c>
      <c r="R111" s="44">
        <v>7</v>
      </c>
      <c r="S111" s="360">
        <v>7</v>
      </c>
      <c r="T111" s="44">
        <v>8</v>
      </c>
    </row>
    <row r="112" spans="1:20" ht="12.75" customHeight="1" hidden="1">
      <c r="A112" s="458"/>
      <c r="B112" s="459" t="s">
        <v>189</v>
      </c>
      <c r="C112" s="459"/>
      <c r="D112" s="459"/>
      <c r="E112" s="13">
        <v>8</v>
      </c>
      <c r="F112" s="13">
        <v>2</v>
      </c>
      <c r="G112" s="13" t="s">
        <v>462</v>
      </c>
      <c r="H112" s="46">
        <f t="shared" si="15"/>
        <v>136</v>
      </c>
      <c r="I112" s="360">
        <v>12</v>
      </c>
      <c r="J112" s="44">
        <v>7</v>
      </c>
      <c r="K112" s="360">
        <v>6</v>
      </c>
      <c r="L112" s="44">
        <v>7</v>
      </c>
      <c r="M112" s="360">
        <v>12</v>
      </c>
      <c r="N112" s="44">
        <v>16</v>
      </c>
      <c r="O112" s="360">
        <v>14</v>
      </c>
      <c r="P112" s="44">
        <v>8</v>
      </c>
      <c r="Q112" s="360">
        <v>14</v>
      </c>
      <c r="R112" s="44">
        <v>12</v>
      </c>
      <c r="S112" s="360">
        <v>17</v>
      </c>
      <c r="T112" s="44">
        <v>11</v>
      </c>
    </row>
    <row r="113" spans="1:20" ht="12.75" customHeight="1" hidden="1">
      <c r="A113" s="458"/>
      <c r="B113" s="459" t="s">
        <v>190</v>
      </c>
      <c r="C113" s="459"/>
      <c r="D113" s="459"/>
      <c r="E113" s="13">
        <v>5</v>
      </c>
      <c r="F113" s="13" t="s">
        <v>462</v>
      </c>
      <c r="G113" s="13">
        <v>1</v>
      </c>
      <c r="H113" s="46">
        <f t="shared" si="15"/>
        <v>42</v>
      </c>
      <c r="I113" s="360">
        <v>4</v>
      </c>
      <c r="J113" s="44">
        <v>3</v>
      </c>
      <c r="K113" s="360">
        <v>0</v>
      </c>
      <c r="L113" s="44">
        <v>5</v>
      </c>
      <c r="M113" s="360">
        <v>6</v>
      </c>
      <c r="N113" s="44">
        <v>4</v>
      </c>
      <c r="O113" s="360">
        <v>3</v>
      </c>
      <c r="P113" s="44">
        <v>2</v>
      </c>
      <c r="Q113" s="360">
        <v>3</v>
      </c>
      <c r="R113" s="44">
        <v>1</v>
      </c>
      <c r="S113" s="360">
        <v>6</v>
      </c>
      <c r="T113" s="44">
        <v>5</v>
      </c>
    </row>
    <row r="114" spans="1:20" ht="12.75" customHeight="1" hidden="1">
      <c r="A114" s="458"/>
      <c r="B114" s="459" t="s">
        <v>191</v>
      </c>
      <c r="C114" s="459"/>
      <c r="D114" s="459"/>
      <c r="E114" s="13">
        <v>15</v>
      </c>
      <c r="F114" s="13">
        <v>1</v>
      </c>
      <c r="G114" s="13" t="s">
        <v>462</v>
      </c>
      <c r="H114" s="46">
        <f t="shared" si="15"/>
        <v>342</v>
      </c>
      <c r="I114" s="360">
        <v>38</v>
      </c>
      <c r="J114" s="44">
        <v>27</v>
      </c>
      <c r="K114" s="360">
        <v>27</v>
      </c>
      <c r="L114" s="44">
        <v>34</v>
      </c>
      <c r="M114" s="360">
        <v>22</v>
      </c>
      <c r="N114" s="44">
        <v>26</v>
      </c>
      <c r="O114" s="360">
        <v>26</v>
      </c>
      <c r="P114" s="44">
        <v>33</v>
      </c>
      <c r="Q114" s="360">
        <v>34</v>
      </c>
      <c r="R114" s="44">
        <v>29</v>
      </c>
      <c r="S114" s="360">
        <v>22</v>
      </c>
      <c r="T114" s="44">
        <v>24</v>
      </c>
    </row>
    <row r="115" spans="1:20" ht="12.75" customHeight="1" hidden="1">
      <c r="A115" s="458"/>
      <c r="B115" s="459" t="s">
        <v>192</v>
      </c>
      <c r="C115" s="459"/>
      <c r="D115" s="459"/>
      <c r="E115" s="13">
        <v>11</v>
      </c>
      <c r="F115" s="13">
        <v>1</v>
      </c>
      <c r="G115" s="13" t="s">
        <v>462</v>
      </c>
      <c r="H115" s="46">
        <f t="shared" si="15"/>
        <v>254</v>
      </c>
      <c r="I115" s="360">
        <v>23</v>
      </c>
      <c r="J115" s="44">
        <v>24</v>
      </c>
      <c r="K115" s="360">
        <v>27</v>
      </c>
      <c r="L115" s="44">
        <v>20</v>
      </c>
      <c r="M115" s="360">
        <v>15</v>
      </c>
      <c r="N115" s="44">
        <v>26</v>
      </c>
      <c r="O115" s="360">
        <v>17</v>
      </c>
      <c r="P115" s="44">
        <v>24</v>
      </c>
      <c r="Q115" s="360">
        <v>20</v>
      </c>
      <c r="R115" s="44">
        <v>20</v>
      </c>
      <c r="S115" s="360">
        <v>21</v>
      </c>
      <c r="T115" s="44">
        <v>17</v>
      </c>
    </row>
    <row r="116" spans="1:20" ht="12.75" customHeight="1" hidden="1">
      <c r="A116" s="48"/>
      <c r="B116" s="49"/>
      <c r="C116" s="49"/>
      <c r="D116" s="49"/>
      <c r="E116" s="13"/>
      <c r="F116" s="13"/>
      <c r="G116" s="13"/>
      <c r="H116" s="46"/>
      <c r="I116" s="360"/>
      <c r="J116" s="44"/>
      <c r="K116" s="360"/>
      <c r="L116" s="44"/>
      <c r="M116" s="360"/>
      <c r="N116" s="44"/>
      <c r="O116" s="360"/>
      <c r="P116" s="44"/>
      <c r="Q116" s="360"/>
      <c r="R116" s="44"/>
      <c r="S116" s="360"/>
      <c r="T116" s="44"/>
    </row>
    <row r="117" spans="1:20" s="134" customFormat="1" ht="12.75" customHeight="1" hidden="1">
      <c r="A117" s="457" t="s">
        <v>193</v>
      </c>
      <c r="B117" s="457"/>
      <c r="C117" s="457"/>
      <c r="D117" s="457"/>
      <c r="E117" s="130">
        <f>SUM(E118:E122)</f>
        <v>26</v>
      </c>
      <c r="F117" s="130">
        <f aca="true" t="shared" si="16" ref="F117:T117">SUM(F118:F122)</f>
        <v>2</v>
      </c>
      <c r="G117" s="130">
        <f t="shared" si="16"/>
        <v>3</v>
      </c>
      <c r="H117" s="133">
        <f t="shared" si="16"/>
        <v>300</v>
      </c>
      <c r="I117" s="365">
        <f t="shared" si="16"/>
        <v>21</v>
      </c>
      <c r="J117" s="132">
        <f t="shared" si="16"/>
        <v>16</v>
      </c>
      <c r="K117" s="365">
        <f t="shared" si="16"/>
        <v>23</v>
      </c>
      <c r="L117" s="132">
        <f t="shared" si="16"/>
        <v>25</v>
      </c>
      <c r="M117" s="365">
        <f t="shared" si="16"/>
        <v>33</v>
      </c>
      <c r="N117" s="132">
        <f t="shared" si="16"/>
        <v>21</v>
      </c>
      <c r="O117" s="365">
        <f t="shared" si="16"/>
        <v>30</v>
      </c>
      <c r="P117" s="132">
        <f t="shared" si="16"/>
        <v>22</v>
      </c>
      <c r="Q117" s="365">
        <f t="shared" si="16"/>
        <v>25</v>
      </c>
      <c r="R117" s="132">
        <f t="shared" si="16"/>
        <v>31</v>
      </c>
      <c r="S117" s="365">
        <f t="shared" si="16"/>
        <v>22</v>
      </c>
      <c r="T117" s="132">
        <f t="shared" si="16"/>
        <v>31</v>
      </c>
    </row>
    <row r="118" spans="1:20" ht="12.75" customHeight="1" hidden="1">
      <c r="A118" s="458"/>
      <c r="B118" s="459" t="s">
        <v>194</v>
      </c>
      <c r="C118" s="459"/>
      <c r="D118" s="459"/>
      <c r="E118" s="13">
        <v>5</v>
      </c>
      <c r="F118" s="13" t="s">
        <v>462</v>
      </c>
      <c r="G118" s="13">
        <v>1</v>
      </c>
      <c r="H118" s="46">
        <f>SUM(I118:T118)</f>
        <v>57</v>
      </c>
      <c r="I118" s="360">
        <v>3</v>
      </c>
      <c r="J118" s="44">
        <v>3</v>
      </c>
      <c r="K118" s="360">
        <v>2</v>
      </c>
      <c r="L118" s="44">
        <v>3</v>
      </c>
      <c r="M118" s="360">
        <v>4</v>
      </c>
      <c r="N118" s="44">
        <v>5</v>
      </c>
      <c r="O118" s="360">
        <v>11</v>
      </c>
      <c r="P118" s="44">
        <v>6</v>
      </c>
      <c r="Q118" s="360">
        <v>6</v>
      </c>
      <c r="R118" s="44">
        <v>4</v>
      </c>
      <c r="S118" s="360">
        <v>2</v>
      </c>
      <c r="T118" s="44">
        <v>8</v>
      </c>
    </row>
    <row r="119" spans="1:20" ht="12.75" customHeight="1" hidden="1">
      <c r="A119" s="458"/>
      <c r="B119" s="459" t="s">
        <v>195</v>
      </c>
      <c r="C119" s="459"/>
      <c r="D119" s="459"/>
      <c r="E119" s="13">
        <v>2</v>
      </c>
      <c r="F119" s="13" t="s">
        <v>462</v>
      </c>
      <c r="G119" s="13">
        <v>1</v>
      </c>
      <c r="H119" s="46">
        <f>SUM(I119:T119)</f>
        <v>5</v>
      </c>
      <c r="I119" s="360">
        <v>0</v>
      </c>
      <c r="J119" s="44">
        <v>2</v>
      </c>
      <c r="K119" s="360">
        <v>0</v>
      </c>
      <c r="L119" s="44">
        <v>0</v>
      </c>
      <c r="M119" s="360">
        <v>1</v>
      </c>
      <c r="N119" s="44">
        <v>0</v>
      </c>
      <c r="O119" s="360">
        <v>0</v>
      </c>
      <c r="P119" s="44">
        <v>2</v>
      </c>
      <c r="Q119" s="360">
        <v>0</v>
      </c>
      <c r="R119" s="44">
        <v>0</v>
      </c>
      <c r="S119" s="360">
        <v>0</v>
      </c>
      <c r="T119" s="44">
        <v>0</v>
      </c>
    </row>
    <row r="120" spans="1:20" ht="12.75" customHeight="1" hidden="1">
      <c r="A120" s="458"/>
      <c r="B120" s="459" t="s">
        <v>196</v>
      </c>
      <c r="C120" s="459"/>
      <c r="D120" s="459"/>
      <c r="E120" s="13">
        <v>7</v>
      </c>
      <c r="F120" s="13">
        <v>1</v>
      </c>
      <c r="G120" s="13" t="s">
        <v>462</v>
      </c>
      <c r="H120" s="46">
        <f>SUM(I120:T120)</f>
        <v>152</v>
      </c>
      <c r="I120" s="360">
        <v>14</v>
      </c>
      <c r="J120" s="44">
        <v>6</v>
      </c>
      <c r="K120" s="360">
        <v>15</v>
      </c>
      <c r="L120" s="44">
        <v>10</v>
      </c>
      <c r="M120" s="360">
        <v>19</v>
      </c>
      <c r="N120" s="44">
        <v>11</v>
      </c>
      <c r="O120" s="360">
        <v>14</v>
      </c>
      <c r="P120" s="44">
        <v>8</v>
      </c>
      <c r="Q120" s="360">
        <v>9</v>
      </c>
      <c r="R120" s="44">
        <v>16</v>
      </c>
      <c r="S120" s="360">
        <v>14</v>
      </c>
      <c r="T120" s="44">
        <v>16</v>
      </c>
    </row>
    <row r="121" spans="1:20" ht="12.75" customHeight="1" hidden="1">
      <c r="A121" s="458"/>
      <c r="B121" s="459" t="s">
        <v>197</v>
      </c>
      <c r="C121" s="459"/>
      <c r="D121" s="459"/>
      <c r="E121" s="13">
        <v>7</v>
      </c>
      <c r="F121" s="13">
        <v>1</v>
      </c>
      <c r="G121" s="13" t="s">
        <v>551</v>
      </c>
      <c r="H121" s="46">
        <f>SUM(I121:T121)</f>
        <v>45</v>
      </c>
      <c r="I121" s="360">
        <v>2</v>
      </c>
      <c r="J121" s="44">
        <v>1</v>
      </c>
      <c r="K121" s="360">
        <v>2</v>
      </c>
      <c r="L121" s="44">
        <v>5</v>
      </c>
      <c r="M121" s="360">
        <v>6</v>
      </c>
      <c r="N121" s="44">
        <v>2</v>
      </c>
      <c r="O121" s="360">
        <v>3</v>
      </c>
      <c r="P121" s="44">
        <v>6</v>
      </c>
      <c r="Q121" s="360">
        <v>6</v>
      </c>
      <c r="R121" s="44">
        <v>7</v>
      </c>
      <c r="S121" s="360">
        <v>4</v>
      </c>
      <c r="T121" s="44">
        <v>1</v>
      </c>
    </row>
    <row r="122" spans="1:20" ht="12.75" customHeight="1" hidden="1">
      <c r="A122" s="458"/>
      <c r="B122" s="459" t="s">
        <v>199</v>
      </c>
      <c r="C122" s="459"/>
      <c r="D122" s="459"/>
      <c r="E122" s="13">
        <v>5</v>
      </c>
      <c r="F122" s="13" t="s">
        <v>462</v>
      </c>
      <c r="G122" s="13">
        <v>1</v>
      </c>
      <c r="H122" s="46">
        <f>SUM(I122:T122)</f>
        <v>41</v>
      </c>
      <c r="I122" s="360">
        <v>2</v>
      </c>
      <c r="J122" s="44">
        <v>4</v>
      </c>
      <c r="K122" s="360">
        <v>4</v>
      </c>
      <c r="L122" s="44">
        <v>7</v>
      </c>
      <c r="M122" s="360">
        <v>3</v>
      </c>
      <c r="N122" s="44">
        <v>3</v>
      </c>
      <c r="O122" s="360">
        <v>2</v>
      </c>
      <c r="P122" s="44">
        <v>0</v>
      </c>
      <c r="Q122" s="360">
        <v>4</v>
      </c>
      <c r="R122" s="44">
        <v>4</v>
      </c>
      <c r="S122" s="360">
        <v>2</v>
      </c>
      <c r="T122" s="44">
        <v>6</v>
      </c>
    </row>
    <row r="123" spans="1:20" ht="12.75" customHeight="1" hidden="1">
      <c r="A123" s="458"/>
      <c r="B123" s="459" t="s">
        <v>200</v>
      </c>
      <c r="C123" s="459"/>
      <c r="D123" s="459"/>
      <c r="E123" s="50" t="s">
        <v>198</v>
      </c>
      <c r="F123" s="21"/>
      <c r="G123" s="21"/>
      <c r="H123" s="46"/>
      <c r="I123" s="361"/>
      <c r="J123" s="51"/>
      <c r="K123" s="361"/>
      <c r="L123" s="51"/>
      <c r="M123" s="361"/>
      <c r="N123" s="51"/>
      <c r="O123" s="361"/>
      <c r="P123" s="51"/>
      <c r="Q123" s="361"/>
      <c r="R123" s="51"/>
      <c r="S123" s="361"/>
      <c r="T123" s="51"/>
    </row>
    <row r="124" spans="1:20" ht="12.75" customHeight="1" hidden="1">
      <c r="A124" s="47"/>
      <c r="B124" s="45"/>
      <c r="C124" s="45"/>
      <c r="D124" s="45"/>
      <c r="E124" s="50"/>
      <c r="F124" s="21"/>
      <c r="G124" s="21"/>
      <c r="H124" s="46"/>
      <c r="I124" s="361"/>
      <c r="J124" s="51"/>
      <c r="K124" s="361"/>
      <c r="L124" s="51"/>
      <c r="M124" s="361"/>
      <c r="N124" s="51"/>
      <c r="O124" s="361"/>
      <c r="P124" s="51"/>
      <c r="Q124" s="361"/>
      <c r="R124" s="51"/>
      <c r="S124" s="361"/>
      <c r="T124" s="51"/>
    </row>
    <row r="125" spans="1:20" s="134" customFormat="1" ht="12.75" customHeight="1" hidden="1">
      <c r="A125" s="457" t="s">
        <v>575</v>
      </c>
      <c r="B125" s="457"/>
      <c r="C125" s="457"/>
      <c r="D125" s="457"/>
      <c r="E125" s="130">
        <f>SUM(E126:E130)</f>
        <v>21</v>
      </c>
      <c r="F125" s="130">
        <f aca="true" t="shared" si="17" ref="F125:T125">SUM(F126:F130)</f>
        <v>3</v>
      </c>
      <c r="G125" s="130">
        <f t="shared" si="17"/>
        <v>2</v>
      </c>
      <c r="H125" s="133">
        <f t="shared" si="17"/>
        <v>182</v>
      </c>
      <c r="I125" s="365">
        <f t="shared" si="17"/>
        <v>12</v>
      </c>
      <c r="J125" s="132">
        <f t="shared" si="17"/>
        <v>20</v>
      </c>
      <c r="K125" s="365">
        <f t="shared" si="17"/>
        <v>13</v>
      </c>
      <c r="L125" s="132">
        <f t="shared" si="17"/>
        <v>12</v>
      </c>
      <c r="M125" s="365">
        <f t="shared" si="17"/>
        <v>20</v>
      </c>
      <c r="N125" s="132">
        <f t="shared" si="17"/>
        <v>13</v>
      </c>
      <c r="O125" s="365">
        <f t="shared" si="17"/>
        <v>15</v>
      </c>
      <c r="P125" s="132">
        <f t="shared" si="17"/>
        <v>11</v>
      </c>
      <c r="Q125" s="365">
        <f t="shared" si="17"/>
        <v>17</v>
      </c>
      <c r="R125" s="132">
        <f t="shared" si="17"/>
        <v>13</v>
      </c>
      <c r="S125" s="365">
        <f t="shared" si="17"/>
        <v>22</v>
      </c>
      <c r="T125" s="132">
        <f t="shared" si="17"/>
        <v>14</v>
      </c>
    </row>
    <row r="126" spans="1:20" ht="12.75" customHeight="1" hidden="1">
      <c r="A126" s="458"/>
      <c r="B126" s="459" t="s">
        <v>203</v>
      </c>
      <c r="C126" s="459"/>
      <c r="D126" s="459"/>
      <c r="E126" s="13">
        <v>5</v>
      </c>
      <c r="F126" s="13">
        <v>1</v>
      </c>
      <c r="G126" s="13">
        <v>2</v>
      </c>
      <c r="H126" s="46">
        <f aca="true" t="shared" si="18" ref="H126:H131">SUM(I126:T126)</f>
        <v>29</v>
      </c>
      <c r="I126" s="360">
        <v>3</v>
      </c>
      <c r="J126" s="44">
        <v>2</v>
      </c>
      <c r="K126" s="360">
        <v>0</v>
      </c>
      <c r="L126" s="44">
        <v>4</v>
      </c>
      <c r="M126" s="360">
        <v>3</v>
      </c>
      <c r="N126" s="44">
        <v>1</v>
      </c>
      <c r="O126" s="360">
        <v>3</v>
      </c>
      <c r="P126" s="44">
        <v>3</v>
      </c>
      <c r="Q126" s="360">
        <v>2</v>
      </c>
      <c r="R126" s="44">
        <v>2</v>
      </c>
      <c r="S126" s="360">
        <v>3</v>
      </c>
      <c r="T126" s="44">
        <v>3</v>
      </c>
    </row>
    <row r="127" spans="1:20" ht="12.75" customHeight="1" hidden="1">
      <c r="A127" s="458"/>
      <c r="B127" s="459" t="s">
        <v>204</v>
      </c>
      <c r="C127" s="459"/>
      <c r="D127" s="459"/>
      <c r="E127" s="50">
        <v>1</v>
      </c>
      <c r="F127" s="13" t="s">
        <v>462</v>
      </c>
      <c r="G127" s="13" t="s">
        <v>462</v>
      </c>
      <c r="H127" s="46">
        <f t="shared" si="18"/>
        <v>1</v>
      </c>
      <c r="I127" s="361">
        <v>0</v>
      </c>
      <c r="J127" s="51">
        <v>0</v>
      </c>
      <c r="K127" s="361">
        <v>0</v>
      </c>
      <c r="L127" s="51">
        <v>0</v>
      </c>
      <c r="M127" s="361">
        <v>0</v>
      </c>
      <c r="N127" s="51">
        <v>1</v>
      </c>
      <c r="O127" s="361">
        <v>0</v>
      </c>
      <c r="P127" s="51">
        <v>0</v>
      </c>
      <c r="Q127" s="361">
        <v>0</v>
      </c>
      <c r="R127" s="51">
        <v>0</v>
      </c>
      <c r="S127" s="361">
        <v>0</v>
      </c>
      <c r="T127" s="51">
        <v>0</v>
      </c>
    </row>
    <row r="128" spans="1:20" ht="12.75" customHeight="1" hidden="1">
      <c r="A128" s="458"/>
      <c r="B128" s="459" t="s">
        <v>205</v>
      </c>
      <c r="C128" s="459"/>
      <c r="D128" s="459"/>
      <c r="E128" s="13">
        <v>7</v>
      </c>
      <c r="F128" s="13">
        <v>1</v>
      </c>
      <c r="G128" s="13" t="s">
        <v>462</v>
      </c>
      <c r="H128" s="46">
        <f t="shared" si="18"/>
        <v>89</v>
      </c>
      <c r="I128" s="360">
        <v>5</v>
      </c>
      <c r="J128" s="44">
        <v>13</v>
      </c>
      <c r="K128" s="360">
        <v>6</v>
      </c>
      <c r="L128" s="44">
        <v>4</v>
      </c>
      <c r="M128" s="360">
        <v>9</v>
      </c>
      <c r="N128" s="44">
        <v>8</v>
      </c>
      <c r="O128" s="360">
        <v>7</v>
      </c>
      <c r="P128" s="44">
        <v>6</v>
      </c>
      <c r="Q128" s="360">
        <v>8</v>
      </c>
      <c r="R128" s="44">
        <v>7</v>
      </c>
      <c r="S128" s="360">
        <v>8</v>
      </c>
      <c r="T128" s="44">
        <v>8</v>
      </c>
    </row>
    <row r="129" spans="1:20" ht="12.75" customHeight="1" hidden="1">
      <c r="A129" s="458"/>
      <c r="B129" s="459" t="s">
        <v>573</v>
      </c>
      <c r="C129" s="459"/>
      <c r="D129" s="459"/>
      <c r="E129" s="13">
        <v>1</v>
      </c>
      <c r="F129" s="13" t="s">
        <v>694</v>
      </c>
      <c r="G129" s="13" t="s">
        <v>80</v>
      </c>
      <c r="H129" s="46">
        <f t="shared" si="18"/>
        <v>2</v>
      </c>
      <c r="I129" s="360">
        <v>1</v>
      </c>
      <c r="J129" s="44">
        <v>1</v>
      </c>
      <c r="K129" s="360"/>
      <c r="L129" s="44"/>
      <c r="M129" s="360"/>
      <c r="N129" s="44"/>
      <c r="O129" s="360"/>
      <c r="P129" s="44"/>
      <c r="Q129" s="360"/>
      <c r="R129" s="44"/>
      <c r="S129" s="360"/>
      <c r="T129" s="44"/>
    </row>
    <row r="130" spans="1:20" ht="12.75" customHeight="1" hidden="1" thickBot="1">
      <c r="A130" s="467"/>
      <c r="B130" s="468" t="s">
        <v>206</v>
      </c>
      <c r="C130" s="468"/>
      <c r="D130" s="468"/>
      <c r="E130" s="121">
        <v>7</v>
      </c>
      <c r="F130" s="121">
        <v>1</v>
      </c>
      <c r="G130" s="121" t="s">
        <v>551</v>
      </c>
      <c r="H130" s="122">
        <f t="shared" si="18"/>
        <v>61</v>
      </c>
      <c r="I130" s="366">
        <v>3</v>
      </c>
      <c r="J130" s="123">
        <v>4</v>
      </c>
      <c r="K130" s="366">
        <v>7</v>
      </c>
      <c r="L130" s="123">
        <v>4</v>
      </c>
      <c r="M130" s="366">
        <v>8</v>
      </c>
      <c r="N130" s="123">
        <v>3</v>
      </c>
      <c r="O130" s="366">
        <v>5</v>
      </c>
      <c r="P130" s="123">
        <v>2</v>
      </c>
      <c r="Q130" s="366">
        <v>7</v>
      </c>
      <c r="R130" s="123">
        <v>4</v>
      </c>
      <c r="S130" s="366">
        <v>11</v>
      </c>
      <c r="T130" s="123">
        <v>3</v>
      </c>
    </row>
    <row r="131" spans="1:20" s="193" customFormat="1" ht="12.75" customHeight="1">
      <c r="A131" s="463" t="s">
        <v>659</v>
      </c>
      <c r="B131" s="463"/>
      <c r="C131" s="463"/>
      <c r="D131" s="40">
        <v>28</v>
      </c>
      <c r="E131" s="40">
        <v>192</v>
      </c>
      <c r="F131" s="40">
        <v>20</v>
      </c>
      <c r="G131" s="40">
        <v>10</v>
      </c>
      <c r="H131" s="38">
        <f t="shared" si="18"/>
        <v>3110</v>
      </c>
      <c r="I131" s="358">
        <f aca="true" t="shared" si="19" ref="I131:T131">I134+I153+I161</f>
        <v>253</v>
      </c>
      <c r="J131" s="39">
        <f t="shared" si="19"/>
        <v>240</v>
      </c>
      <c r="K131" s="358">
        <f t="shared" si="19"/>
        <v>256</v>
      </c>
      <c r="L131" s="39">
        <f t="shared" si="19"/>
        <v>229</v>
      </c>
      <c r="M131" s="358">
        <f t="shared" si="19"/>
        <v>260</v>
      </c>
      <c r="N131" s="39">
        <f t="shared" si="19"/>
        <v>255</v>
      </c>
      <c r="O131" s="358">
        <f t="shared" si="19"/>
        <v>264</v>
      </c>
      <c r="P131" s="39">
        <f t="shared" si="19"/>
        <v>255</v>
      </c>
      <c r="Q131" s="358">
        <f t="shared" si="19"/>
        <v>256</v>
      </c>
      <c r="R131" s="39">
        <f t="shared" si="19"/>
        <v>256</v>
      </c>
      <c r="S131" s="358">
        <f t="shared" si="19"/>
        <v>298</v>
      </c>
      <c r="T131" s="39">
        <f t="shared" si="19"/>
        <v>288</v>
      </c>
    </row>
    <row r="132" spans="1:20" ht="12.75" customHeight="1">
      <c r="A132" s="18"/>
      <c r="B132" s="18"/>
      <c r="C132" s="18"/>
      <c r="D132" s="40"/>
      <c r="E132" s="40"/>
      <c r="F132" s="40"/>
      <c r="G132" s="40"/>
      <c r="H132" s="38"/>
      <c r="I132" s="358"/>
      <c r="J132" s="39"/>
      <c r="K132" s="358"/>
      <c r="L132" s="39"/>
      <c r="M132" s="358"/>
      <c r="N132" s="39"/>
      <c r="O132" s="358"/>
      <c r="P132" s="39"/>
      <c r="Q132" s="358"/>
      <c r="R132" s="39"/>
      <c r="S132" s="358"/>
      <c r="T132" s="39"/>
    </row>
    <row r="133" spans="1:20" ht="12.75" customHeight="1" hidden="1">
      <c r="A133" s="464" t="s">
        <v>170</v>
      </c>
      <c r="B133" s="464"/>
      <c r="C133" s="464"/>
      <c r="D133" s="8"/>
      <c r="E133" s="8"/>
      <c r="F133" s="8"/>
      <c r="G133" s="8"/>
      <c r="H133" s="41"/>
      <c r="I133" s="359"/>
      <c r="J133" s="42"/>
      <c r="K133" s="359"/>
      <c r="L133" s="42"/>
      <c r="M133" s="359"/>
      <c r="N133" s="42"/>
      <c r="O133" s="359"/>
      <c r="P133" s="42"/>
      <c r="Q133" s="359"/>
      <c r="R133" s="42"/>
      <c r="S133" s="359"/>
      <c r="T133" s="42"/>
    </row>
    <row r="134" spans="1:20" ht="12.75" customHeight="1" hidden="1">
      <c r="A134" s="457" t="s">
        <v>574</v>
      </c>
      <c r="B134" s="457"/>
      <c r="C134" s="457"/>
      <c r="D134" s="457"/>
      <c r="E134" s="130">
        <f>SUM(E135:E151)</f>
        <v>143</v>
      </c>
      <c r="F134" s="130">
        <f aca="true" t="shared" si="20" ref="F134:T134">SUM(F135:F151)</f>
        <v>14</v>
      </c>
      <c r="G134" s="130">
        <f t="shared" si="20"/>
        <v>5</v>
      </c>
      <c r="H134" s="131">
        <f t="shared" si="20"/>
        <v>2649</v>
      </c>
      <c r="I134" s="365">
        <f t="shared" si="20"/>
        <v>217</v>
      </c>
      <c r="J134" s="132">
        <f t="shared" si="20"/>
        <v>208</v>
      </c>
      <c r="K134" s="365">
        <f t="shared" si="20"/>
        <v>224</v>
      </c>
      <c r="L134" s="132">
        <f t="shared" si="20"/>
        <v>191</v>
      </c>
      <c r="M134" s="365">
        <f t="shared" si="20"/>
        <v>223</v>
      </c>
      <c r="N134" s="132">
        <f t="shared" si="20"/>
        <v>218</v>
      </c>
      <c r="O134" s="365">
        <f t="shared" si="20"/>
        <v>212</v>
      </c>
      <c r="P134" s="132">
        <f t="shared" si="20"/>
        <v>222</v>
      </c>
      <c r="Q134" s="365">
        <f t="shared" si="20"/>
        <v>210</v>
      </c>
      <c r="R134" s="132">
        <f t="shared" si="20"/>
        <v>222</v>
      </c>
      <c r="S134" s="365">
        <f t="shared" si="20"/>
        <v>256</v>
      </c>
      <c r="T134" s="132">
        <f t="shared" si="20"/>
        <v>246</v>
      </c>
    </row>
    <row r="135" spans="1:20" ht="14.25" customHeight="1" hidden="1">
      <c r="A135" s="458"/>
      <c r="B135" s="459" t="s">
        <v>172</v>
      </c>
      <c r="C135" s="459"/>
      <c r="D135" s="459"/>
      <c r="E135" s="13">
        <v>6</v>
      </c>
      <c r="F135" s="13" t="s">
        <v>80</v>
      </c>
      <c r="G135" s="13" t="s">
        <v>80</v>
      </c>
      <c r="H135" s="46">
        <f aca="true" t="shared" si="21" ref="H135:H151">SUM(I135:T135)</f>
        <v>89</v>
      </c>
      <c r="I135" s="360">
        <v>3</v>
      </c>
      <c r="J135" s="44">
        <v>3</v>
      </c>
      <c r="K135" s="360">
        <v>9</v>
      </c>
      <c r="L135" s="44">
        <v>6</v>
      </c>
      <c r="M135" s="360">
        <v>6</v>
      </c>
      <c r="N135" s="44">
        <v>7</v>
      </c>
      <c r="O135" s="360">
        <v>9</v>
      </c>
      <c r="P135" s="44">
        <v>4</v>
      </c>
      <c r="Q135" s="360">
        <v>14</v>
      </c>
      <c r="R135" s="44">
        <v>6</v>
      </c>
      <c r="S135" s="360">
        <v>7</v>
      </c>
      <c r="T135" s="44">
        <v>15</v>
      </c>
    </row>
    <row r="136" spans="1:20" ht="12.75" customHeight="1" hidden="1">
      <c r="A136" s="458"/>
      <c r="B136" s="459" t="s">
        <v>174</v>
      </c>
      <c r="C136" s="459"/>
      <c r="D136" s="459"/>
      <c r="E136" s="13">
        <v>7</v>
      </c>
      <c r="F136" s="13">
        <v>1</v>
      </c>
      <c r="G136" s="13" t="s">
        <v>80</v>
      </c>
      <c r="H136" s="46">
        <f t="shared" si="21"/>
        <v>68</v>
      </c>
      <c r="I136" s="360">
        <v>8</v>
      </c>
      <c r="J136" s="44">
        <v>6</v>
      </c>
      <c r="K136" s="360">
        <v>3</v>
      </c>
      <c r="L136" s="44">
        <v>5</v>
      </c>
      <c r="M136" s="360">
        <v>3</v>
      </c>
      <c r="N136" s="44">
        <v>6</v>
      </c>
      <c r="O136" s="360">
        <v>8</v>
      </c>
      <c r="P136" s="44">
        <v>4</v>
      </c>
      <c r="Q136" s="360">
        <v>3</v>
      </c>
      <c r="R136" s="44">
        <v>6</v>
      </c>
      <c r="S136" s="360">
        <v>8</v>
      </c>
      <c r="T136" s="44">
        <v>8</v>
      </c>
    </row>
    <row r="137" spans="1:20" ht="12.75" customHeight="1" hidden="1">
      <c r="A137" s="458"/>
      <c r="B137" s="459" t="s">
        <v>175</v>
      </c>
      <c r="C137" s="459"/>
      <c r="D137" s="459"/>
      <c r="E137" s="13">
        <v>5</v>
      </c>
      <c r="F137" s="13" t="s">
        <v>80</v>
      </c>
      <c r="G137" s="13">
        <v>1</v>
      </c>
      <c r="H137" s="46">
        <f t="shared" si="21"/>
        <v>44</v>
      </c>
      <c r="I137" s="360">
        <v>3</v>
      </c>
      <c r="J137" s="44">
        <v>3</v>
      </c>
      <c r="K137" s="360">
        <v>2</v>
      </c>
      <c r="L137" s="44">
        <v>4</v>
      </c>
      <c r="M137" s="360">
        <v>1</v>
      </c>
      <c r="N137" s="44">
        <v>4</v>
      </c>
      <c r="O137" s="360">
        <v>3</v>
      </c>
      <c r="P137" s="44">
        <v>3</v>
      </c>
      <c r="Q137" s="360">
        <v>6</v>
      </c>
      <c r="R137" s="44">
        <v>5</v>
      </c>
      <c r="S137" s="360">
        <v>2</v>
      </c>
      <c r="T137" s="44">
        <v>8</v>
      </c>
    </row>
    <row r="138" spans="1:20" ht="12.75" customHeight="1" hidden="1">
      <c r="A138" s="458"/>
      <c r="B138" s="459" t="s">
        <v>176</v>
      </c>
      <c r="C138" s="459"/>
      <c r="D138" s="459"/>
      <c r="E138" s="13">
        <v>7</v>
      </c>
      <c r="F138" s="13">
        <v>1</v>
      </c>
      <c r="G138" s="13" t="s">
        <v>80</v>
      </c>
      <c r="H138" s="46">
        <f t="shared" si="21"/>
        <v>90</v>
      </c>
      <c r="I138" s="360">
        <v>11</v>
      </c>
      <c r="J138" s="44">
        <v>9</v>
      </c>
      <c r="K138" s="360">
        <v>9</v>
      </c>
      <c r="L138" s="44">
        <v>8</v>
      </c>
      <c r="M138" s="360">
        <v>8</v>
      </c>
      <c r="N138" s="44">
        <v>6</v>
      </c>
      <c r="O138" s="360">
        <v>5</v>
      </c>
      <c r="P138" s="44">
        <v>4</v>
      </c>
      <c r="Q138" s="360">
        <v>4</v>
      </c>
      <c r="R138" s="44">
        <v>6</v>
      </c>
      <c r="S138" s="360">
        <v>9</v>
      </c>
      <c r="T138" s="44">
        <v>11</v>
      </c>
    </row>
    <row r="139" spans="1:20" ht="12.75" customHeight="1" hidden="1">
      <c r="A139" s="458"/>
      <c r="B139" s="459" t="s">
        <v>177</v>
      </c>
      <c r="C139" s="459"/>
      <c r="D139" s="459"/>
      <c r="E139" s="13">
        <v>6</v>
      </c>
      <c r="F139" s="13" t="s">
        <v>80</v>
      </c>
      <c r="G139" s="13" t="s">
        <v>80</v>
      </c>
      <c r="H139" s="46">
        <f t="shared" si="21"/>
        <v>101</v>
      </c>
      <c r="I139" s="360">
        <v>12</v>
      </c>
      <c r="J139" s="44">
        <v>8</v>
      </c>
      <c r="K139" s="360">
        <v>11</v>
      </c>
      <c r="L139" s="44">
        <v>11</v>
      </c>
      <c r="M139" s="360">
        <v>6</v>
      </c>
      <c r="N139" s="44">
        <v>7</v>
      </c>
      <c r="O139" s="360">
        <v>16</v>
      </c>
      <c r="P139" s="44">
        <v>5</v>
      </c>
      <c r="Q139" s="360">
        <v>3</v>
      </c>
      <c r="R139" s="44">
        <v>5</v>
      </c>
      <c r="S139" s="360">
        <v>9</v>
      </c>
      <c r="T139" s="44">
        <v>8</v>
      </c>
    </row>
    <row r="140" spans="1:20" ht="12.75" customHeight="1" hidden="1">
      <c r="A140" s="458"/>
      <c r="B140" s="459" t="s">
        <v>178</v>
      </c>
      <c r="C140" s="459"/>
      <c r="D140" s="459"/>
      <c r="E140" s="13">
        <v>7</v>
      </c>
      <c r="F140" s="13">
        <v>1</v>
      </c>
      <c r="G140" s="13" t="s">
        <v>80</v>
      </c>
      <c r="H140" s="46">
        <f t="shared" si="21"/>
        <v>117</v>
      </c>
      <c r="I140" s="360">
        <v>6</v>
      </c>
      <c r="J140" s="44">
        <v>3</v>
      </c>
      <c r="K140" s="360">
        <v>11</v>
      </c>
      <c r="L140" s="44">
        <v>7</v>
      </c>
      <c r="M140" s="360">
        <v>14</v>
      </c>
      <c r="N140" s="44">
        <v>11</v>
      </c>
      <c r="O140" s="360">
        <v>10</v>
      </c>
      <c r="P140" s="44">
        <v>9</v>
      </c>
      <c r="Q140" s="360">
        <v>10</v>
      </c>
      <c r="R140" s="44">
        <v>14</v>
      </c>
      <c r="S140" s="360">
        <v>13</v>
      </c>
      <c r="T140" s="44">
        <v>9</v>
      </c>
    </row>
    <row r="141" spans="1:20" ht="12.75" customHeight="1" hidden="1">
      <c r="A141" s="458"/>
      <c r="B141" s="462" t="s">
        <v>179</v>
      </c>
      <c r="C141" s="462"/>
      <c r="D141" s="462"/>
      <c r="E141" s="13">
        <v>14</v>
      </c>
      <c r="F141" s="13">
        <v>2</v>
      </c>
      <c r="G141" s="13" t="s">
        <v>80</v>
      </c>
      <c r="H141" s="46">
        <f t="shared" si="21"/>
        <v>363</v>
      </c>
      <c r="I141" s="360">
        <v>27</v>
      </c>
      <c r="J141" s="44">
        <v>32</v>
      </c>
      <c r="K141" s="360">
        <v>25</v>
      </c>
      <c r="L141" s="44">
        <v>24</v>
      </c>
      <c r="M141" s="360">
        <v>29</v>
      </c>
      <c r="N141" s="44">
        <v>26</v>
      </c>
      <c r="O141" s="360">
        <v>29</v>
      </c>
      <c r="P141" s="44">
        <v>34</v>
      </c>
      <c r="Q141" s="360">
        <v>33</v>
      </c>
      <c r="R141" s="44">
        <v>30</v>
      </c>
      <c r="S141" s="360">
        <v>38</v>
      </c>
      <c r="T141" s="44">
        <v>36</v>
      </c>
    </row>
    <row r="142" spans="1:20" ht="12.75" customHeight="1" hidden="1">
      <c r="A142" s="458"/>
      <c r="B142" s="462" t="s">
        <v>181</v>
      </c>
      <c r="C142" s="462"/>
      <c r="D142" s="462"/>
      <c r="E142" s="13">
        <v>12</v>
      </c>
      <c r="F142" s="13">
        <v>1</v>
      </c>
      <c r="G142" s="13" t="s">
        <v>80</v>
      </c>
      <c r="H142" s="46">
        <f t="shared" si="21"/>
        <v>292</v>
      </c>
      <c r="I142" s="360">
        <v>27</v>
      </c>
      <c r="J142" s="44">
        <v>20</v>
      </c>
      <c r="K142" s="360">
        <v>22</v>
      </c>
      <c r="L142" s="44">
        <v>16</v>
      </c>
      <c r="M142" s="360">
        <v>26</v>
      </c>
      <c r="N142" s="44">
        <v>28</v>
      </c>
      <c r="O142" s="360">
        <v>29</v>
      </c>
      <c r="P142" s="44">
        <v>22</v>
      </c>
      <c r="Q142" s="360">
        <v>22</v>
      </c>
      <c r="R142" s="44">
        <v>30</v>
      </c>
      <c r="S142" s="360">
        <v>26</v>
      </c>
      <c r="T142" s="44">
        <v>24</v>
      </c>
    </row>
    <row r="143" spans="1:20" ht="12.75" customHeight="1" hidden="1">
      <c r="A143" s="458"/>
      <c r="B143" s="459" t="s">
        <v>183</v>
      </c>
      <c r="C143" s="459"/>
      <c r="D143" s="459"/>
      <c r="E143" s="13">
        <v>13</v>
      </c>
      <c r="F143" s="13">
        <v>2</v>
      </c>
      <c r="G143" s="13" t="s">
        <v>80</v>
      </c>
      <c r="H143" s="46">
        <f t="shared" si="21"/>
        <v>259</v>
      </c>
      <c r="I143" s="360">
        <v>21</v>
      </c>
      <c r="J143" s="44">
        <v>25</v>
      </c>
      <c r="K143" s="360">
        <v>24</v>
      </c>
      <c r="L143" s="44">
        <v>20</v>
      </c>
      <c r="M143" s="360">
        <v>21</v>
      </c>
      <c r="N143" s="44">
        <v>20</v>
      </c>
      <c r="O143" s="360">
        <v>14</v>
      </c>
      <c r="P143" s="44">
        <v>26</v>
      </c>
      <c r="Q143" s="360">
        <v>20</v>
      </c>
      <c r="R143" s="44">
        <v>27</v>
      </c>
      <c r="S143" s="360">
        <v>24</v>
      </c>
      <c r="T143" s="44">
        <v>17</v>
      </c>
    </row>
    <row r="144" spans="1:20" ht="12.75" customHeight="1" hidden="1">
      <c r="A144" s="458"/>
      <c r="B144" s="459" t="s">
        <v>184</v>
      </c>
      <c r="C144" s="459"/>
      <c r="D144" s="459"/>
      <c r="E144" s="13">
        <v>11</v>
      </c>
      <c r="F144" s="13">
        <v>1</v>
      </c>
      <c r="G144" s="13" t="s">
        <v>80</v>
      </c>
      <c r="H144" s="46">
        <f t="shared" si="21"/>
        <v>223</v>
      </c>
      <c r="I144" s="360">
        <v>21</v>
      </c>
      <c r="J144" s="44">
        <v>17</v>
      </c>
      <c r="K144" s="360">
        <v>12</v>
      </c>
      <c r="L144" s="44">
        <v>16</v>
      </c>
      <c r="M144" s="360">
        <v>26</v>
      </c>
      <c r="N144" s="44">
        <v>17</v>
      </c>
      <c r="O144" s="360">
        <v>20</v>
      </c>
      <c r="P144" s="44">
        <v>21</v>
      </c>
      <c r="Q144" s="360">
        <v>17</v>
      </c>
      <c r="R144" s="44">
        <v>11</v>
      </c>
      <c r="S144" s="360">
        <v>20</v>
      </c>
      <c r="T144" s="44">
        <v>25</v>
      </c>
    </row>
    <row r="145" spans="1:20" ht="12.75" customHeight="1" hidden="1">
      <c r="A145" s="458"/>
      <c r="B145" s="459" t="s">
        <v>185</v>
      </c>
      <c r="C145" s="459"/>
      <c r="D145" s="459"/>
      <c r="E145" s="13">
        <v>6</v>
      </c>
      <c r="F145" s="13" t="s">
        <v>80</v>
      </c>
      <c r="G145" s="13" t="s">
        <v>80</v>
      </c>
      <c r="H145" s="46">
        <f t="shared" si="21"/>
        <v>95</v>
      </c>
      <c r="I145" s="360">
        <v>4</v>
      </c>
      <c r="J145" s="44">
        <v>7</v>
      </c>
      <c r="K145" s="360">
        <v>5</v>
      </c>
      <c r="L145" s="44">
        <v>8</v>
      </c>
      <c r="M145" s="360">
        <v>8</v>
      </c>
      <c r="N145" s="44">
        <v>8</v>
      </c>
      <c r="O145" s="360">
        <v>5</v>
      </c>
      <c r="P145" s="44">
        <v>6</v>
      </c>
      <c r="Q145" s="360">
        <v>7</v>
      </c>
      <c r="R145" s="44">
        <v>9</v>
      </c>
      <c r="S145" s="360">
        <v>16</v>
      </c>
      <c r="T145" s="44">
        <v>12</v>
      </c>
    </row>
    <row r="146" spans="1:20" ht="12.75" customHeight="1" hidden="1">
      <c r="A146" s="458"/>
      <c r="B146" s="459" t="s">
        <v>187</v>
      </c>
      <c r="C146" s="459"/>
      <c r="D146" s="459"/>
      <c r="E146" s="13">
        <v>4</v>
      </c>
      <c r="F146" s="13" t="s">
        <v>80</v>
      </c>
      <c r="G146" s="13">
        <v>2</v>
      </c>
      <c r="H146" s="46">
        <f t="shared" si="21"/>
        <v>38</v>
      </c>
      <c r="I146" s="360">
        <v>2</v>
      </c>
      <c r="J146" s="44">
        <v>6</v>
      </c>
      <c r="K146" s="360">
        <v>2</v>
      </c>
      <c r="L146" s="44">
        <v>3</v>
      </c>
      <c r="M146" s="360">
        <v>2</v>
      </c>
      <c r="N146" s="44">
        <v>5</v>
      </c>
      <c r="O146" s="360">
        <v>5</v>
      </c>
      <c r="P146" s="44">
        <v>3</v>
      </c>
      <c r="Q146" s="360">
        <v>2</v>
      </c>
      <c r="R146" s="44">
        <v>2</v>
      </c>
      <c r="S146" s="360">
        <v>2</v>
      </c>
      <c r="T146" s="44">
        <v>4</v>
      </c>
    </row>
    <row r="147" spans="1:20" ht="12.75" customHeight="1" hidden="1">
      <c r="A147" s="458"/>
      <c r="B147" s="459" t="s">
        <v>188</v>
      </c>
      <c r="C147" s="459"/>
      <c r="D147" s="459"/>
      <c r="E147" s="13">
        <v>7</v>
      </c>
      <c r="F147" s="13">
        <v>1</v>
      </c>
      <c r="G147" s="13" t="s">
        <v>80</v>
      </c>
      <c r="H147" s="46">
        <f t="shared" si="21"/>
        <v>82</v>
      </c>
      <c r="I147" s="360">
        <v>5</v>
      </c>
      <c r="J147" s="44">
        <v>5</v>
      </c>
      <c r="K147" s="360">
        <v>10</v>
      </c>
      <c r="L147" s="44">
        <v>3</v>
      </c>
      <c r="M147" s="360">
        <v>10</v>
      </c>
      <c r="N147" s="44">
        <v>5</v>
      </c>
      <c r="O147" s="360">
        <v>6</v>
      </c>
      <c r="P147" s="44">
        <v>10</v>
      </c>
      <c r="Q147" s="360">
        <v>8</v>
      </c>
      <c r="R147" s="44">
        <v>3</v>
      </c>
      <c r="S147" s="360">
        <v>10</v>
      </c>
      <c r="T147" s="44">
        <v>7</v>
      </c>
    </row>
    <row r="148" spans="1:20" ht="12.75" customHeight="1" hidden="1">
      <c r="A148" s="458"/>
      <c r="B148" s="459" t="s">
        <v>189</v>
      </c>
      <c r="C148" s="459"/>
      <c r="D148" s="459"/>
      <c r="E148" s="13">
        <v>8</v>
      </c>
      <c r="F148" s="13">
        <v>2</v>
      </c>
      <c r="G148" s="13" t="s">
        <v>80</v>
      </c>
      <c r="H148" s="46">
        <f t="shared" si="21"/>
        <v>136</v>
      </c>
      <c r="I148" s="360">
        <v>15</v>
      </c>
      <c r="J148" s="44">
        <v>11</v>
      </c>
      <c r="K148" s="360">
        <v>12</v>
      </c>
      <c r="L148" s="44">
        <v>6</v>
      </c>
      <c r="M148" s="360">
        <v>7</v>
      </c>
      <c r="N148" s="44">
        <v>7</v>
      </c>
      <c r="O148" s="360">
        <v>11</v>
      </c>
      <c r="P148" s="44">
        <v>18</v>
      </c>
      <c r="Q148" s="360">
        <v>15</v>
      </c>
      <c r="R148" s="44">
        <v>8</v>
      </c>
      <c r="S148" s="360">
        <v>14</v>
      </c>
      <c r="T148" s="44">
        <v>12</v>
      </c>
    </row>
    <row r="149" spans="1:20" ht="12.75" customHeight="1" hidden="1">
      <c r="A149" s="458"/>
      <c r="B149" s="459" t="s">
        <v>190</v>
      </c>
      <c r="C149" s="459"/>
      <c r="D149" s="459"/>
      <c r="E149" s="13">
        <v>4</v>
      </c>
      <c r="F149" s="13" t="s">
        <v>80</v>
      </c>
      <c r="G149" s="13">
        <v>2</v>
      </c>
      <c r="H149" s="46">
        <f t="shared" si="21"/>
        <v>35</v>
      </c>
      <c r="I149" s="360">
        <v>1</v>
      </c>
      <c r="J149" s="44">
        <v>3</v>
      </c>
      <c r="K149" s="360">
        <v>4</v>
      </c>
      <c r="L149" s="44">
        <v>3</v>
      </c>
      <c r="M149" s="360">
        <v>0</v>
      </c>
      <c r="N149" s="44">
        <v>5</v>
      </c>
      <c r="O149" s="360">
        <v>6</v>
      </c>
      <c r="P149" s="44">
        <v>4</v>
      </c>
      <c r="Q149" s="360">
        <v>3</v>
      </c>
      <c r="R149" s="44">
        <v>2</v>
      </c>
      <c r="S149" s="360">
        <v>3</v>
      </c>
      <c r="T149" s="44">
        <v>1</v>
      </c>
    </row>
    <row r="150" spans="1:20" ht="12.75" customHeight="1" hidden="1">
      <c r="A150" s="458"/>
      <c r="B150" s="459" t="s">
        <v>191</v>
      </c>
      <c r="C150" s="459"/>
      <c r="D150" s="459"/>
      <c r="E150" s="13">
        <v>15</v>
      </c>
      <c r="F150" s="13">
        <v>1</v>
      </c>
      <c r="G150" s="13" t="s">
        <v>80</v>
      </c>
      <c r="H150" s="46">
        <f t="shared" si="21"/>
        <v>364</v>
      </c>
      <c r="I150" s="360">
        <v>35</v>
      </c>
      <c r="J150" s="44">
        <v>30</v>
      </c>
      <c r="K150" s="360">
        <v>38</v>
      </c>
      <c r="L150" s="44">
        <v>27</v>
      </c>
      <c r="M150" s="360">
        <v>28</v>
      </c>
      <c r="N150" s="44">
        <v>36</v>
      </c>
      <c r="O150" s="360">
        <v>22</v>
      </c>
      <c r="P150" s="44">
        <v>24</v>
      </c>
      <c r="Q150" s="360">
        <v>26</v>
      </c>
      <c r="R150" s="44">
        <v>34</v>
      </c>
      <c r="S150" s="360">
        <v>35</v>
      </c>
      <c r="T150" s="44">
        <v>29</v>
      </c>
    </row>
    <row r="151" spans="1:20" ht="12.75" customHeight="1" hidden="1">
      <c r="A151" s="458"/>
      <c r="B151" s="459" t="s">
        <v>192</v>
      </c>
      <c r="C151" s="459"/>
      <c r="D151" s="459"/>
      <c r="E151" s="13">
        <v>11</v>
      </c>
      <c r="F151" s="13">
        <v>1</v>
      </c>
      <c r="G151" s="13" t="s">
        <v>80</v>
      </c>
      <c r="H151" s="46">
        <f t="shared" si="21"/>
        <v>253</v>
      </c>
      <c r="I151" s="360">
        <v>16</v>
      </c>
      <c r="J151" s="44">
        <v>20</v>
      </c>
      <c r="K151" s="360">
        <v>25</v>
      </c>
      <c r="L151" s="44">
        <v>24</v>
      </c>
      <c r="M151" s="360">
        <v>28</v>
      </c>
      <c r="N151" s="44">
        <v>20</v>
      </c>
      <c r="O151" s="360">
        <v>14</v>
      </c>
      <c r="P151" s="44">
        <v>25</v>
      </c>
      <c r="Q151" s="360">
        <v>17</v>
      </c>
      <c r="R151" s="44">
        <v>24</v>
      </c>
      <c r="S151" s="360">
        <v>20</v>
      </c>
      <c r="T151" s="44">
        <v>20</v>
      </c>
    </row>
    <row r="152" spans="1:20" ht="12.75" customHeight="1" hidden="1">
      <c r="A152" s="48"/>
      <c r="B152" s="49"/>
      <c r="C152" s="49"/>
      <c r="D152" s="49"/>
      <c r="E152" s="13"/>
      <c r="F152" s="13"/>
      <c r="G152" s="13"/>
      <c r="H152" s="46"/>
      <c r="I152" s="360"/>
      <c r="J152" s="44"/>
      <c r="K152" s="360"/>
      <c r="L152" s="44"/>
      <c r="M152" s="360"/>
      <c r="N152" s="44"/>
      <c r="O152" s="360"/>
      <c r="P152" s="44"/>
      <c r="Q152" s="360"/>
      <c r="R152" s="44"/>
      <c r="S152" s="360"/>
      <c r="T152" s="44"/>
    </row>
    <row r="153" spans="1:20" s="134" customFormat="1" ht="12.75" customHeight="1" hidden="1">
      <c r="A153" s="457" t="s">
        <v>193</v>
      </c>
      <c r="B153" s="457"/>
      <c r="C153" s="457"/>
      <c r="D153" s="457"/>
      <c r="E153" s="130">
        <f>SUM(E154:E158)</f>
        <v>26</v>
      </c>
      <c r="F153" s="130">
        <f aca="true" t="shared" si="22" ref="F153:T153">SUM(F154:F158)</f>
        <v>2</v>
      </c>
      <c r="G153" s="130">
        <f t="shared" si="22"/>
        <v>3</v>
      </c>
      <c r="H153" s="133">
        <f t="shared" si="22"/>
        <v>294</v>
      </c>
      <c r="I153" s="365">
        <f t="shared" si="22"/>
        <v>25</v>
      </c>
      <c r="J153" s="132">
        <f t="shared" si="22"/>
        <v>21</v>
      </c>
      <c r="K153" s="365">
        <f t="shared" si="22"/>
        <v>20</v>
      </c>
      <c r="L153" s="132">
        <f t="shared" si="22"/>
        <v>18</v>
      </c>
      <c r="M153" s="365">
        <f t="shared" si="22"/>
        <v>24</v>
      </c>
      <c r="N153" s="132">
        <f t="shared" si="22"/>
        <v>25</v>
      </c>
      <c r="O153" s="365">
        <f t="shared" si="22"/>
        <v>33</v>
      </c>
      <c r="P153" s="132">
        <f t="shared" si="22"/>
        <v>21</v>
      </c>
      <c r="Q153" s="365">
        <f t="shared" si="22"/>
        <v>30</v>
      </c>
      <c r="R153" s="132">
        <f t="shared" si="22"/>
        <v>22</v>
      </c>
      <c r="S153" s="365">
        <f t="shared" si="22"/>
        <v>25</v>
      </c>
      <c r="T153" s="132">
        <f t="shared" si="22"/>
        <v>30</v>
      </c>
    </row>
    <row r="154" spans="1:20" ht="12.75" customHeight="1" hidden="1">
      <c r="A154" s="458"/>
      <c r="B154" s="459" t="s">
        <v>194</v>
      </c>
      <c r="C154" s="459"/>
      <c r="D154" s="459"/>
      <c r="E154" s="13">
        <v>5</v>
      </c>
      <c r="F154" s="13" t="s">
        <v>80</v>
      </c>
      <c r="G154" s="13">
        <v>1</v>
      </c>
      <c r="H154" s="46">
        <f>SUM(I154:T154)</f>
        <v>61</v>
      </c>
      <c r="I154" s="360">
        <v>6</v>
      </c>
      <c r="J154" s="44">
        <v>5</v>
      </c>
      <c r="K154" s="360">
        <v>3</v>
      </c>
      <c r="L154" s="44">
        <v>4</v>
      </c>
      <c r="M154" s="360">
        <v>2</v>
      </c>
      <c r="N154" s="44">
        <v>3</v>
      </c>
      <c r="O154" s="360">
        <v>4</v>
      </c>
      <c r="P154" s="44">
        <v>5</v>
      </c>
      <c r="Q154" s="360">
        <v>11</v>
      </c>
      <c r="R154" s="44">
        <v>8</v>
      </c>
      <c r="S154" s="360">
        <v>6</v>
      </c>
      <c r="T154" s="44">
        <v>4</v>
      </c>
    </row>
    <row r="155" spans="1:20" ht="12.75" customHeight="1" hidden="1">
      <c r="A155" s="458"/>
      <c r="B155" s="459" t="s">
        <v>195</v>
      </c>
      <c r="C155" s="459"/>
      <c r="D155" s="459"/>
      <c r="E155" s="13">
        <v>3</v>
      </c>
      <c r="F155" s="13" t="s">
        <v>80</v>
      </c>
      <c r="G155" s="13" t="s">
        <v>632</v>
      </c>
      <c r="H155" s="46">
        <f>SUM(I155:T155)</f>
        <v>5</v>
      </c>
      <c r="I155" s="360">
        <v>2</v>
      </c>
      <c r="J155" s="44">
        <v>0</v>
      </c>
      <c r="K155" s="360">
        <v>0</v>
      </c>
      <c r="L155" s="44">
        <v>2</v>
      </c>
      <c r="M155" s="360">
        <v>0</v>
      </c>
      <c r="N155" s="44">
        <v>0</v>
      </c>
      <c r="O155" s="360">
        <v>1</v>
      </c>
      <c r="P155" s="44">
        <v>0</v>
      </c>
      <c r="Q155" s="360">
        <v>0</v>
      </c>
      <c r="R155" s="44">
        <v>0</v>
      </c>
      <c r="S155" s="360">
        <v>0</v>
      </c>
      <c r="T155" s="44">
        <v>0</v>
      </c>
    </row>
    <row r="156" spans="1:20" ht="12.75" customHeight="1" hidden="1">
      <c r="A156" s="458"/>
      <c r="B156" s="459" t="s">
        <v>196</v>
      </c>
      <c r="C156" s="459"/>
      <c r="D156" s="459"/>
      <c r="E156" s="13">
        <v>7</v>
      </c>
      <c r="F156" s="13">
        <v>1</v>
      </c>
      <c r="G156" s="13" t="s">
        <v>80</v>
      </c>
      <c r="H156" s="46">
        <f>SUM(I156:T156)</f>
        <v>146</v>
      </c>
      <c r="I156" s="360">
        <v>13</v>
      </c>
      <c r="J156" s="44">
        <v>11</v>
      </c>
      <c r="K156" s="360">
        <v>13</v>
      </c>
      <c r="L156" s="44">
        <v>7</v>
      </c>
      <c r="M156" s="360">
        <v>15</v>
      </c>
      <c r="N156" s="44">
        <v>10</v>
      </c>
      <c r="O156" s="360">
        <v>19</v>
      </c>
      <c r="P156" s="44">
        <v>11</v>
      </c>
      <c r="Q156" s="360">
        <v>14</v>
      </c>
      <c r="R156" s="44">
        <v>8</v>
      </c>
      <c r="S156" s="360">
        <v>9</v>
      </c>
      <c r="T156" s="44">
        <v>16</v>
      </c>
    </row>
    <row r="157" spans="1:20" ht="12.75" customHeight="1" hidden="1">
      <c r="A157" s="458"/>
      <c r="B157" s="459" t="s">
        <v>197</v>
      </c>
      <c r="C157" s="459"/>
      <c r="D157" s="459"/>
      <c r="E157" s="13">
        <v>6</v>
      </c>
      <c r="F157" s="13">
        <v>1</v>
      </c>
      <c r="G157" s="13">
        <v>1</v>
      </c>
      <c r="H157" s="46">
        <f>SUM(I157:T157)</f>
        <v>40</v>
      </c>
      <c r="I157" s="360">
        <v>1</v>
      </c>
      <c r="J157" s="44">
        <v>0</v>
      </c>
      <c r="K157" s="360">
        <v>2</v>
      </c>
      <c r="L157" s="44">
        <v>1</v>
      </c>
      <c r="M157" s="360">
        <v>2</v>
      </c>
      <c r="N157" s="44">
        <v>5</v>
      </c>
      <c r="O157" s="360">
        <v>6</v>
      </c>
      <c r="P157" s="44">
        <v>2</v>
      </c>
      <c r="Q157" s="360">
        <v>3</v>
      </c>
      <c r="R157" s="44">
        <v>6</v>
      </c>
      <c r="S157" s="360">
        <v>6</v>
      </c>
      <c r="T157" s="44">
        <v>6</v>
      </c>
    </row>
    <row r="158" spans="1:20" ht="12.75" customHeight="1" hidden="1">
      <c r="A158" s="458"/>
      <c r="B158" s="459" t="s">
        <v>199</v>
      </c>
      <c r="C158" s="459"/>
      <c r="D158" s="459"/>
      <c r="E158" s="13">
        <v>5</v>
      </c>
      <c r="F158" s="13" t="s">
        <v>80</v>
      </c>
      <c r="G158" s="13">
        <v>1</v>
      </c>
      <c r="H158" s="46">
        <f>SUM(I158:T158)</f>
        <v>42</v>
      </c>
      <c r="I158" s="360">
        <v>3</v>
      </c>
      <c r="J158" s="44">
        <v>5</v>
      </c>
      <c r="K158" s="360">
        <v>2</v>
      </c>
      <c r="L158" s="44">
        <v>4</v>
      </c>
      <c r="M158" s="360">
        <v>5</v>
      </c>
      <c r="N158" s="44">
        <v>7</v>
      </c>
      <c r="O158" s="360">
        <v>3</v>
      </c>
      <c r="P158" s="44">
        <v>3</v>
      </c>
      <c r="Q158" s="360">
        <v>2</v>
      </c>
      <c r="R158" s="44">
        <v>0</v>
      </c>
      <c r="S158" s="360">
        <v>4</v>
      </c>
      <c r="T158" s="44">
        <v>4</v>
      </c>
    </row>
    <row r="159" spans="1:20" ht="12.75" customHeight="1" hidden="1">
      <c r="A159" s="458"/>
      <c r="B159" s="459" t="s">
        <v>200</v>
      </c>
      <c r="C159" s="459"/>
      <c r="D159" s="459"/>
      <c r="E159" s="50" t="s">
        <v>198</v>
      </c>
      <c r="F159" s="21"/>
      <c r="G159" s="21"/>
      <c r="H159" s="46"/>
      <c r="I159" s="361"/>
      <c r="J159" s="51"/>
      <c r="K159" s="361"/>
      <c r="L159" s="51"/>
      <c r="M159" s="361"/>
      <c r="N159" s="51"/>
      <c r="O159" s="361"/>
      <c r="P159" s="51"/>
      <c r="Q159" s="361"/>
      <c r="R159" s="51"/>
      <c r="S159" s="361"/>
      <c r="T159" s="51"/>
    </row>
    <row r="160" spans="1:20" ht="12.75" customHeight="1" hidden="1">
      <c r="A160" s="47"/>
      <c r="B160" s="45"/>
      <c r="C160" s="45"/>
      <c r="D160" s="45"/>
      <c r="E160" s="50"/>
      <c r="F160" s="21"/>
      <c r="G160" s="21"/>
      <c r="H160" s="46"/>
      <c r="I160" s="361"/>
      <c r="J160" s="51"/>
      <c r="K160" s="361"/>
      <c r="L160" s="51"/>
      <c r="M160" s="361"/>
      <c r="N160" s="51"/>
      <c r="O160" s="361"/>
      <c r="P160" s="51"/>
      <c r="Q160" s="361"/>
      <c r="R160" s="51"/>
      <c r="S160" s="361"/>
      <c r="T160" s="51"/>
    </row>
    <row r="161" spans="1:20" s="134" customFormat="1" ht="12.75" customHeight="1" hidden="1">
      <c r="A161" s="457" t="s">
        <v>575</v>
      </c>
      <c r="B161" s="457"/>
      <c r="C161" s="457"/>
      <c r="D161" s="457"/>
      <c r="E161" s="130">
        <f>SUM(E162:E166)</f>
        <v>23</v>
      </c>
      <c r="F161" s="130">
        <f aca="true" t="shared" si="23" ref="F161:T161">SUM(F162:F166)</f>
        <v>4</v>
      </c>
      <c r="G161" s="130">
        <f t="shared" si="23"/>
        <v>2</v>
      </c>
      <c r="H161" s="133">
        <f t="shared" si="23"/>
        <v>167</v>
      </c>
      <c r="I161" s="365">
        <f t="shared" si="23"/>
        <v>11</v>
      </c>
      <c r="J161" s="132">
        <f t="shared" si="23"/>
        <v>11</v>
      </c>
      <c r="K161" s="365">
        <f t="shared" si="23"/>
        <v>12</v>
      </c>
      <c r="L161" s="132">
        <f t="shared" si="23"/>
        <v>20</v>
      </c>
      <c r="M161" s="365">
        <f t="shared" si="23"/>
        <v>13</v>
      </c>
      <c r="N161" s="132">
        <f t="shared" si="23"/>
        <v>12</v>
      </c>
      <c r="O161" s="365">
        <f t="shared" si="23"/>
        <v>19</v>
      </c>
      <c r="P161" s="132">
        <f t="shared" si="23"/>
        <v>12</v>
      </c>
      <c r="Q161" s="365">
        <f t="shared" si="23"/>
        <v>16</v>
      </c>
      <c r="R161" s="132">
        <f t="shared" si="23"/>
        <v>12</v>
      </c>
      <c r="S161" s="365">
        <f t="shared" si="23"/>
        <v>17</v>
      </c>
      <c r="T161" s="132">
        <f t="shared" si="23"/>
        <v>12</v>
      </c>
    </row>
    <row r="162" spans="1:20" ht="12.75" customHeight="1" hidden="1">
      <c r="A162" s="458"/>
      <c r="B162" s="459" t="s">
        <v>203</v>
      </c>
      <c r="C162" s="459"/>
      <c r="D162" s="459"/>
      <c r="E162" s="13">
        <v>5</v>
      </c>
      <c r="F162" s="13">
        <v>1</v>
      </c>
      <c r="G162" s="13">
        <v>2</v>
      </c>
      <c r="H162" s="46">
        <f>SUM(I162:T162)</f>
        <v>24</v>
      </c>
      <c r="I162" s="360">
        <v>1</v>
      </c>
      <c r="J162" s="44">
        <v>1</v>
      </c>
      <c r="K162" s="360">
        <v>3</v>
      </c>
      <c r="L162" s="44">
        <v>2</v>
      </c>
      <c r="M162" s="360">
        <v>0</v>
      </c>
      <c r="N162" s="44">
        <v>4</v>
      </c>
      <c r="O162" s="360">
        <v>3</v>
      </c>
      <c r="P162" s="44">
        <v>1</v>
      </c>
      <c r="Q162" s="360">
        <v>3</v>
      </c>
      <c r="R162" s="44">
        <v>3</v>
      </c>
      <c r="S162" s="360">
        <v>2</v>
      </c>
      <c r="T162" s="44">
        <v>1</v>
      </c>
    </row>
    <row r="163" spans="1:20" ht="12.75" customHeight="1" hidden="1">
      <c r="A163" s="458"/>
      <c r="B163" s="459" t="s">
        <v>204</v>
      </c>
      <c r="C163" s="459"/>
      <c r="D163" s="459"/>
      <c r="E163" s="50">
        <v>1</v>
      </c>
      <c r="F163" s="13" t="s">
        <v>80</v>
      </c>
      <c r="G163" s="13" t="s">
        <v>80</v>
      </c>
      <c r="H163" s="46">
        <f>SUM(I163:T163)</f>
        <v>1</v>
      </c>
      <c r="I163" s="361">
        <v>0</v>
      </c>
      <c r="J163" s="51">
        <v>0</v>
      </c>
      <c r="K163" s="361">
        <v>0</v>
      </c>
      <c r="L163" s="51">
        <v>0</v>
      </c>
      <c r="M163" s="361">
        <v>0</v>
      </c>
      <c r="N163" s="51">
        <v>0</v>
      </c>
      <c r="O163" s="361">
        <v>0</v>
      </c>
      <c r="P163" s="51">
        <v>1</v>
      </c>
      <c r="Q163" s="361">
        <v>0</v>
      </c>
      <c r="R163" s="51">
        <v>0</v>
      </c>
      <c r="S163" s="361">
        <v>0</v>
      </c>
      <c r="T163" s="51">
        <v>0</v>
      </c>
    </row>
    <row r="164" spans="1:20" ht="12.75" customHeight="1" hidden="1">
      <c r="A164" s="458"/>
      <c r="B164" s="459" t="s">
        <v>205</v>
      </c>
      <c r="C164" s="459"/>
      <c r="D164" s="459"/>
      <c r="E164" s="13">
        <v>7</v>
      </c>
      <c r="F164" s="13">
        <v>1</v>
      </c>
      <c r="G164" s="13" t="s">
        <v>80</v>
      </c>
      <c r="H164" s="46">
        <f>SUM(I164:T164)</f>
        <v>81</v>
      </c>
      <c r="I164" s="360">
        <v>3</v>
      </c>
      <c r="J164" s="44">
        <v>4</v>
      </c>
      <c r="K164" s="360">
        <v>5</v>
      </c>
      <c r="L164" s="44">
        <v>13</v>
      </c>
      <c r="M164" s="360">
        <v>6</v>
      </c>
      <c r="N164" s="44">
        <v>4</v>
      </c>
      <c r="O164" s="360">
        <v>9</v>
      </c>
      <c r="P164" s="44">
        <v>7</v>
      </c>
      <c r="Q164" s="360">
        <v>8</v>
      </c>
      <c r="R164" s="44">
        <v>7</v>
      </c>
      <c r="S164" s="360">
        <v>8</v>
      </c>
      <c r="T164" s="44">
        <v>7</v>
      </c>
    </row>
    <row r="165" spans="1:20" ht="12.75" customHeight="1" hidden="1">
      <c r="A165" s="458"/>
      <c r="B165" s="459" t="s">
        <v>573</v>
      </c>
      <c r="C165" s="459"/>
      <c r="D165" s="459"/>
      <c r="E165" s="13">
        <v>2</v>
      </c>
      <c r="F165" s="13" t="s">
        <v>80</v>
      </c>
      <c r="G165" s="13" t="s">
        <v>80</v>
      </c>
      <c r="H165" s="46">
        <f>SUM(I165:T165)</f>
        <v>3</v>
      </c>
      <c r="I165" s="360">
        <v>1</v>
      </c>
      <c r="J165" s="44">
        <v>0</v>
      </c>
      <c r="K165" s="360">
        <v>1</v>
      </c>
      <c r="L165" s="44">
        <v>1</v>
      </c>
      <c r="M165" s="360">
        <v>0</v>
      </c>
      <c r="N165" s="44">
        <v>0</v>
      </c>
      <c r="O165" s="360">
        <v>0</v>
      </c>
      <c r="P165" s="44">
        <v>0</v>
      </c>
      <c r="Q165" s="360">
        <v>0</v>
      </c>
      <c r="R165" s="44">
        <v>0</v>
      </c>
      <c r="S165" s="360">
        <v>0</v>
      </c>
      <c r="T165" s="44">
        <v>0</v>
      </c>
    </row>
    <row r="166" spans="1:20" ht="12.75" customHeight="1" hidden="1" thickBot="1">
      <c r="A166" s="467"/>
      <c r="B166" s="468" t="s">
        <v>206</v>
      </c>
      <c r="C166" s="468"/>
      <c r="D166" s="468"/>
      <c r="E166" s="121">
        <v>8</v>
      </c>
      <c r="F166" s="121">
        <v>2</v>
      </c>
      <c r="G166" s="121" t="s">
        <v>80</v>
      </c>
      <c r="H166" s="122">
        <v>58</v>
      </c>
      <c r="I166" s="366">
        <v>6</v>
      </c>
      <c r="J166" s="123">
        <v>6</v>
      </c>
      <c r="K166" s="366">
        <v>3</v>
      </c>
      <c r="L166" s="123">
        <v>4</v>
      </c>
      <c r="M166" s="366">
        <v>7</v>
      </c>
      <c r="N166" s="123">
        <v>4</v>
      </c>
      <c r="O166" s="366">
        <v>7</v>
      </c>
      <c r="P166" s="123">
        <v>3</v>
      </c>
      <c r="Q166" s="366">
        <v>5</v>
      </c>
      <c r="R166" s="123">
        <v>2</v>
      </c>
      <c r="S166" s="366">
        <v>7</v>
      </c>
      <c r="T166" s="123">
        <v>4</v>
      </c>
    </row>
    <row r="167" spans="1:20" s="134" customFormat="1" ht="12.75" customHeight="1">
      <c r="A167" s="463" t="s">
        <v>663</v>
      </c>
      <c r="B167" s="463"/>
      <c r="C167" s="463"/>
      <c r="D167" s="40">
        <v>28</v>
      </c>
      <c r="E167" s="39">
        <f>E170+E189+E197</f>
        <v>189</v>
      </c>
      <c r="F167" s="39">
        <f>F170+F189+F197</f>
        <v>21</v>
      </c>
      <c r="G167" s="39">
        <f>G170+G189+G197</f>
        <v>14</v>
      </c>
      <c r="H167" s="38">
        <f>SUM(I167:T167)</f>
        <v>2986</v>
      </c>
      <c r="I167" s="358">
        <f aca="true" t="shared" si="24" ref="I167:T167">I170+I189+I197</f>
        <v>226</v>
      </c>
      <c r="J167" s="39">
        <f t="shared" si="24"/>
        <v>225</v>
      </c>
      <c r="K167" s="358">
        <f t="shared" si="24"/>
        <v>257</v>
      </c>
      <c r="L167" s="39">
        <f t="shared" si="24"/>
        <v>243</v>
      </c>
      <c r="M167" s="358">
        <f t="shared" si="24"/>
        <v>261</v>
      </c>
      <c r="N167" s="39">
        <f t="shared" si="24"/>
        <v>229</v>
      </c>
      <c r="O167" s="358">
        <f t="shared" si="24"/>
        <v>262</v>
      </c>
      <c r="P167" s="39">
        <f t="shared" si="24"/>
        <v>258</v>
      </c>
      <c r="Q167" s="358">
        <f t="shared" si="24"/>
        <v>260</v>
      </c>
      <c r="R167" s="39">
        <f t="shared" si="24"/>
        <v>252</v>
      </c>
      <c r="S167" s="358">
        <f t="shared" si="24"/>
        <v>257</v>
      </c>
      <c r="T167" s="39">
        <f t="shared" si="24"/>
        <v>256</v>
      </c>
    </row>
    <row r="168" spans="1:20" ht="12.75" customHeight="1">
      <c r="A168" s="18"/>
      <c r="B168" s="18"/>
      <c r="C168" s="18"/>
      <c r="D168" s="40"/>
      <c r="E168" s="40"/>
      <c r="F168" s="40"/>
      <c r="G168" s="40"/>
      <c r="H168" s="38"/>
      <c r="I168" s="358"/>
      <c r="J168" s="39"/>
      <c r="K168" s="358"/>
      <c r="L168" s="39"/>
      <c r="M168" s="358"/>
      <c r="N168" s="39"/>
      <c r="O168" s="358"/>
      <c r="P168" s="39"/>
      <c r="Q168" s="358"/>
      <c r="R168" s="39"/>
      <c r="S168" s="358"/>
      <c r="T168" s="39"/>
    </row>
    <row r="169" spans="1:20" ht="12.75" customHeight="1" hidden="1">
      <c r="A169" s="464" t="s">
        <v>170</v>
      </c>
      <c r="B169" s="464"/>
      <c r="C169" s="464"/>
      <c r="D169" s="8"/>
      <c r="E169" s="8"/>
      <c r="F169" s="8"/>
      <c r="G169" s="8"/>
      <c r="H169" s="41"/>
      <c r="I169" s="359"/>
      <c r="J169" s="42"/>
      <c r="K169" s="359"/>
      <c r="L169" s="42"/>
      <c r="M169" s="359"/>
      <c r="N169" s="42"/>
      <c r="O169" s="359"/>
      <c r="P169" s="42"/>
      <c r="Q169" s="359"/>
      <c r="R169" s="42"/>
      <c r="S169" s="359"/>
      <c r="T169" s="42"/>
    </row>
    <row r="170" spans="1:20" ht="12.75" customHeight="1" hidden="1">
      <c r="A170" s="457" t="s">
        <v>574</v>
      </c>
      <c r="B170" s="457"/>
      <c r="C170" s="457"/>
      <c r="D170" s="457"/>
      <c r="E170" s="130">
        <f>SUM(E171:E187)</f>
        <v>145</v>
      </c>
      <c r="F170" s="130">
        <f aca="true" t="shared" si="25" ref="F170:T170">SUM(F171:F187)</f>
        <v>15</v>
      </c>
      <c r="G170" s="130">
        <f t="shared" si="25"/>
        <v>6</v>
      </c>
      <c r="H170" s="131">
        <f t="shared" si="25"/>
        <v>2546</v>
      </c>
      <c r="I170" s="365">
        <f t="shared" si="25"/>
        <v>189</v>
      </c>
      <c r="J170" s="132">
        <f t="shared" si="25"/>
        <v>200</v>
      </c>
      <c r="K170" s="365">
        <f t="shared" si="25"/>
        <v>222</v>
      </c>
      <c r="L170" s="132">
        <f t="shared" si="25"/>
        <v>212</v>
      </c>
      <c r="M170" s="365">
        <f t="shared" si="25"/>
        <v>228</v>
      </c>
      <c r="N170" s="132">
        <f t="shared" si="25"/>
        <v>191</v>
      </c>
      <c r="O170" s="365">
        <f t="shared" si="25"/>
        <v>225</v>
      </c>
      <c r="P170" s="132">
        <f t="shared" si="25"/>
        <v>220</v>
      </c>
      <c r="Q170" s="365">
        <f t="shared" si="25"/>
        <v>207</v>
      </c>
      <c r="R170" s="132">
        <f t="shared" si="25"/>
        <v>219</v>
      </c>
      <c r="S170" s="365">
        <f t="shared" si="25"/>
        <v>211</v>
      </c>
      <c r="T170" s="132">
        <f t="shared" si="25"/>
        <v>222</v>
      </c>
    </row>
    <row r="171" spans="1:20" ht="14.25" customHeight="1" hidden="1">
      <c r="A171" s="458"/>
      <c r="B171" s="459" t="s">
        <v>172</v>
      </c>
      <c r="C171" s="459"/>
      <c r="D171" s="459"/>
      <c r="E171" s="13">
        <v>6</v>
      </c>
      <c r="F171" s="13" t="s">
        <v>80</v>
      </c>
      <c r="G171" s="13" t="s">
        <v>80</v>
      </c>
      <c r="H171" s="46">
        <f aca="true" t="shared" si="26" ref="H171:H187">SUM(I171:T171)</f>
        <v>81</v>
      </c>
      <c r="I171" s="360">
        <v>9</v>
      </c>
      <c r="J171" s="44">
        <v>3</v>
      </c>
      <c r="K171" s="360">
        <v>4</v>
      </c>
      <c r="L171" s="44">
        <v>4</v>
      </c>
      <c r="M171" s="360">
        <v>9</v>
      </c>
      <c r="N171" s="44">
        <v>6</v>
      </c>
      <c r="O171" s="360">
        <v>7</v>
      </c>
      <c r="P171" s="44">
        <v>7</v>
      </c>
      <c r="Q171" s="360">
        <v>9</v>
      </c>
      <c r="R171" s="44">
        <v>3</v>
      </c>
      <c r="S171" s="360">
        <v>14</v>
      </c>
      <c r="T171" s="44">
        <v>6</v>
      </c>
    </row>
    <row r="172" spans="1:20" ht="12.75" customHeight="1" hidden="1">
      <c r="A172" s="458"/>
      <c r="B172" s="459" t="s">
        <v>174</v>
      </c>
      <c r="C172" s="459"/>
      <c r="D172" s="459"/>
      <c r="E172" s="13">
        <v>7</v>
      </c>
      <c r="F172" s="13">
        <v>1</v>
      </c>
      <c r="G172" s="13" t="s">
        <v>80</v>
      </c>
      <c r="H172" s="46">
        <f t="shared" si="26"/>
        <v>53</v>
      </c>
      <c r="I172" s="360">
        <v>2</v>
      </c>
      <c r="J172" s="44">
        <v>0</v>
      </c>
      <c r="K172" s="360">
        <v>8</v>
      </c>
      <c r="L172" s="44">
        <v>6</v>
      </c>
      <c r="M172" s="360">
        <v>3</v>
      </c>
      <c r="N172" s="44">
        <v>5</v>
      </c>
      <c r="O172" s="360">
        <v>3</v>
      </c>
      <c r="P172" s="44">
        <v>6</v>
      </c>
      <c r="Q172" s="360">
        <v>8</v>
      </c>
      <c r="R172" s="44">
        <v>4</v>
      </c>
      <c r="S172" s="360">
        <v>3</v>
      </c>
      <c r="T172" s="44">
        <v>5</v>
      </c>
    </row>
    <row r="173" spans="1:20" ht="12.75" customHeight="1" hidden="1">
      <c r="A173" s="458"/>
      <c r="B173" s="459" t="s">
        <v>175</v>
      </c>
      <c r="C173" s="459"/>
      <c r="D173" s="459"/>
      <c r="E173" s="13">
        <v>4</v>
      </c>
      <c r="F173" s="13" t="s">
        <v>80</v>
      </c>
      <c r="G173" s="13">
        <v>2</v>
      </c>
      <c r="H173" s="46">
        <f t="shared" si="26"/>
        <v>34</v>
      </c>
      <c r="I173" s="360">
        <v>1</v>
      </c>
      <c r="J173" s="44">
        <v>1</v>
      </c>
      <c r="K173" s="360">
        <v>3</v>
      </c>
      <c r="L173" s="44">
        <v>3</v>
      </c>
      <c r="M173" s="360">
        <v>2</v>
      </c>
      <c r="N173" s="44">
        <v>4</v>
      </c>
      <c r="O173" s="360">
        <v>1</v>
      </c>
      <c r="P173" s="44">
        <v>3</v>
      </c>
      <c r="Q173" s="360">
        <v>2</v>
      </c>
      <c r="R173" s="44">
        <v>3</v>
      </c>
      <c r="S173" s="360">
        <v>6</v>
      </c>
      <c r="T173" s="44">
        <v>5</v>
      </c>
    </row>
    <row r="174" spans="1:20" ht="12.75" customHeight="1" hidden="1">
      <c r="A174" s="458"/>
      <c r="B174" s="459" t="s">
        <v>176</v>
      </c>
      <c r="C174" s="459"/>
      <c r="D174" s="459"/>
      <c r="E174" s="13">
        <v>7</v>
      </c>
      <c r="F174" s="13">
        <v>1</v>
      </c>
      <c r="G174" s="13" t="s">
        <v>80</v>
      </c>
      <c r="H174" s="46">
        <f t="shared" si="26"/>
        <v>78</v>
      </c>
      <c r="I174" s="360">
        <v>4</v>
      </c>
      <c r="J174" s="44">
        <v>6</v>
      </c>
      <c r="K174" s="360">
        <v>11</v>
      </c>
      <c r="L174" s="44">
        <v>9</v>
      </c>
      <c r="M174" s="360">
        <v>9</v>
      </c>
      <c r="N174" s="44">
        <v>8</v>
      </c>
      <c r="O174" s="360">
        <v>8</v>
      </c>
      <c r="P174" s="44">
        <v>6</v>
      </c>
      <c r="Q174" s="360">
        <v>4</v>
      </c>
      <c r="R174" s="44">
        <v>3</v>
      </c>
      <c r="S174" s="360">
        <v>4</v>
      </c>
      <c r="T174" s="44">
        <v>6</v>
      </c>
    </row>
    <row r="175" spans="1:20" ht="12.75" customHeight="1" hidden="1">
      <c r="A175" s="458"/>
      <c r="B175" s="459" t="s">
        <v>177</v>
      </c>
      <c r="C175" s="459"/>
      <c r="D175" s="459"/>
      <c r="E175" s="13">
        <v>7</v>
      </c>
      <c r="F175" s="13">
        <v>1</v>
      </c>
      <c r="G175" s="13" t="s">
        <v>80</v>
      </c>
      <c r="H175" s="46">
        <f t="shared" si="26"/>
        <v>97</v>
      </c>
      <c r="I175" s="360">
        <v>8</v>
      </c>
      <c r="J175" s="44">
        <v>3</v>
      </c>
      <c r="K175" s="360">
        <v>12</v>
      </c>
      <c r="L175" s="44">
        <v>8</v>
      </c>
      <c r="M175" s="360">
        <v>11</v>
      </c>
      <c r="N175" s="44">
        <v>12</v>
      </c>
      <c r="O175" s="360">
        <v>6</v>
      </c>
      <c r="P175" s="44">
        <v>7</v>
      </c>
      <c r="Q175" s="360">
        <v>16</v>
      </c>
      <c r="R175" s="44">
        <v>6</v>
      </c>
      <c r="S175" s="360">
        <v>3</v>
      </c>
      <c r="T175" s="44">
        <v>5</v>
      </c>
    </row>
    <row r="176" spans="1:20" ht="12.75" customHeight="1" hidden="1">
      <c r="A176" s="458"/>
      <c r="B176" s="459" t="s">
        <v>178</v>
      </c>
      <c r="C176" s="459"/>
      <c r="D176" s="459"/>
      <c r="E176" s="13">
        <v>7</v>
      </c>
      <c r="F176" s="13">
        <v>1</v>
      </c>
      <c r="G176" s="13" t="s">
        <v>80</v>
      </c>
      <c r="H176" s="46">
        <f t="shared" si="26"/>
        <v>121</v>
      </c>
      <c r="I176" s="360">
        <v>9</v>
      </c>
      <c r="J176" s="44">
        <v>16</v>
      </c>
      <c r="K176" s="360">
        <v>6</v>
      </c>
      <c r="L176" s="44">
        <v>3</v>
      </c>
      <c r="M176" s="360">
        <v>11</v>
      </c>
      <c r="N176" s="44">
        <v>7</v>
      </c>
      <c r="O176" s="360">
        <v>14</v>
      </c>
      <c r="P176" s="44">
        <v>11</v>
      </c>
      <c r="Q176" s="360">
        <v>10</v>
      </c>
      <c r="R176" s="44">
        <v>9</v>
      </c>
      <c r="S176" s="360">
        <v>10</v>
      </c>
      <c r="T176" s="44">
        <v>15</v>
      </c>
    </row>
    <row r="177" spans="1:20" ht="12.75" customHeight="1" hidden="1">
      <c r="A177" s="458"/>
      <c r="B177" s="462" t="s">
        <v>179</v>
      </c>
      <c r="C177" s="462"/>
      <c r="D177" s="462"/>
      <c r="E177" s="13">
        <v>15</v>
      </c>
      <c r="F177" s="13">
        <v>2</v>
      </c>
      <c r="G177" s="13" t="s">
        <v>80</v>
      </c>
      <c r="H177" s="46">
        <f t="shared" si="26"/>
        <v>355</v>
      </c>
      <c r="I177" s="360">
        <v>26</v>
      </c>
      <c r="J177" s="44">
        <v>34</v>
      </c>
      <c r="K177" s="360">
        <v>29</v>
      </c>
      <c r="L177" s="44">
        <v>32</v>
      </c>
      <c r="M177" s="360">
        <v>26</v>
      </c>
      <c r="N177" s="44">
        <v>25</v>
      </c>
      <c r="O177" s="360">
        <v>30</v>
      </c>
      <c r="P177" s="44">
        <v>28</v>
      </c>
      <c r="Q177" s="360">
        <v>26</v>
      </c>
      <c r="R177" s="44">
        <v>36</v>
      </c>
      <c r="S177" s="360">
        <v>33</v>
      </c>
      <c r="T177" s="44">
        <v>30</v>
      </c>
    </row>
    <row r="178" spans="1:20" ht="12.75" customHeight="1" hidden="1">
      <c r="A178" s="458"/>
      <c r="B178" s="462" t="s">
        <v>181</v>
      </c>
      <c r="C178" s="462"/>
      <c r="D178" s="462"/>
      <c r="E178" s="13">
        <v>13</v>
      </c>
      <c r="F178" s="13">
        <v>1</v>
      </c>
      <c r="G178" s="13" t="s">
        <v>80</v>
      </c>
      <c r="H178" s="46">
        <f t="shared" si="26"/>
        <v>288</v>
      </c>
      <c r="I178" s="360">
        <v>26</v>
      </c>
      <c r="J178" s="44">
        <v>16</v>
      </c>
      <c r="K178" s="360">
        <v>28</v>
      </c>
      <c r="L178" s="44">
        <v>18</v>
      </c>
      <c r="M178" s="360">
        <v>23</v>
      </c>
      <c r="N178" s="44">
        <v>18</v>
      </c>
      <c r="O178" s="360">
        <v>27</v>
      </c>
      <c r="P178" s="44">
        <v>29</v>
      </c>
      <c r="Q178" s="360">
        <v>29</v>
      </c>
      <c r="R178" s="44">
        <v>22</v>
      </c>
      <c r="S178" s="360">
        <v>22</v>
      </c>
      <c r="T178" s="44">
        <v>30</v>
      </c>
    </row>
    <row r="179" spans="1:20" ht="12.75" customHeight="1" hidden="1">
      <c r="A179" s="458"/>
      <c r="B179" s="459" t="s">
        <v>183</v>
      </c>
      <c r="C179" s="459"/>
      <c r="D179" s="459"/>
      <c r="E179" s="13">
        <v>13</v>
      </c>
      <c r="F179" s="13">
        <v>2</v>
      </c>
      <c r="G179" s="13" t="s">
        <v>80</v>
      </c>
      <c r="H179" s="46">
        <f t="shared" si="26"/>
        <v>258</v>
      </c>
      <c r="I179" s="360">
        <v>12</v>
      </c>
      <c r="J179" s="44">
        <v>28</v>
      </c>
      <c r="K179" s="360">
        <v>23</v>
      </c>
      <c r="L179" s="44">
        <v>25</v>
      </c>
      <c r="M179" s="360">
        <v>23</v>
      </c>
      <c r="N179" s="44">
        <v>19</v>
      </c>
      <c r="O179" s="360">
        <v>22</v>
      </c>
      <c r="P179" s="44">
        <v>20</v>
      </c>
      <c r="Q179" s="360">
        <v>13</v>
      </c>
      <c r="R179" s="44">
        <v>25</v>
      </c>
      <c r="S179" s="360">
        <v>21</v>
      </c>
      <c r="T179" s="44">
        <v>27</v>
      </c>
    </row>
    <row r="180" spans="1:20" ht="12.75" customHeight="1" hidden="1">
      <c r="A180" s="458"/>
      <c r="B180" s="459" t="s">
        <v>184</v>
      </c>
      <c r="C180" s="459"/>
      <c r="D180" s="459"/>
      <c r="E180" s="13">
        <v>10</v>
      </c>
      <c r="F180" s="13">
        <v>1</v>
      </c>
      <c r="G180" s="13" t="s">
        <v>80</v>
      </c>
      <c r="H180" s="46">
        <f t="shared" si="26"/>
        <v>202</v>
      </c>
      <c r="I180" s="360">
        <v>17</v>
      </c>
      <c r="J180" s="44">
        <v>10</v>
      </c>
      <c r="K180" s="360">
        <v>20</v>
      </c>
      <c r="L180" s="44">
        <v>17</v>
      </c>
      <c r="M180" s="360">
        <v>16</v>
      </c>
      <c r="N180" s="44">
        <v>11</v>
      </c>
      <c r="O180" s="360">
        <v>24</v>
      </c>
      <c r="P180" s="44">
        <v>17</v>
      </c>
      <c r="Q180" s="360">
        <v>21</v>
      </c>
      <c r="R180" s="44">
        <v>21</v>
      </c>
      <c r="S180" s="360">
        <v>17</v>
      </c>
      <c r="T180" s="44">
        <v>11</v>
      </c>
    </row>
    <row r="181" spans="1:20" ht="12.75" customHeight="1" hidden="1">
      <c r="A181" s="458"/>
      <c r="B181" s="459" t="s">
        <v>185</v>
      </c>
      <c r="C181" s="459"/>
      <c r="D181" s="459"/>
      <c r="E181" s="13">
        <v>6</v>
      </c>
      <c r="F181" s="13" t="s">
        <v>80</v>
      </c>
      <c r="G181" s="13" t="s">
        <v>80</v>
      </c>
      <c r="H181" s="46">
        <f t="shared" si="26"/>
        <v>78</v>
      </c>
      <c r="I181" s="360">
        <v>4</v>
      </c>
      <c r="J181" s="44">
        <v>6</v>
      </c>
      <c r="K181" s="360">
        <v>4</v>
      </c>
      <c r="L181" s="44">
        <v>8</v>
      </c>
      <c r="M181" s="360">
        <v>5</v>
      </c>
      <c r="N181" s="44">
        <v>8</v>
      </c>
      <c r="O181" s="360">
        <v>8</v>
      </c>
      <c r="P181" s="44">
        <v>8</v>
      </c>
      <c r="Q181" s="360">
        <v>5</v>
      </c>
      <c r="R181" s="44">
        <v>6</v>
      </c>
      <c r="S181" s="360">
        <v>7</v>
      </c>
      <c r="T181" s="44">
        <v>9</v>
      </c>
    </row>
    <row r="182" spans="1:20" ht="12.75" customHeight="1" hidden="1">
      <c r="A182" s="458"/>
      <c r="B182" s="459" t="s">
        <v>187</v>
      </c>
      <c r="C182" s="459"/>
      <c r="D182" s="459"/>
      <c r="E182" s="13">
        <v>4</v>
      </c>
      <c r="F182" s="13" t="s">
        <v>80</v>
      </c>
      <c r="G182" s="13">
        <v>2</v>
      </c>
      <c r="H182" s="46">
        <f t="shared" si="26"/>
        <v>34</v>
      </c>
      <c r="I182" s="360">
        <v>1</v>
      </c>
      <c r="J182" s="44">
        <v>2</v>
      </c>
      <c r="K182" s="360">
        <v>2</v>
      </c>
      <c r="L182" s="44">
        <v>6</v>
      </c>
      <c r="M182" s="360">
        <v>2</v>
      </c>
      <c r="N182" s="44">
        <v>3</v>
      </c>
      <c r="O182" s="360">
        <v>2</v>
      </c>
      <c r="P182" s="44">
        <v>5</v>
      </c>
      <c r="Q182" s="360">
        <v>4</v>
      </c>
      <c r="R182" s="44">
        <v>3</v>
      </c>
      <c r="S182" s="360">
        <v>2</v>
      </c>
      <c r="T182" s="44">
        <v>2</v>
      </c>
    </row>
    <row r="183" spans="1:20" ht="12.75" customHeight="1" hidden="1">
      <c r="A183" s="458"/>
      <c r="B183" s="459" t="s">
        <v>188</v>
      </c>
      <c r="C183" s="459"/>
      <c r="D183" s="459"/>
      <c r="E183" s="13">
        <v>7</v>
      </c>
      <c r="F183" s="13">
        <v>1</v>
      </c>
      <c r="G183" s="13" t="s">
        <v>80</v>
      </c>
      <c r="H183" s="46">
        <f t="shared" si="26"/>
        <v>73</v>
      </c>
      <c r="I183" s="360">
        <v>4</v>
      </c>
      <c r="J183" s="44">
        <v>6</v>
      </c>
      <c r="K183" s="360">
        <v>5</v>
      </c>
      <c r="L183" s="44">
        <v>5</v>
      </c>
      <c r="M183" s="360">
        <v>10</v>
      </c>
      <c r="N183" s="44">
        <v>3</v>
      </c>
      <c r="O183" s="360">
        <v>9</v>
      </c>
      <c r="P183" s="44">
        <v>5</v>
      </c>
      <c r="Q183" s="360">
        <v>6</v>
      </c>
      <c r="R183" s="44">
        <v>9</v>
      </c>
      <c r="S183" s="360">
        <v>8</v>
      </c>
      <c r="T183" s="44">
        <v>3</v>
      </c>
    </row>
    <row r="184" spans="1:20" ht="12.75" customHeight="1" hidden="1">
      <c r="A184" s="458"/>
      <c r="B184" s="459" t="s">
        <v>189</v>
      </c>
      <c r="C184" s="459"/>
      <c r="D184" s="459"/>
      <c r="E184" s="13">
        <v>8</v>
      </c>
      <c r="F184" s="13">
        <v>2</v>
      </c>
      <c r="G184" s="13" t="s">
        <v>80</v>
      </c>
      <c r="H184" s="46">
        <f t="shared" si="26"/>
        <v>133</v>
      </c>
      <c r="I184" s="360">
        <v>11</v>
      </c>
      <c r="J184" s="44">
        <v>9</v>
      </c>
      <c r="K184" s="360">
        <v>15</v>
      </c>
      <c r="L184" s="44">
        <v>11</v>
      </c>
      <c r="M184" s="360">
        <v>13</v>
      </c>
      <c r="N184" s="44">
        <v>7</v>
      </c>
      <c r="O184" s="360">
        <v>7</v>
      </c>
      <c r="P184" s="44">
        <v>7</v>
      </c>
      <c r="Q184" s="360">
        <v>12</v>
      </c>
      <c r="R184" s="44">
        <v>18</v>
      </c>
      <c r="S184" s="360">
        <v>15</v>
      </c>
      <c r="T184" s="44">
        <v>8</v>
      </c>
    </row>
    <row r="185" spans="1:20" ht="12.75" customHeight="1" hidden="1">
      <c r="A185" s="458"/>
      <c r="B185" s="459" t="s">
        <v>190</v>
      </c>
      <c r="C185" s="459"/>
      <c r="D185" s="459"/>
      <c r="E185" s="13">
        <v>4</v>
      </c>
      <c r="F185" s="13" t="s">
        <v>80</v>
      </c>
      <c r="G185" s="13">
        <v>2</v>
      </c>
      <c r="H185" s="46">
        <f t="shared" si="26"/>
        <v>32</v>
      </c>
      <c r="I185" s="360">
        <v>2</v>
      </c>
      <c r="J185" s="44">
        <v>1</v>
      </c>
      <c r="K185" s="360">
        <v>1</v>
      </c>
      <c r="L185" s="44">
        <v>3</v>
      </c>
      <c r="M185" s="360">
        <v>3</v>
      </c>
      <c r="N185" s="44">
        <v>3</v>
      </c>
      <c r="O185" s="360">
        <f>-P2276</f>
        <v>0</v>
      </c>
      <c r="P185" s="44">
        <v>4</v>
      </c>
      <c r="Q185" s="360">
        <v>6</v>
      </c>
      <c r="R185" s="44">
        <v>4</v>
      </c>
      <c r="S185" s="360">
        <v>3</v>
      </c>
      <c r="T185" s="44">
        <v>2</v>
      </c>
    </row>
    <row r="186" spans="1:20" ht="12.75" customHeight="1" hidden="1">
      <c r="A186" s="458"/>
      <c r="B186" s="459" t="s">
        <v>191</v>
      </c>
      <c r="C186" s="459"/>
      <c r="D186" s="459"/>
      <c r="E186" s="13">
        <v>15</v>
      </c>
      <c r="F186" s="13">
        <v>1</v>
      </c>
      <c r="G186" s="13" t="s">
        <v>80</v>
      </c>
      <c r="H186" s="46">
        <f t="shared" si="26"/>
        <v>363</v>
      </c>
      <c r="I186" s="360">
        <v>31</v>
      </c>
      <c r="J186" s="44">
        <v>34</v>
      </c>
      <c r="K186" s="360">
        <v>33</v>
      </c>
      <c r="L186" s="44">
        <v>31</v>
      </c>
      <c r="M186" s="360">
        <v>37</v>
      </c>
      <c r="N186" s="44">
        <v>28</v>
      </c>
      <c r="O186" s="360">
        <v>28</v>
      </c>
      <c r="P186" s="44">
        <v>36</v>
      </c>
      <c r="Q186" s="360">
        <v>22</v>
      </c>
      <c r="R186" s="44">
        <v>23</v>
      </c>
      <c r="S186" s="360">
        <v>26</v>
      </c>
      <c r="T186" s="44">
        <v>34</v>
      </c>
    </row>
    <row r="187" spans="1:20" ht="12.75" customHeight="1" hidden="1">
      <c r="A187" s="458"/>
      <c r="B187" s="459" t="s">
        <v>192</v>
      </c>
      <c r="C187" s="459"/>
      <c r="D187" s="459"/>
      <c r="E187" s="13">
        <v>12</v>
      </c>
      <c r="F187" s="13">
        <v>1</v>
      </c>
      <c r="G187" s="13" t="s">
        <v>80</v>
      </c>
      <c r="H187" s="46">
        <f t="shared" si="26"/>
        <v>266</v>
      </c>
      <c r="I187" s="360">
        <v>22</v>
      </c>
      <c r="J187" s="44">
        <v>25</v>
      </c>
      <c r="K187" s="360">
        <v>18</v>
      </c>
      <c r="L187" s="44">
        <v>23</v>
      </c>
      <c r="M187" s="360">
        <v>25</v>
      </c>
      <c r="N187" s="44">
        <v>24</v>
      </c>
      <c r="O187" s="360">
        <v>29</v>
      </c>
      <c r="P187" s="44">
        <v>21</v>
      </c>
      <c r="Q187" s="360">
        <v>14</v>
      </c>
      <c r="R187" s="44">
        <v>24</v>
      </c>
      <c r="S187" s="360">
        <v>17</v>
      </c>
      <c r="T187" s="44">
        <v>24</v>
      </c>
    </row>
    <row r="188" spans="1:20" ht="12.75" customHeight="1" hidden="1">
      <c r="A188" s="48"/>
      <c r="B188" s="49"/>
      <c r="C188" s="49"/>
      <c r="D188" s="49"/>
      <c r="E188" s="13"/>
      <c r="F188" s="13"/>
      <c r="G188" s="13"/>
      <c r="H188" s="46"/>
      <c r="I188" s="360"/>
      <c r="J188" s="44"/>
      <c r="K188" s="360"/>
      <c r="L188" s="44"/>
      <c r="M188" s="360"/>
      <c r="N188" s="44"/>
      <c r="O188" s="360"/>
      <c r="P188" s="44"/>
      <c r="Q188" s="360"/>
      <c r="R188" s="44"/>
      <c r="S188" s="360"/>
      <c r="T188" s="44"/>
    </row>
    <row r="189" spans="1:20" s="134" customFormat="1" ht="12.75" customHeight="1" hidden="1">
      <c r="A189" s="457" t="s">
        <v>193</v>
      </c>
      <c r="B189" s="457"/>
      <c r="C189" s="457"/>
      <c r="D189" s="457"/>
      <c r="E189" s="130">
        <f>SUM(E190:E194)</f>
        <v>23</v>
      </c>
      <c r="F189" s="130">
        <f aca="true" t="shared" si="27" ref="F189:T189">SUM(F190:F194)</f>
        <v>2</v>
      </c>
      <c r="G189" s="130">
        <f t="shared" si="27"/>
        <v>5</v>
      </c>
      <c r="H189" s="133">
        <f t="shared" si="27"/>
        <v>272</v>
      </c>
      <c r="I189" s="365">
        <f t="shared" si="27"/>
        <v>20</v>
      </c>
      <c r="J189" s="132">
        <f t="shared" si="27"/>
        <v>13</v>
      </c>
      <c r="K189" s="365">
        <f t="shared" si="27"/>
        <v>24</v>
      </c>
      <c r="L189" s="132">
        <f t="shared" si="27"/>
        <v>20</v>
      </c>
      <c r="M189" s="365">
        <f t="shared" si="27"/>
        <v>20</v>
      </c>
      <c r="N189" s="132">
        <f t="shared" si="27"/>
        <v>18</v>
      </c>
      <c r="O189" s="365">
        <f t="shared" si="27"/>
        <v>24</v>
      </c>
      <c r="P189" s="132">
        <f t="shared" si="27"/>
        <v>25</v>
      </c>
      <c r="Q189" s="365">
        <f t="shared" si="27"/>
        <v>34</v>
      </c>
      <c r="R189" s="132">
        <f t="shared" si="27"/>
        <v>22</v>
      </c>
      <c r="S189" s="365">
        <f t="shared" si="27"/>
        <v>30</v>
      </c>
      <c r="T189" s="132">
        <f t="shared" si="27"/>
        <v>22</v>
      </c>
    </row>
    <row r="190" spans="1:20" ht="12.75" customHeight="1" hidden="1">
      <c r="A190" s="458"/>
      <c r="B190" s="459" t="s">
        <v>194</v>
      </c>
      <c r="C190" s="459"/>
      <c r="D190" s="459"/>
      <c r="E190" s="13">
        <v>5</v>
      </c>
      <c r="F190" s="13" t="s">
        <v>80</v>
      </c>
      <c r="G190" s="13">
        <v>1</v>
      </c>
      <c r="H190" s="46">
        <f>SUM(I190:T190)</f>
        <v>59</v>
      </c>
      <c r="I190" s="360">
        <v>1</v>
      </c>
      <c r="J190" s="44">
        <v>4</v>
      </c>
      <c r="K190" s="360">
        <v>6</v>
      </c>
      <c r="L190" s="44">
        <v>6</v>
      </c>
      <c r="M190" s="360">
        <v>2</v>
      </c>
      <c r="N190" s="44">
        <v>4</v>
      </c>
      <c r="O190" s="360">
        <v>2</v>
      </c>
      <c r="P190" s="44">
        <v>3</v>
      </c>
      <c r="Q190" s="360">
        <v>6</v>
      </c>
      <c r="R190" s="44">
        <v>6</v>
      </c>
      <c r="S190" s="360">
        <v>11</v>
      </c>
      <c r="T190" s="44">
        <v>8</v>
      </c>
    </row>
    <row r="191" spans="1:20" ht="12.75" customHeight="1" hidden="1">
      <c r="A191" s="458"/>
      <c r="B191" s="459" t="s">
        <v>195</v>
      </c>
      <c r="C191" s="459"/>
      <c r="D191" s="459"/>
      <c r="E191" s="13">
        <v>1</v>
      </c>
      <c r="F191" s="13" t="s">
        <v>80</v>
      </c>
      <c r="G191" s="13">
        <v>1</v>
      </c>
      <c r="H191" s="46">
        <f>SUM(I191:T191)</f>
        <v>4</v>
      </c>
      <c r="I191" s="360">
        <v>0</v>
      </c>
      <c r="J191" s="44">
        <v>0</v>
      </c>
      <c r="K191" s="360">
        <v>2</v>
      </c>
      <c r="L191" s="44">
        <v>0</v>
      </c>
      <c r="M191" s="360">
        <v>0</v>
      </c>
      <c r="N191" s="44">
        <v>2</v>
      </c>
      <c r="O191" s="360">
        <v>0</v>
      </c>
      <c r="P191" s="44">
        <v>0</v>
      </c>
      <c r="Q191" s="360">
        <v>0</v>
      </c>
      <c r="R191" s="44">
        <v>0</v>
      </c>
      <c r="S191" s="360">
        <v>0</v>
      </c>
      <c r="T191" s="44">
        <v>0</v>
      </c>
    </row>
    <row r="192" spans="1:20" ht="12.75" customHeight="1" hidden="1">
      <c r="A192" s="458"/>
      <c r="B192" s="459" t="s">
        <v>196</v>
      </c>
      <c r="C192" s="459"/>
      <c r="D192" s="459"/>
      <c r="E192" s="13">
        <v>7</v>
      </c>
      <c r="F192" s="13">
        <v>1</v>
      </c>
      <c r="G192" s="13" t="s">
        <v>80</v>
      </c>
      <c r="H192" s="46">
        <f>SUM(I192:T192)</f>
        <v>139</v>
      </c>
      <c r="I192" s="360">
        <v>15</v>
      </c>
      <c r="J192" s="44">
        <v>5</v>
      </c>
      <c r="K192" s="360">
        <v>12</v>
      </c>
      <c r="L192" s="44">
        <v>9</v>
      </c>
      <c r="M192" s="360">
        <v>14</v>
      </c>
      <c r="N192" s="44">
        <v>7</v>
      </c>
      <c r="O192" s="360">
        <v>15</v>
      </c>
      <c r="P192" s="44">
        <v>10</v>
      </c>
      <c r="Q192" s="360">
        <v>19</v>
      </c>
      <c r="R192" s="44">
        <v>11</v>
      </c>
      <c r="S192" s="360">
        <v>14</v>
      </c>
      <c r="T192" s="44">
        <v>8</v>
      </c>
    </row>
    <row r="193" spans="1:20" ht="12.75" customHeight="1" hidden="1">
      <c r="A193" s="458"/>
      <c r="B193" s="459" t="s">
        <v>197</v>
      </c>
      <c r="C193" s="459"/>
      <c r="D193" s="459"/>
      <c r="E193" s="13">
        <v>6</v>
      </c>
      <c r="F193" s="13">
        <v>1</v>
      </c>
      <c r="G193" s="13">
        <v>1</v>
      </c>
      <c r="H193" s="46">
        <f>SUM(I193:T193)</f>
        <v>30</v>
      </c>
      <c r="I193" s="360">
        <v>2</v>
      </c>
      <c r="J193" s="44">
        <v>0</v>
      </c>
      <c r="K193" s="360">
        <v>1</v>
      </c>
      <c r="L193" s="44">
        <v>0</v>
      </c>
      <c r="M193" s="360">
        <v>2</v>
      </c>
      <c r="N193" s="44">
        <v>1</v>
      </c>
      <c r="O193" s="360">
        <v>2</v>
      </c>
      <c r="P193" s="44">
        <v>5</v>
      </c>
      <c r="Q193" s="360">
        <v>6</v>
      </c>
      <c r="R193" s="44">
        <v>2</v>
      </c>
      <c r="S193" s="360">
        <v>3</v>
      </c>
      <c r="T193" s="44">
        <v>6</v>
      </c>
    </row>
    <row r="194" spans="1:20" ht="12.75" customHeight="1" hidden="1">
      <c r="A194" s="458"/>
      <c r="B194" s="459" t="s">
        <v>199</v>
      </c>
      <c r="C194" s="459"/>
      <c r="D194" s="459"/>
      <c r="E194" s="13">
        <v>4</v>
      </c>
      <c r="F194" s="13" t="s">
        <v>80</v>
      </c>
      <c r="G194" s="13">
        <v>2</v>
      </c>
      <c r="H194" s="46">
        <f>SUM(I194:T194)</f>
        <v>40</v>
      </c>
      <c r="I194" s="360">
        <v>2</v>
      </c>
      <c r="J194" s="44">
        <v>4</v>
      </c>
      <c r="K194" s="360">
        <v>3</v>
      </c>
      <c r="L194" s="44">
        <v>5</v>
      </c>
      <c r="M194" s="360">
        <v>2</v>
      </c>
      <c r="N194" s="44">
        <v>4</v>
      </c>
      <c r="O194" s="360">
        <v>5</v>
      </c>
      <c r="P194" s="44">
        <v>7</v>
      </c>
      <c r="Q194" s="360">
        <v>3</v>
      </c>
      <c r="R194" s="44">
        <v>3</v>
      </c>
      <c r="S194" s="360">
        <v>2</v>
      </c>
      <c r="T194" s="44">
        <v>0</v>
      </c>
    </row>
    <row r="195" spans="1:20" ht="12.75" customHeight="1" hidden="1">
      <c r="A195" s="458"/>
      <c r="B195" s="459" t="s">
        <v>200</v>
      </c>
      <c r="C195" s="459"/>
      <c r="D195" s="459"/>
      <c r="E195" s="50" t="s">
        <v>198</v>
      </c>
      <c r="F195" s="21"/>
      <c r="G195" s="21"/>
      <c r="H195" s="46"/>
      <c r="I195" s="361"/>
      <c r="J195" s="51"/>
      <c r="K195" s="361"/>
      <c r="L195" s="51"/>
      <c r="M195" s="361"/>
      <c r="N195" s="51"/>
      <c r="O195" s="361"/>
      <c r="P195" s="51"/>
      <c r="Q195" s="361"/>
      <c r="R195" s="51"/>
      <c r="S195" s="361"/>
      <c r="T195" s="51"/>
    </row>
    <row r="196" spans="1:20" ht="12.75" customHeight="1" hidden="1">
      <c r="A196" s="47"/>
      <c r="B196" s="45"/>
      <c r="C196" s="45"/>
      <c r="D196" s="45"/>
      <c r="E196" s="50"/>
      <c r="F196" s="21"/>
      <c r="G196" s="21"/>
      <c r="H196" s="46"/>
      <c r="I196" s="361"/>
      <c r="J196" s="51"/>
      <c r="K196" s="361"/>
      <c r="L196" s="51"/>
      <c r="M196" s="361"/>
      <c r="N196" s="51"/>
      <c r="O196" s="361"/>
      <c r="P196" s="51"/>
      <c r="Q196" s="361"/>
      <c r="R196" s="51"/>
      <c r="S196" s="361"/>
      <c r="T196" s="51"/>
    </row>
    <row r="197" spans="1:20" s="134" customFormat="1" ht="12.75" customHeight="1" hidden="1">
      <c r="A197" s="457" t="s">
        <v>575</v>
      </c>
      <c r="B197" s="457"/>
      <c r="C197" s="457"/>
      <c r="D197" s="457"/>
      <c r="E197" s="130">
        <f aca="true" t="shared" si="28" ref="E197:T197">SUM(E198:E202)</f>
        <v>21</v>
      </c>
      <c r="F197" s="130">
        <f t="shared" si="28"/>
        <v>4</v>
      </c>
      <c r="G197" s="130">
        <f t="shared" si="28"/>
        <v>3</v>
      </c>
      <c r="H197" s="133">
        <f t="shared" si="28"/>
        <v>168</v>
      </c>
      <c r="I197" s="365">
        <f t="shared" si="28"/>
        <v>17</v>
      </c>
      <c r="J197" s="132">
        <f t="shared" si="28"/>
        <v>12</v>
      </c>
      <c r="K197" s="365">
        <f t="shared" si="28"/>
        <v>11</v>
      </c>
      <c r="L197" s="132">
        <f t="shared" si="28"/>
        <v>11</v>
      </c>
      <c r="M197" s="365">
        <f t="shared" si="28"/>
        <v>13</v>
      </c>
      <c r="N197" s="132">
        <f t="shared" si="28"/>
        <v>20</v>
      </c>
      <c r="O197" s="365">
        <f t="shared" si="28"/>
        <v>13</v>
      </c>
      <c r="P197" s="132">
        <f t="shared" si="28"/>
        <v>13</v>
      </c>
      <c r="Q197" s="365">
        <f t="shared" si="28"/>
        <v>19</v>
      </c>
      <c r="R197" s="132">
        <f t="shared" si="28"/>
        <v>11</v>
      </c>
      <c r="S197" s="365">
        <f t="shared" si="28"/>
        <v>16</v>
      </c>
      <c r="T197" s="132">
        <f t="shared" si="28"/>
        <v>12</v>
      </c>
    </row>
    <row r="198" spans="1:20" ht="12.75" customHeight="1" hidden="1">
      <c r="A198" s="458"/>
      <c r="B198" s="459" t="s">
        <v>203</v>
      </c>
      <c r="C198" s="459"/>
      <c r="D198" s="459"/>
      <c r="E198" s="13">
        <v>5</v>
      </c>
      <c r="F198" s="13">
        <v>1</v>
      </c>
      <c r="G198" s="13">
        <v>2</v>
      </c>
      <c r="H198" s="46">
        <f>SUM(I198:T198)</f>
        <v>28</v>
      </c>
      <c r="I198" s="360">
        <v>3</v>
      </c>
      <c r="J198" s="44">
        <v>2</v>
      </c>
      <c r="K198" s="360">
        <v>1</v>
      </c>
      <c r="L198" s="44">
        <v>1</v>
      </c>
      <c r="M198" s="360">
        <v>3</v>
      </c>
      <c r="N198" s="44">
        <v>3</v>
      </c>
      <c r="O198" s="360">
        <v>0</v>
      </c>
      <c r="P198" s="44">
        <v>4</v>
      </c>
      <c r="Q198" s="360">
        <v>3</v>
      </c>
      <c r="R198" s="44">
        <v>2</v>
      </c>
      <c r="S198" s="360">
        <v>3</v>
      </c>
      <c r="T198" s="44">
        <v>3</v>
      </c>
    </row>
    <row r="199" spans="1:20" ht="12.75" customHeight="1" hidden="1">
      <c r="A199" s="458"/>
      <c r="B199" s="459" t="s">
        <v>204</v>
      </c>
      <c r="C199" s="459"/>
      <c r="D199" s="459"/>
      <c r="E199" s="50" t="s">
        <v>198</v>
      </c>
      <c r="F199" s="21"/>
      <c r="G199" s="21"/>
      <c r="H199" s="46"/>
      <c r="I199" s="361"/>
      <c r="J199" s="51"/>
      <c r="K199" s="361"/>
      <c r="L199" s="51"/>
      <c r="M199" s="361"/>
      <c r="N199" s="51"/>
      <c r="O199" s="361"/>
      <c r="P199" s="51"/>
      <c r="Q199" s="361"/>
      <c r="R199" s="51"/>
      <c r="S199" s="361"/>
      <c r="T199" s="51"/>
    </row>
    <row r="200" spans="1:20" ht="12.75" customHeight="1" hidden="1">
      <c r="A200" s="458"/>
      <c r="B200" s="459" t="s">
        <v>205</v>
      </c>
      <c r="C200" s="459"/>
      <c r="D200" s="459"/>
      <c r="E200" s="13">
        <v>7</v>
      </c>
      <c r="F200" s="13">
        <v>1</v>
      </c>
      <c r="G200" s="13" t="s">
        <v>80</v>
      </c>
      <c r="H200" s="46">
        <f>SUM(I200:T200)</f>
        <v>72</v>
      </c>
      <c r="I200" s="360">
        <v>3</v>
      </c>
      <c r="J200" s="44">
        <v>6</v>
      </c>
      <c r="K200" s="360">
        <v>3</v>
      </c>
      <c r="L200" s="44">
        <v>3</v>
      </c>
      <c r="M200" s="360">
        <v>5</v>
      </c>
      <c r="N200" s="44">
        <v>12</v>
      </c>
      <c r="O200" s="360">
        <v>6</v>
      </c>
      <c r="P200" s="44">
        <v>4</v>
      </c>
      <c r="Q200" s="360">
        <v>9</v>
      </c>
      <c r="R200" s="44">
        <v>6</v>
      </c>
      <c r="S200" s="360">
        <v>8</v>
      </c>
      <c r="T200" s="44">
        <v>7</v>
      </c>
    </row>
    <row r="201" spans="1:20" ht="12.75" customHeight="1" hidden="1">
      <c r="A201" s="458"/>
      <c r="B201" s="459" t="s">
        <v>573</v>
      </c>
      <c r="C201" s="459"/>
      <c r="D201" s="459"/>
      <c r="E201" s="13">
        <v>1</v>
      </c>
      <c r="F201" s="13" t="s">
        <v>80</v>
      </c>
      <c r="G201" s="13">
        <v>1</v>
      </c>
      <c r="H201" s="46">
        <f>SUM(I201:T201)</f>
        <v>3</v>
      </c>
      <c r="I201" s="360">
        <v>0</v>
      </c>
      <c r="J201" s="44">
        <v>0</v>
      </c>
      <c r="K201" s="360">
        <v>1</v>
      </c>
      <c r="L201" s="44">
        <v>0</v>
      </c>
      <c r="M201" s="360">
        <v>1</v>
      </c>
      <c r="N201" s="44">
        <v>1</v>
      </c>
      <c r="O201" s="360">
        <v>0</v>
      </c>
      <c r="P201" s="44">
        <v>0</v>
      </c>
      <c r="Q201" s="360">
        <v>0</v>
      </c>
      <c r="R201" s="44">
        <v>0</v>
      </c>
      <c r="S201" s="360">
        <v>0</v>
      </c>
      <c r="T201" s="44">
        <v>0</v>
      </c>
    </row>
    <row r="202" spans="1:20" ht="12.75" customHeight="1" hidden="1" thickBot="1">
      <c r="A202" s="467"/>
      <c r="B202" s="468" t="s">
        <v>206</v>
      </c>
      <c r="C202" s="468"/>
      <c r="D202" s="468"/>
      <c r="E202" s="121">
        <v>8</v>
      </c>
      <c r="F202" s="121">
        <v>2</v>
      </c>
      <c r="G202" s="121" t="s">
        <v>80</v>
      </c>
      <c r="H202" s="122">
        <f>SUM(I202:T202)</f>
        <v>65</v>
      </c>
      <c r="I202" s="366">
        <v>11</v>
      </c>
      <c r="J202" s="123">
        <v>4</v>
      </c>
      <c r="K202" s="366">
        <v>6</v>
      </c>
      <c r="L202" s="123">
        <v>7</v>
      </c>
      <c r="M202" s="366">
        <v>4</v>
      </c>
      <c r="N202" s="123">
        <v>4</v>
      </c>
      <c r="O202" s="366">
        <v>7</v>
      </c>
      <c r="P202" s="123">
        <v>5</v>
      </c>
      <c r="Q202" s="366">
        <v>7</v>
      </c>
      <c r="R202" s="123">
        <v>3</v>
      </c>
      <c r="S202" s="366">
        <v>5</v>
      </c>
      <c r="T202" s="123">
        <v>2</v>
      </c>
    </row>
    <row r="203" spans="1:20" ht="12.75" customHeight="1">
      <c r="A203" s="463" t="s">
        <v>689</v>
      </c>
      <c r="B203" s="463"/>
      <c r="C203" s="463"/>
      <c r="D203" s="40">
        <v>28</v>
      </c>
      <c r="E203" s="39">
        <f>E206+E225+E233</f>
        <v>186.6274509803922</v>
      </c>
      <c r="F203" s="39">
        <f>F206+F225+F233</f>
        <v>22.92857142857143</v>
      </c>
      <c r="G203" s="39">
        <f>G206+G225+G233</f>
        <v>14</v>
      </c>
      <c r="H203" s="38">
        <f>SUM(I203:T203)</f>
        <v>2925.857142857143</v>
      </c>
      <c r="I203" s="358">
        <f aca="true" t="shared" si="29" ref="I203:T203">I206+I225+I233</f>
        <v>225</v>
      </c>
      <c r="J203" s="39">
        <f t="shared" si="29"/>
        <v>247</v>
      </c>
      <c r="K203" s="358">
        <f t="shared" si="29"/>
        <v>227</v>
      </c>
      <c r="L203" s="39">
        <f t="shared" si="29"/>
        <v>225</v>
      </c>
      <c r="M203" s="358">
        <f t="shared" si="29"/>
        <v>257</v>
      </c>
      <c r="N203" s="39">
        <f t="shared" si="29"/>
        <v>238</v>
      </c>
      <c r="O203" s="358">
        <f t="shared" si="29"/>
        <v>261</v>
      </c>
      <c r="P203" s="39">
        <f t="shared" si="29"/>
        <v>229.85714285714286</v>
      </c>
      <c r="Q203" s="358">
        <f t="shared" si="29"/>
        <v>253</v>
      </c>
      <c r="R203" s="39">
        <f t="shared" si="29"/>
        <v>256</v>
      </c>
      <c r="S203" s="358">
        <f t="shared" si="29"/>
        <v>256</v>
      </c>
      <c r="T203" s="39">
        <f t="shared" si="29"/>
        <v>251</v>
      </c>
    </row>
    <row r="204" spans="1:20" ht="12.75" customHeight="1">
      <c r="A204" s="18"/>
      <c r="B204" s="18"/>
      <c r="C204" s="18"/>
      <c r="D204" s="40"/>
      <c r="E204" s="40"/>
      <c r="F204" s="40"/>
      <c r="G204" s="40"/>
      <c r="H204" s="38"/>
      <c r="I204" s="358"/>
      <c r="J204" s="39"/>
      <c r="K204" s="358"/>
      <c r="L204" s="39"/>
      <c r="M204" s="358"/>
      <c r="N204" s="39"/>
      <c r="O204" s="358"/>
      <c r="P204" s="39"/>
      <c r="Q204" s="358"/>
      <c r="R204" s="39"/>
      <c r="S204" s="358"/>
      <c r="T204" s="39"/>
    </row>
    <row r="205" spans="1:20" ht="12.75" customHeight="1" hidden="1">
      <c r="A205" s="464" t="s">
        <v>170</v>
      </c>
      <c r="B205" s="464"/>
      <c r="C205" s="464"/>
      <c r="D205" s="8"/>
      <c r="E205" s="8"/>
      <c r="F205" s="8"/>
      <c r="G205" s="8"/>
      <c r="H205" s="41"/>
      <c r="I205" s="359"/>
      <c r="J205" s="42"/>
      <c r="K205" s="359"/>
      <c r="L205" s="42"/>
      <c r="M205" s="359"/>
      <c r="N205" s="42"/>
      <c r="O205" s="359"/>
      <c r="P205" s="42"/>
      <c r="Q205" s="359"/>
      <c r="R205" s="42"/>
      <c r="S205" s="359"/>
      <c r="T205" s="42"/>
    </row>
    <row r="206" spans="1:20" ht="12.75" customHeight="1" hidden="1">
      <c r="A206" s="457" t="s">
        <v>574</v>
      </c>
      <c r="B206" s="457"/>
      <c r="C206" s="457"/>
      <c r="D206" s="457"/>
      <c r="E206" s="130">
        <f>SUM(E207:E223)</f>
        <v>141.6274509803922</v>
      </c>
      <c r="F206" s="130">
        <f aca="true" t="shared" si="30" ref="F206:T206">SUM(F207:F223)</f>
        <v>16.92857142857143</v>
      </c>
      <c r="G206" s="130">
        <f t="shared" si="30"/>
        <v>6</v>
      </c>
      <c r="H206" s="131">
        <f t="shared" si="30"/>
        <v>2500</v>
      </c>
      <c r="I206" s="365">
        <f t="shared" si="30"/>
        <v>190</v>
      </c>
      <c r="J206" s="132">
        <f t="shared" si="30"/>
        <v>217</v>
      </c>
      <c r="K206" s="365">
        <f t="shared" si="30"/>
        <v>192</v>
      </c>
      <c r="L206" s="132">
        <f t="shared" si="30"/>
        <v>199</v>
      </c>
      <c r="M206" s="365">
        <f t="shared" si="30"/>
        <v>221</v>
      </c>
      <c r="N206" s="132">
        <f t="shared" si="30"/>
        <v>206</v>
      </c>
      <c r="O206" s="365">
        <f t="shared" si="30"/>
        <v>227</v>
      </c>
      <c r="P206" s="132">
        <f t="shared" si="30"/>
        <v>192</v>
      </c>
      <c r="Q206" s="365">
        <f t="shared" si="30"/>
        <v>217</v>
      </c>
      <c r="R206" s="132">
        <f t="shared" si="30"/>
        <v>217</v>
      </c>
      <c r="S206" s="365">
        <f t="shared" si="30"/>
        <v>205</v>
      </c>
      <c r="T206" s="132">
        <f t="shared" si="30"/>
        <v>217</v>
      </c>
    </row>
    <row r="207" spans="1:20" ht="12.75" customHeight="1" hidden="1">
      <c r="A207" s="458"/>
      <c r="B207" s="459" t="s">
        <v>172</v>
      </c>
      <c r="C207" s="459"/>
      <c r="D207" s="459"/>
      <c r="E207" s="13">
        <v>6</v>
      </c>
      <c r="F207" s="13" t="s">
        <v>80</v>
      </c>
      <c r="G207" s="13" t="s">
        <v>80</v>
      </c>
      <c r="H207" s="46">
        <f aca="true" t="shared" si="31" ref="H207:H223">SUM(I207:T207)</f>
        <v>79</v>
      </c>
      <c r="I207" s="360">
        <v>9</v>
      </c>
      <c r="J207" s="44">
        <v>9</v>
      </c>
      <c r="K207" s="360">
        <v>10</v>
      </c>
      <c r="L207" s="44">
        <v>3</v>
      </c>
      <c r="M207" s="360">
        <v>4</v>
      </c>
      <c r="N207" s="44">
        <v>4</v>
      </c>
      <c r="O207" s="360">
        <v>9</v>
      </c>
      <c r="P207" s="44">
        <v>6</v>
      </c>
      <c r="Q207" s="360">
        <v>7</v>
      </c>
      <c r="R207" s="44">
        <v>7</v>
      </c>
      <c r="S207" s="360">
        <v>8</v>
      </c>
      <c r="T207" s="44">
        <v>3</v>
      </c>
    </row>
    <row r="208" spans="1:20" ht="12.75" customHeight="1" hidden="1">
      <c r="A208" s="458"/>
      <c r="B208" s="459" t="s">
        <v>174</v>
      </c>
      <c r="C208" s="459"/>
      <c r="D208" s="459"/>
      <c r="E208" s="13">
        <v>7</v>
      </c>
      <c r="F208" s="13">
        <v>1</v>
      </c>
      <c r="G208" s="13" t="s">
        <v>80</v>
      </c>
      <c r="H208" s="46">
        <f t="shared" si="31"/>
        <v>53</v>
      </c>
      <c r="I208" s="360">
        <v>3</v>
      </c>
      <c r="J208" s="44">
        <v>3</v>
      </c>
      <c r="K208" s="360">
        <v>2</v>
      </c>
      <c r="L208" s="44" t="s">
        <v>632</v>
      </c>
      <c r="M208" s="360">
        <v>8</v>
      </c>
      <c r="N208" s="44">
        <v>6</v>
      </c>
      <c r="O208" s="360">
        <v>4</v>
      </c>
      <c r="P208" s="44">
        <v>6</v>
      </c>
      <c r="Q208" s="360">
        <v>3</v>
      </c>
      <c r="R208" s="44">
        <v>6</v>
      </c>
      <c r="S208" s="360">
        <v>8</v>
      </c>
      <c r="T208" s="44">
        <v>4</v>
      </c>
    </row>
    <row r="209" spans="1:20" ht="12.75" customHeight="1" hidden="1">
      <c r="A209" s="458"/>
      <c r="B209" s="459" t="s">
        <v>175</v>
      </c>
      <c r="C209" s="459"/>
      <c r="D209" s="459"/>
      <c r="E209" s="13">
        <v>4</v>
      </c>
      <c r="F209" s="13" t="s">
        <v>80</v>
      </c>
      <c r="G209" s="13">
        <v>2</v>
      </c>
      <c r="H209" s="46">
        <f t="shared" si="31"/>
        <v>31</v>
      </c>
      <c r="I209" s="360">
        <v>4</v>
      </c>
      <c r="J209" s="44">
        <v>3</v>
      </c>
      <c r="K209" s="360">
        <v>1</v>
      </c>
      <c r="L209" s="44">
        <v>1</v>
      </c>
      <c r="M209" s="360">
        <v>3</v>
      </c>
      <c r="N209" s="44">
        <v>3</v>
      </c>
      <c r="O209" s="360">
        <v>2</v>
      </c>
      <c r="P209" s="44">
        <v>4</v>
      </c>
      <c r="Q209" s="360">
        <v>1</v>
      </c>
      <c r="R209" s="44">
        <v>3</v>
      </c>
      <c r="S209" s="360">
        <v>3</v>
      </c>
      <c r="T209" s="44">
        <v>3</v>
      </c>
    </row>
    <row r="210" spans="1:20" ht="12.75" customHeight="1" hidden="1">
      <c r="A210" s="458"/>
      <c r="B210" s="459" t="s">
        <v>176</v>
      </c>
      <c r="C210" s="459"/>
      <c r="D210" s="459"/>
      <c r="E210" s="13">
        <v>7</v>
      </c>
      <c r="F210" s="13">
        <v>1</v>
      </c>
      <c r="G210" s="13" t="s">
        <v>80</v>
      </c>
      <c r="H210" s="46">
        <f t="shared" si="31"/>
        <v>84</v>
      </c>
      <c r="I210" s="360">
        <v>10</v>
      </c>
      <c r="J210" s="44">
        <v>6</v>
      </c>
      <c r="K210" s="360">
        <v>4</v>
      </c>
      <c r="L210" s="44">
        <v>6</v>
      </c>
      <c r="M210" s="360">
        <v>11</v>
      </c>
      <c r="N210" s="44">
        <v>9</v>
      </c>
      <c r="O210" s="360">
        <v>9</v>
      </c>
      <c r="P210" s="44">
        <v>8</v>
      </c>
      <c r="Q210" s="360">
        <v>7</v>
      </c>
      <c r="R210" s="44">
        <v>6</v>
      </c>
      <c r="S210" s="360">
        <v>4</v>
      </c>
      <c r="T210" s="44">
        <v>4</v>
      </c>
    </row>
    <row r="211" spans="1:20" ht="12.75" customHeight="1" hidden="1">
      <c r="A211" s="458"/>
      <c r="B211" s="459" t="s">
        <v>177</v>
      </c>
      <c r="C211" s="459"/>
      <c r="D211" s="459"/>
      <c r="E211" s="13">
        <v>7</v>
      </c>
      <c r="F211" s="13">
        <v>1</v>
      </c>
      <c r="G211" s="13" t="s">
        <v>80</v>
      </c>
      <c r="H211" s="46">
        <f t="shared" si="31"/>
        <v>111</v>
      </c>
      <c r="I211" s="360">
        <v>12</v>
      </c>
      <c r="J211" s="44">
        <v>9</v>
      </c>
      <c r="K211" s="360">
        <v>8</v>
      </c>
      <c r="L211" s="44">
        <v>3</v>
      </c>
      <c r="M211" s="360">
        <v>13</v>
      </c>
      <c r="N211" s="44">
        <v>8</v>
      </c>
      <c r="O211" s="360">
        <v>11</v>
      </c>
      <c r="P211" s="44">
        <v>12</v>
      </c>
      <c r="Q211" s="360">
        <v>5</v>
      </c>
      <c r="R211" s="44">
        <v>7</v>
      </c>
      <c r="S211" s="360">
        <v>16</v>
      </c>
      <c r="T211" s="44">
        <v>7</v>
      </c>
    </row>
    <row r="212" spans="1:20" ht="12.75" customHeight="1" hidden="1">
      <c r="A212" s="458"/>
      <c r="B212" s="459" t="s">
        <v>178</v>
      </c>
      <c r="C212" s="459"/>
      <c r="D212" s="459"/>
      <c r="E212" s="13">
        <v>7</v>
      </c>
      <c r="F212" s="13">
        <v>1</v>
      </c>
      <c r="G212" s="13" t="s">
        <v>80</v>
      </c>
      <c r="H212" s="46">
        <f t="shared" si="31"/>
        <v>110</v>
      </c>
      <c r="I212" s="360">
        <v>7</v>
      </c>
      <c r="J212" s="44">
        <v>7</v>
      </c>
      <c r="K212" s="360">
        <v>9</v>
      </c>
      <c r="L212" s="44">
        <v>16</v>
      </c>
      <c r="M212" s="360">
        <v>6</v>
      </c>
      <c r="N212" s="44">
        <v>3</v>
      </c>
      <c r="O212" s="360">
        <v>11</v>
      </c>
      <c r="P212" s="44">
        <v>7</v>
      </c>
      <c r="Q212" s="360">
        <v>14</v>
      </c>
      <c r="R212" s="44">
        <v>11</v>
      </c>
      <c r="S212" s="360">
        <v>10</v>
      </c>
      <c r="T212" s="44">
        <v>9</v>
      </c>
    </row>
    <row r="213" spans="1:20" ht="12.75" customHeight="1" hidden="1">
      <c r="A213" s="458"/>
      <c r="B213" s="462" t="s">
        <v>179</v>
      </c>
      <c r="C213" s="462"/>
      <c r="D213" s="462"/>
      <c r="E213" s="13">
        <v>16</v>
      </c>
      <c r="F213" s="13">
        <v>3</v>
      </c>
      <c r="G213" s="13" t="s">
        <v>80</v>
      </c>
      <c r="H213" s="46">
        <f t="shared" si="31"/>
        <v>343</v>
      </c>
      <c r="I213" s="360">
        <v>27</v>
      </c>
      <c r="J213" s="44">
        <v>35</v>
      </c>
      <c r="K213" s="360">
        <v>26</v>
      </c>
      <c r="L213" s="44">
        <v>34</v>
      </c>
      <c r="M213" s="360">
        <v>29</v>
      </c>
      <c r="N213" s="44">
        <v>28</v>
      </c>
      <c r="O213" s="360">
        <v>27</v>
      </c>
      <c r="P213" s="44">
        <v>25</v>
      </c>
      <c r="Q213" s="360">
        <v>26</v>
      </c>
      <c r="R213" s="44">
        <v>26</v>
      </c>
      <c r="S213" s="360">
        <v>25</v>
      </c>
      <c r="T213" s="44">
        <v>35</v>
      </c>
    </row>
    <row r="214" spans="1:20" ht="12.75" customHeight="1" hidden="1">
      <c r="A214" s="458"/>
      <c r="B214" s="462" t="s">
        <v>181</v>
      </c>
      <c r="C214" s="462"/>
      <c r="D214" s="462"/>
      <c r="E214" s="13">
        <v>11.6274509803922</v>
      </c>
      <c r="F214" s="13">
        <v>1</v>
      </c>
      <c r="G214" s="13" t="s">
        <v>80</v>
      </c>
      <c r="H214" s="46">
        <f t="shared" si="31"/>
        <v>271</v>
      </c>
      <c r="I214" s="360">
        <v>26</v>
      </c>
      <c r="J214" s="44">
        <v>18</v>
      </c>
      <c r="K214" s="360">
        <v>25</v>
      </c>
      <c r="L214" s="44">
        <v>16</v>
      </c>
      <c r="M214" s="360">
        <v>27</v>
      </c>
      <c r="N214" s="44">
        <v>18</v>
      </c>
      <c r="O214" s="360">
        <v>19</v>
      </c>
      <c r="P214" s="44">
        <v>17</v>
      </c>
      <c r="Q214" s="360">
        <v>27</v>
      </c>
      <c r="R214" s="44">
        <v>29</v>
      </c>
      <c r="S214" s="360">
        <v>29</v>
      </c>
      <c r="T214" s="44">
        <v>20</v>
      </c>
    </row>
    <row r="215" spans="1:20" ht="12.75" customHeight="1" hidden="1">
      <c r="A215" s="458"/>
      <c r="B215" s="459" t="s">
        <v>183</v>
      </c>
      <c r="C215" s="459"/>
      <c r="D215" s="459"/>
      <c r="E215" s="13">
        <v>12</v>
      </c>
      <c r="F215" s="13">
        <v>1.92857142857143</v>
      </c>
      <c r="G215" s="13" t="s">
        <v>80</v>
      </c>
      <c r="H215" s="46">
        <f t="shared" si="31"/>
        <v>231</v>
      </c>
      <c r="I215" s="360">
        <v>10</v>
      </c>
      <c r="J215" s="44">
        <v>14</v>
      </c>
      <c r="K215" s="360">
        <v>12</v>
      </c>
      <c r="L215" s="44">
        <v>27</v>
      </c>
      <c r="M215" s="360">
        <v>22</v>
      </c>
      <c r="N215" s="44">
        <v>25</v>
      </c>
      <c r="O215" s="360">
        <v>23</v>
      </c>
      <c r="P215" s="44">
        <v>19</v>
      </c>
      <c r="Q215" s="360">
        <v>22</v>
      </c>
      <c r="R215" s="44">
        <v>21</v>
      </c>
      <c r="S215" s="360">
        <v>12</v>
      </c>
      <c r="T215" s="44">
        <v>24</v>
      </c>
    </row>
    <row r="216" spans="1:20" ht="12.75" customHeight="1" hidden="1">
      <c r="A216" s="458"/>
      <c r="B216" s="459" t="s">
        <v>184</v>
      </c>
      <c r="C216" s="459"/>
      <c r="D216" s="459"/>
      <c r="E216" s="13">
        <v>10</v>
      </c>
      <c r="F216" s="13">
        <v>2</v>
      </c>
      <c r="G216" s="13" t="s">
        <v>80</v>
      </c>
      <c r="H216" s="46">
        <f t="shared" si="31"/>
        <v>208</v>
      </c>
      <c r="I216" s="360">
        <v>16</v>
      </c>
      <c r="J216" s="44">
        <v>13</v>
      </c>
      <c r="K216" s="360">
        <v>18</v>
      </c>
      <c r="L216" s="44">
        <v>11</v>
      </c>
      <c r="M216" s="360">
        <v>20</v>
      </c>
      <c r="N216" s="44">
        <v>18</v>
      </c>
      <c r="O216" s="360">
        <v>17</v>
      </c>
      <c r="P216" s="44">
        <v>12</v>
      </c>
      <c r="Q216" s="360">
        <v>25</v>
      </c>
      <c r="R216" s="44">
        <v>16</v>
      </c>
      <c r="S216" s="360">
        <v>21</v>
      </c>
      <c r="T216" s="44">
        <v>21</v>
      </c>
    </row>
    <row r="217" spans="1:20" ht="12.75" customHeight="1" hidden="1">
      <c r="A217" s="458"/>
      <c r="B217" s="459" t="s">
        <v>185</v>
      </c>
      <c r="C217" s="459"/>
      <c r="D217" s="459"/>
      <c r="E217" s="13">
        <v>6</v>
      </c>
      <c r="F217" s="13" t="s">
        <v>80</v>
      </c>
      <c r="G217" s="13" t="s">
        <v>80</v>
      </c>
      <c r="H217" s="46">
        <f t="shared" si="31"/>
        <v>75</v>
      </c>
      <c r="I217" s="360">
        <v>4</v>
      </c>
      <c r="J217" s="44">
        <v>9</v>
      </c>
      <c r="K217" s="360">
        <v>4</v>
      </c>
      <c r="L217" s="44">
        <v>6</v>
      </c>
      <c r="M217" s="360">
        <v>4</v>
      </c>
      <c r="N217" s="44">
        <v>7</v>
      </c>
      <c r="O217" s="360">
        <v>5</v>
      </c>
      <c r="P217" s="44">
        <v>8</v>
      </c>
      <c r="Q217" s="360">
        <v>8</v>
      </c>
      <c r="R217" s="44">
        <v>8</v>
      </c>
      <c r="S217" s="360">
        <v>5</v>
      </c>
      <c r="T217" s="44">
        <v>7</v>
      </c>
    </row>
    <row r="218" spans="1:20" ht="12.75" customHeight="1" hidden="1">
      <c r="A218" s="458"/>
      <c r="B218" s="459" t="s">
        <v>187</v>
      </c>
      <c r="C218" s="459"/>
      <c r="D218" s="459"/>
      <c r="E218" s="13">
        <v>4</v>
      </c>
      <c r="F218" s="13" t="s">
        <v>80</v>
      </c>
      <c r="G218" s="13">
        <v>2</v>
      </c>
      <c r="H218" s="46">
        <f t="shared" si="31"/>
        <v>36</v>
      </c>
      <c r="I218" s="360">
        <v>3</v>
      </c>
      <c r="J218" s="44">
        <v>2</v>
      </c>
      <c r="K218" s="360">
        <v>2</v>
      </c>
      <c r="L218" s="44">
        <v>2</v>
      </c>
      <c r="M218" s="360">
        <v>2</v>
      </c>
      <c r="N218" s="44">
        <v>6</v>
      </c>
      <c r="O218" s="360">
        <v>2</v>
      </c>
      <c r="P218" s="44">
        <v>3</v>
      </c>
      <c r="Q218" s="360">
        <v>2</v>
      </c>
      <c r="R218" s="44">
        <v>5</v>
      </c>
      <c r="S218" s="360">
        <v>4</v>
      </c>
      <c r="T218" s="44">
        <v>3</v>
      </c>
    </row>
    <row r="219" spans="1:20" ht="12.75" customHeight="1" hidden="1">
      <c r="A219" s="458"/>
      <c r="B219" s="459" t="s">
        <v>188</v>
      </c>
      <c r="C219" s="459"/>
      <c r="D219" s="459"/>
      <c r="E219" s="13">
        <v>7</v>
      </c>
      <c r="F219" s="13">
        <v>1</v>
      </c>
      <c r="G219" s="13" t="s">
        <v>80</v>
      </c>
      <c r="H219" s="46">
        <f t="shared" si="31"/>
        <v>80</v>
      </c>
      <c r="I219" s="360">
        <v>5</v>
      </c>
      <c r="J219" s="44">
        <v>12</v>
      </c>
      <c r="K219" s="360">
        <v>4</v>
      </c>
      <c r="L219" s="44">
        <v>7</v>
      </c>
      <c r="M219" s="360">
        <v>5</v>
      </c>
      <c r="N219" s="44">
        <v>6</v>
      </c>
      <c r="O219" s="360">
        <v>10</v>
      </c>
      <c r="P219" s="44">
        <v>3</v>
      </c>
      <c r="Q219" s="360">
        <v>9</v>
      </c>
      <c r="R219" s="44">
        <v>5</v>
      </c>
      <c r="S219" s="360">
        <v>5</v>
      </c>
      <c r="T219" s="44">
        <v>9</v>
      </c>
    </row>
    <row r="220" spans="1:20" ht="12.75" customHeight="1" hidden="1">
      <c r="A220" s="458"/>
      <c r="B220" s="459" t="s">
        <v>189</v>
      </c>
      <c r="C220" s="459"/>
      <c r="D220" s="459"/>
      <c r="E220" s="13">
        <v>8</v>
      </c>
      <c r="F220" s="13">
        <v>2</v>
      </c>
      <c r="G220" s="13" t="s">
        <v>80</v>
      </c>
      <c r="H220" s="46">
        <f t="shared" si="31"/>
        <v>124</v>
      </c>
      <c r="I220" s="360">
        <v>4</v>
      </c>
      <c r="J220" s="44">
        <v>9</v>
      </c>
      <c r="K220" s="360">
        <v>11</v>
      </c>
      <c r="L220" s="44">
        <v>9</v>
      </c>
      <c r="M220" s="360">
        <v>16</v>
      </c>
      <c r="N220" s="44">
        <v>11</v>
      </c>
      <c r="O220" s="360">
        <v>13</v>
      </c>
      <c r="P220" s="44">
        <v>6</v>
      </c>
      <c r="Q220" s="360">
        <v>7</v>
      </c>
      <c r="R220" s="44">
        <v>7</v>
      </c>
      <c r="S220" s="360">
        <v>13</v>
      </c>
      <c r="T220" s="44">
        <v>18</v>
      </c>
    </row>
    <row r="221" spans="1:20" ht="12.75" customHeight="1" hidden="1">
      <c r="A221" s="458"/>
      <c r="B221" s="459" t="s">
        <v>190</v>
      </c>
      <c r="C221" s="459"/>
      <c r="D221" s="459"/>
      <c r="E221" s="13">
        <v>3</v>
      </c>
      <c r="F221" s="13" t="s">
        <v>80</v>
      </c>
      <c r="G221" s="13">
        <v>2</v>
      </c>
      <c r="H221" s="46">
        <f t="shared" si="31"/>
        <v>25</v>
      </c>
      <c r="I221" s="360" t="s">
        <v>632</v>
      </c>
      <c r="J221" s="44" t="s">
        <v>632</v>
      </c>
      <c r="K221" s="360">
        <v>3</v>
      </c>
      <c r="L221" s="44">
        <v>1</v>
      </c>
      <c r="M221" s="360">
        <v>1</v>
      </c>
      <c r="N221" s="44">
        <v>2</v>
      </c>
      <c r="O221" s="360">
        <v>3</v>
      </c>
      <c r="P221" s="44">
        <v>3</v>
      </c>
      <c r="Q221" s="360" t="s">
        <v>632</v>
      </c>
      <c r="R221" s="44">
        <v>3</v>
      </c>
      <c r="S221" s="360">
        <v>6</v>
      </c>
      <c r="T221" s="44">
        <v>3</v>
      </c>
    </row>
    <row r="222" spans="1:20" ht="12.75" customHeight="1" hidden="1">
      <c r="A222" s="458"/>
      <c r="B222" s="459" t="s">
        <v>191</v>
      </c>
      <c r="C222" s="459"/>
      <c r="D222" s="459"/>
      <c r="E222" s="13">
        <v>15</v>
      </c>
      <c r="F222" s="13">
        <v>1</v>
      </c>
      <c r="G222" s="13" t="s">
        <v>80</v>
      </c>
      <c r="H222" s="46">
        <f t="shared" si="31"/>
        <v>365</v>
      </c>
      <c r="I222" s="360">
        <v>26</v>
      </c>
      <c r="J222" s="44">
        <v>37</v>
      </c>
      <c r="K222" s="360">
        <v>30</v>
      </c>
      <c r="L222" s="44">
        <v>33</v>
      </c>
      <c r="M222" s="360">
        <v>32</v>
      </c>
      <c r="N222" s="44">
        <v>29</v>
      </c>
      <c r="O222" s="360">
        <v>38</v>
      </c>
      <c r="P222" s="44">
        <v>30</v>
      </c>
      <c r="Q222" s="360">
        <v>28</v>
      </c>
      <c r="R222" s="44">
        <v>35</v>
      </c>
      <c r="S222" s="360">
        <v>22</v>
      </c>
      <c r="T222" s="44">
        <v>25</v>
      </c>
    </row>
    <row r="223" spans="1:20" ht="12.75" customHeight="1" hidden="1">
      <c r="A223" s="458"/>
      <c r="B223" s="459" t="s">
        <v>192</v>
      </c>
      <c r="C223" s="459"/>
      <c r="D223" s="459"/>
      <c r="E223" s="13">
        <v>11</v>
      </c>
      <c r="F223" s="13">
        <v>1</v>
      </c>
      <c r="G223" s="13" t="s">
        <v>80</v>
      </c>
      <c r="H223" s="46">
        <f t="shared" si="31"/>
        <v>274</v>
      </c>
      <c r="I223" s="360">
        <v>24</v>
      </c>
      <c r="J223" s="44">
        <v>31</v>
      </c>
      <c r="K223" s="360">
        <v>23</v>
      </c>
      <c r="L223" s="44">
        <v>24</v>
      </c>
      <c r="M223" s="360">
        <v>18</v>
      </c>
      <c r="N223" s="44">
        <v>23</v>
      </c>
      <c r="O223" s="360">
        <v>24</v>
      </c>
      <c r="P223" s="44">
        <v>23</v>
      </c>
      <c r="Q223" s="360">
        <v>26</v>
      </c>
      <c r="R223" s="44">
        <v>22</v>
      </c>
      <c r="S223" s="360">
        <v>14</v>
      </c>
      <c r="T223" s="44">
        <v>22</v>
      </c>
    </row>
    <row r="224" spans="1:20" ht="12.75" customHeight="1" hidden="1">
      <c r="A224" s="48"/>
      <c r="B224" s="49"/>
      <c r="C224" s="49"/>
      <c r="D224" s="49"/>
      <c r="E224" s="13"/>
      <c r="F224" s="13"/>
      <c r="G224" s="13"/>
      <c r="H224" s="46"/>
      <c r="I224" s="360"/>
      <c r="J224" s="44"/>
      <c r="K224" s="360"/>
      <c r="L224" s="44"/>
      <c r="M224" s="360"/>
      <c r="N224" s="44"/>
      <c r="O224" s="360"/>
      <c r="P224" s="44"/>
      <c r="Q224" s="360"/>
      <c r="R224" s="44"/>
      <c r="S224" s="360"/>
      <c r="T224" s="44"/>
    </row>
    <row r="225" spans="1:20" ht="12.75" customHeight="1" hidden="1">
      <c r="A225" s="457" t="s">
        <v>193</v>
      </c>
      <c r="B225" s="457"/>
      <c r="C225" s="457"/>
      <c r="D225" s="457"/>
      <c r="E225" s="130">
        <f>SUM(E226:E230)</f>
        <v>23</v>
      </c>
      <c r="F225" s="130">
        <f aca="true" t="shared" si="32" ref="F225:T225">SUM(F226:F230)</f>
        <v>2</v>
      </c>
      <c r="G225" s="130">
        <f t="shared" si="32"/>
        <v>5</v>
      </c>
      <c r="H225" s="133">
        <f t="shared" si="32"/>
        <v>254</v>
      </c>
      <c r="I225" s="365">
        <f t="shared" si="32"/>
        <v>21</v>
      </c>
      <c r="J225" s="132">
        <f t="shared" si="32"/>
        <v>16</v>
      </c>
      <c r="K225" s="365">
        <f t="shared" si="32"/>
        <v>19</v>
      </c>
      <c r="L225" s="132">
        <f t="shared" si="32"/>
        <v>13</v>
      </c>
      <c r="M225" s="365">
        <f t="shared" si="32"/>
        <v>24</v>
      </c>
      <c r="N225" s="132">
        <f t="shared" si="32"/>
        <v>19</v>
      </c>
      <c r="O225" s="365">
        <f t="shared" si="32"/>
        <v>20</v>
      </c>
      <c r="P225" s="132">
        <f t="shared" si="32"/>
        <v>18</v>
      </c>
      <c r="Q225" s="365">
        <f t="shared" si="32"/>
        <v>23</v>
      </c>
      <c r="R225" s="132">
        <f t="shared" si="32"/>
        <v>26</v>
      </c>
      <c r="S225" s="365">
        <f t="shared" si="32"/>
        <v>33</v>
      </c>
      <c r="T225" s="132">
        <f t="shared" si="32"/>
        <v>22</v>
      </c>
    </row>
    <row r="226" spans="1:20" ht="12.75" customHeight="1" hidden="1">
      <c r="A226" s="458"/>
      <c r="B226" s="459" t="s">
        <v>194</v>
      </c>
      <c r="C226" s="459"/>
      <c r="D226" s="459"/>
      <c r="E226" s="13">
        <v>5</v>
      </c>
      <c r="F226" s="13" t="s">
        <v>80</v>
      </c>
      <c r="G226" s="13">
        <v>1</v>
      </c>
      <c r="H226" s="46">
        <f>SUM(I226:T226)</f>
        <v>42</v>
      </c>
      <c r="I226" s="360">
        <v>1</v>
      </c>
      <c r="J226" s="44">
        <v>1</v>
      </c>
      <c r="K226" s="360">
        <v>1</v>
      </c>
      <c r="L226" s="44">
        <v>4</v>
      </c>
      <c r="M226" s="360">
        <v>6</v>
      </c>
      <c r="N226" s="44">
        <v>5</v>
      </c>
      <c r="O226" s="360">
        <v>2</v>
      </c>
      <c r="P226" s="44">
        <v>4</v>
      </c>
      <c r="Q226" s="360">
        <v>2</v>
      </c>
      <c r="R226" s="44">
        <v>5</v>
      </c>
      <c r="S226" s="360">
        <v>5</v>
      </c>
      <c r="T226" s="44">
        <v>6</v>
      </c>
    </row>
    <row r="227" spans="1:20" ht="12.75" customHeight="1" hidden="1">
      <c r="A227" s="458"/>
      <c r="B227" s="459" t="s">
        <v>195</v>
      </c>
      <c r="C227" s="459"/>
      <c r="D227" s="459"/>
      <c r="E227" s="13">
        <v>1</v>
      </c>
      <c r="F227" s="13" t="s">
        <v>80</v>
      </c>
      <c r="G227" s="13">
        <v>1</v>
      </c>
      <c r="H227" s="46">
        <f>SUM(I227:T227)</f>
        <v>4</v>
      </c>
      <c r="I227" s="360" t="s">
        <v>632</v>
      </c>
      <c r="J227" s="44" t="s">
        <v>632</v>
      </c>
      <c r="K227" s="360" t="s">
        <v>632</v>
      </c>
      <c r="L227" s="44" t="s">
        <v>632</v>
      </c>
      <c r="M227" s="360">
        <v>2</v>
      </c>
      <c r="N227" s="44" t="s">
        <v>632</v>
      </c>
      <c r="O227" s="360" t="s">
        <v>632</v>
      </c>
      <c r="P227" s="44">
        <v>2</v>
      </c>
      <c r="Q227" s="360" t="s">
        <v>632</v>
      </c>
      <c r="R227" s="44" t="s">
        <v>632</v>
      </c>
      <c r="S227" s="360" t="s">
        <v>632</v>
      </c>
      <c r="T227" s="44" t="s">
        <v>632</v>
      </c>
    </row>
    <row r="228" spans="1:20" ht="12.75" customHeight="1" hidden="1">
      <c r="A228" s="458"/>
      <c r="B228" s="459" t="s">
        <v>196</v>
      </c>
      <c r="C228" s="459"/>
      <c r="D228" s="459"/>
      <c r="E228" s="13">
        <v>7</v>
      </c>
      <c r="F228" s="13">
        <v>1</v>
      </c>
      <c r="G228" s="13" t="s">
        <v>80</v>
      </c>
      <c r="H228" s="46">
        <f>SUM(I228:T228)</f>
        <v>140</v>
      </c>
      <c r="I228" s="360">
        <v>14</v>
      </c>
      <c r="J228" s="44">
        <v>10</v>
      </c>
      <c r="K228" s="360">
        <v>14</v>
      </c>
      <c r="L228" s="44">
        <v>5</v>
      </c>
      <c r="M228" s="360">
        <v>12</v>
      </c>
      <c r="N228" s="44">
        <v>9</v>
      </c>
      <c r="O228" s="360">
        <v>14</v>
      </c>
      <c r="P228" s="44">
        <v>7</v>
      </c>
      <c r="Q228" s="360">
        <v>14</v>
      </c>
      <c r="R228" s="44">
        <v>11</v>
      </c>
      <c r="S228" s="360">
        <v>19</v>
      </c>
      <c r="T228" s="44">
        <v>11</v>
      </c>
    </row>
    <row r="229" spans="1:20" ht="12.75" customHeight="1" hidden="1">
      <c r="A229" s="458"/>
      <c r="B229" s="459" t="s">
        <v>197</v>
      </c>
      <c r="C229" s="459"/>
      <c r="D229" s="459"/>
      <c r="E229" s="13">
        <v>5</v>
      </c>
      <c r="F229" s="13">
        <v>1</v>
      </c>
      <c r="G229" s="13">
        <v>2</v>
      </c>
      <c r="H229" s="46">
        <f>SUM(I229:T229)</f>
        <v>28</v>
      </c>
      <c r="I229" s="360">
        <v>4</v>
      </c>
      <c r="J229" s="44">
        <v>3</v>
      </c>
      <c r="K229" s="360">
        <v>2</v>
      </c>
      <c r="L229" s="44" t="s">
        <v>632</v>
      </c>
      <c r="M229" s="360">
        <v>1</v>
      </c>
      <c r="N229" s="44" t="s">
        <v>632</v>
      </c>
      <c r="O229" s="360">
        <v>2</v>
      </c>
      <c r="P229" s="44">
        <v>1</v>
      </c>
      <c r="Q229" s="360">
        <v>2</v>
      </c>
      <c r="R229" s="44">
        <v>5</v>
      </c>
      <c r="S229" s="360">
        <v>6</v>
      </c>
      <c r="T229" s="44">
        <v>2</v>
      </c>
    </row>
    <row r="230" spans="1:20" ht="12.75" customHeight="1" hidden="1">
      <c r="A230" s="458"/>
      <c r="B230" s="459" t="s">
        <v>199</v>
      </c>
      <c r="C230" s="459"/>
      <c r="D230" s="459"/>
      <c r="E230" s="13">
        <v>5</v>
      </c>
      <c r="F230" s="13" t="s">
        <v>80</v>
      </c>
      <c r="G230" s="13">
        <v>1</v>
      </c>
      <c r="H230" s="46">
        <f>SUM(I230:T230)</f>
        <v>40</v>
      </c>
      <c r="I230" s="360">
        <v>2</v>
      </c>
      <c r="J230" s="44">
        <v>2</v>
      </c>
      <c r="K230" s="360">
        <v>2</v>
      </c>
      <c r="L230" s="44">
        <v>4</v>
      </c>
      <c r="M230" s="360">
        <v>3</v>
      </c>
      <c r="N230" s="44">
        <v>5</v>
      </c>
      <c r="O230" s="360">
        <v>2</v>
      </c>
      <c r="P230" s="44">
        <v>4</v>
      </c>
      <c r="Q230" s="360">
        <v>5</v>
      </c>
      <c r="R230" s="44">
        <v>5</v>
      </c>
      <c r="S230" s="360">
        <v>3</v>
      </c>
      <c r="T230" s="44">
        <v>3</v>
      </c>
    </row>
    <row r="231" spans="1:20" ht="12.75" customHeight="1" hidden="1">
      <c r="A231" s="458"/>
      <c r="B231" s="459" t="s">
        <v>200</v>
      </c>
      <c r="C231" s="459"/>
      <c r="D231" s="459"/>
      <c r="E231" s="50" t="s">
        <v>198</v>
      </c>
      <c r="F231" s="21"/>
      <c r="G231" s="21"/>
      <c r="H231" s="46"/>
      <c r="I231" s="360" t="s">
        <v>632</v>
      </c>
      <c r="J231" s="44" t="s">
        <v>632</v>
      </c>
      <c r="K231" s="360" t="s">
        <v>632</v>
      </c>
      <c r="L231" s="44" t="s">
        <v>632</v>
      </c>
      <c r="M231" s="360" t="s">
        <v>632</v>
      </c>
      <c r="N231" s="44" t="s">
        <v>632</v>
      </c>
      <c r="O231" s="360" t="s">
        <v>632</v>
      </c>
      <c r="P231" s="44" t="s">
        <v>632</v>
      </c>
      <c r="Q231" s="360" t="s">
        <v>632</v>
      </c>
      <c r="R231" s="44" t="s">
        <v>632</v>
      </c>
      <c r="S231" s="360" t="s">
        <v>632</v>
      </c>
      <c r="T231" s="44" t="s">
        <v>632</v>
      </c>
    </row>
    <row r="232" spans="1:20" ht="12.75" customHeight="1" hidden="1">
      <c r="A232" s="47"/>
      <c r="B232" s="45"/>
      <c r="C232" s="45"/>
      <c r="D232" s="45"/>
      <c r="E232" s="50"/>
      <c r="F232" s="21"/>
      <c r="G232" s="21"/>
      <c r="H232" s="46"/>
      <c r="I232" s="361"/>
      <c r="J232" s="51"/>
      <c r="K232" s="361"/>
      <c r="L232" s="51"/>
      <c r="M232" s="361"/>
      <c r="N232" s="51"/>
      <c r="O232" s="361"/>
      <c r="P232" s="51"/>
      <c r="Q232" s="361"/>
      <c r="R232" s="51"/>
      <c r="S232" s="361"/>
      <c r="T232" s="51"/>
    </row>
    <row r="233" spans="1:20" ht="12.75" customHeight="1" hidden="1">
      <c r="A233" s="457" t="s">
        <v>575</v>
      </c>
      <c r="B233" s="457"/>
      <c r="C233" s="457"/>
      <c r="D233" s="457"/>
      <c r="E233" s="130">
        <f>SUM(E234:E238)</f>
        <v>22</v>
      </c>
      <c r="F233" s="130">
        <f aca="true" t="shared" si="33" ref="F233:T233">SUM(F234:F238)</f>
        <v>4</v>
      </c>
      <c r="G233" s="130">
        <f t="shared" si="33"/>
        <v>3</v>
      </c>
      <c r="H233" s="133">
        <f t="shared" si="33"/>
        <v>171.85714285714286</v>
      </c>
      <c r="I233" s="365">
        <f t="shared" si="33"/>
        <v>14</v>
      </c>
      <c r="J233" s="132">
        <f t="shared" si="33"/>
        <v>14</v>
      </c>
      <c r="K233" s="365">
        <f t="shared" si="33"/>
        <v>16</v>
      </c>
      <c r="L233" s="132">
        <f t="shared" si="33"/>
        <v>13</v>
      </c>
      <c r="M233" s="365">
        <f t="shared" si="33"/>
        <v>12</v>
      </c>
      <c r="N233" s="132">
        <f t="shared" si="33"/>
        <v>13</v>
      </c>
      <c r="O233" s="365">
        <f t="shared" si="33"/>
        <v>14</v>
      </c>
      <c r="P233" s="132">
        <f t="shared" si="33"/>
        <v>19.85714285714286</v>
      </c>
      <c r="Q233" s="365">
        <f t="shared" si="33"/>
        <v>13</v>
      </c>
      <c r="R233" s="132">
        <f t="shared" si="33"/>
        <v>13</v>
      </c>
      <c r="S233" s="365">
        <f t="shared" si="33"/>
        <v>18</v>
      </c>
      <c r="T233" s="132">
        <f t="shared" si="33"/>
        <v>12</v>
      </c>
    </row>
    <row r="234" spans="1:20" ht="12.75" customHeight="1" hidden="1">
      <c r="A234" s="458"/>
      <c r="B234" s="459" t="s">
        <v>203</v>
      </c>
      <c r="C234" s="459"/>
      <c r="D234" s="459"/>
      <c r="E234" s="13">
        <v>5</v>
      </c>
      <c r="F234" s="13">
        <v>1</v>
      </c>
      <c r="G234" s="13">
        <v>2</v>
      </c>
      <c r="H234" s="46">
        <f>SUM(I234:T234)</f>
        <v>25.85714285714286</v>
      </c>
      <c r="I234" s="360" t="s">
        <v>632</v>
      </c>
      <c r="J234" s="44">
        <v>4</v>
      </c>
      <c r="K234" s="360">
        <v>3</v>
      </c>
      <c r="L234" s="44">
        <v>2</v>
      </c>
      <c r="M234" s="360">
        <v>1</v>
      </c>
      <c r="N234" s="44">
        <v>1</v>
      </c>
      <c r="O234" s="360">
        <v>3</v>
      </c>
      <c r="P234" s="44">
        <v>2.85714285714286</v>
      </c>
      <c r="Q234" s="360" t="s">
        <v>632</v>
      </c>
      <c r="R234" s="44">
        <v>4</v>
      </c>
      <c r="S234" s="360">
        <v>3</v>
      </c>
      <c r="T234" s="44">
        <v>2</v>
      </c>
    </row>
    <row r="235" spans="1:20" ht="12.75" customHeight="1" hidden="1">
      <c r="A235" s="458"/>
      <c r="B235" s="459" t="s">
        <v>204</v>
      </c>
      <c r="C235" s="459"/>
      <c r="D235" s="459"/>
      <c r="E235" s="50" t="s">
        <v>198</v>
      </c>
      <c r="F235" s="21"/>
      <c r="G235" s="21"/>
      <c r="H235" s="46"/>
      <c r="I235" s="367" t="s">
        <v>632</v>
      </c>
      <c r="J235" s="203" t="s">
        <v>632</v>
      </c>
      <c r="K235" s="367" t="s">
        <v>632</v>
      </c>
      <c r="L235" s="203" t="s">
        <v>632</v>
      </c>
      <c r="M235" s="367" t="s">
        <v>632</v>
      </c>
      <c r="N235" s="203" t="s">
        <v>632</v>
      </c>
      <c r="O235" s="367" t="s">
        <v>632</v>
      </c>
      <c r="P235" s="203" t="s">
        <v>632</v>
      </c>
      <c r="Q235" s="367" t="s">
        <v>632</v>
      </c>
      <c r="R235" s="203" t="s">
        <v>632</v>
      </c>
      <c r="S235" s="367" t="s">
        <v>632</v>
      </c>
      <c r="T235" s="203" t="s">
        <v>632</v>
      </c>
    </row>
    <row r="236" spans="1:20" ht="12.75" customHeight="1" hidden="1">
      <c r="A236" s="458"/>
      <c r="B236" s="459" t="s">
        <v>205</v>
      </c>
      <c r="C236" s="459"/>
      <c r="D236" s="459"/>
      <c r="E236" s="13">
        <v>7</v>
      </c>
      <c r="F236" s="13">
        <v>1</v>
      </c>
      <c r="G236" s="13" t="s">
        <v>80</v>
      </c>
      <c r="H236" s="46">
        <f>SUM(I236:T236)</f>
        <v>65</v>
      </c>
      <c r="I236" s="360">
        <v>4</v>
      </c>
      <c r="J236" s="44">
        <v>1</v>
      </c>
      <c r="K236" s="360">
        <v>3</v>
      </c>
      <c r="L236" s="44">
        <v>7</v>
      </c>
      <c r="M236" s="360">
        <v>4</v>
      </c>
      <c r="N236" s="44">
        <v>4</v>
      </c>
      <c r="O236" s="360">
        <v>5</v>
      </c>
      <c r="P236" s="44">
        <v>12</v>
      </c>
      <c r="Q236" s="360">
        <v>6</v>
      </c>
      <c r="R236" s="44">
        <v>4</v>
      </c>
      <c r="S236" s="360">
        <v>9</v>
      </c>
      <c r="T236" s="44">
        <v>6</v>
      </c>
    </row>
    <row r="237" spans="1:20" ht="12.75" customHeight="1" hidden="1">
      <c r="A237" s="458"/>
      <c r="B237" s="459" t="s">
        <v>573</v>
      </c>
      <c r="C237" s="459"/>
      <c r="D237" s="459"/>
      <c r="E237" s="13">
        <v>2</v>
      </c>
      <c r="F237" s="13" t="s">
        <v>80</v>
      </c>
      <c r="G237" s="13">
        <v>1</v>
      </c>
      <c r="H237" s="46">
        <f>SUM(I237:T237)</f>
        <v>3</v>
      </c>
      <c r="I237" s="360">
        <v>1</v>
      </c>
      <c r="J237" s="44" t="s">
        <v>632</v>
      </c>
      <c r="K237" s="360" t="s">
        <v>632</v>
      </c>
      <c r="L237" s="44" t="s">
        <v>632</v>
      </c>
      <c r="M237" s="360">
        <v>1</v>
      </c>
      <c r="N237" s="44" t="s">
        <v>632</v>
      </c>
      <c r="O237" s="360">
        <v>1</v>
      </c>
      <c r="P237" s="44" t="s">
        <v>632</v>
      </c>
      <c r="Q237" s="360" t="s">
        <v>632</v>
      </c>
      <c r="R237" s="44" t="s">
        <v>632</v>
      </c>
      <c r="S237" s="360" t="s">
        <v>632</v>
      </c>
      <c r="T237" s="44" t="s">
        <v>632</v>
      </c>
    </row>
    <row r="238" spans="1:20" ht="12.75" customHeight="1" hidden="1">
      <c r="A238" s="458"/>
      <c r="B238" s="459" t="s">
        <v>206</v>
      </c>
      <c r="C238" s="459"/>
      <c r="D238" s="459"/>
      <c r="E238" s="13">
        <v>8</v>
      </c>
      <c r="F238" s="13">
        <v>2</v>
      </c>
      <c r="G238" s="13" t="s">
        <v>80</v>
      </c>
      <c r="H238" s="46">
        <f>SUM(I238:T238)</f>
        <v>78</v>
      </c>
      <c r="I238" s="360">
        <v>9</v>
      </c>
      <c r="J238" s="44">
        <v>9</v>
      </c>
      <c r="K238" s="360">
        <v>10</v>
      </c>
      <c r="L238" s="44">
        <v>4</v>
      </c>
      <c r="M238" s="360">
        <v>6</v>
      </c>
      <c r="N238" s="44">
        <v>8</v>
      </c>
      <c r="O238" s="360">
        <v>5</v>
      </c>
      <c r="P238" s="44">
        <v>5</v>
      </c>
      <c r="Q238" s="360">
        <v>7</v>
      </c>
      <c r="R238" s="44">
        <v>5</v>
      </c>
      <c r="S238" s="360">
        <v>6</v>
      </c>
      <c r="T238" s="44">
        <v>4</v>
      </c>
    </row>
    <row r="239" spans="1:20" ht="12.75" customHeight="1" hidden="1">
      <c r="A239" s="47"/>
      <c r="B239" s="45"/>
      <c r="C239" s="45"/>
      <c r="D239" s="45"/>
      <c r="E239" s="13"/>
      <c r="F239" s="13"/>
      <c r="G239" s="13"/>
      <c r="H239" s="46"/>
      <c r="I239" s="360"/>
      <c r="J239" s="44"/>
      <c r="K239" s="360"/>
      <c r="L239" s="44"/>
      <c r="M239" s="360"/>
      <c r="N239" s="44"/>
      <c r="O239" s="360"/>
      <c r="P239" s="44"/>
      <c r="Q239" s="360"/>
      <c r="R239" s="44"/>
      <c r="S239" s="360"/>
      <c r="T239" s="44"/>
    </row>
    <row r="240" spans="1:20" s="301" customFormat="1" ht="12.75" customHeight="1">
      <c r="A240" s="463" t="s">
        <v>710</v>
      </c>
      <c r="B240" s="463"/>
      <c r="C240" s="463"/>
      <c r="D240" s="40">
        <v>27</v>
      </c>
      <c r="E240" s="39">
        <f>E243+E262+E269</f>
        <v>186</v>
      </c>
      <c r="F240" s="39">
        <f>F243+F262+F269</f>
        <v>25.92857142857143</v>
      </c>
      <c r="G240" s="39">
        <f>G243+G262+G269</f>
        <v>15</v>
      </c>
      <c r="H240" s="38">
        <f>SUM(I240:T240)</f>
        <v>2884</v>
      </c>
      <c r="I240" s="358">
        <f aca="true" t="shared" si="34" ref="I240:T240">I243+I262+I269</f>
        <v>241</v>
      </c>
      <c r="J240" s="39">
        <f t="shared" si="34"/>
        <v>228</v>
      </c>
      <c r="K240" s="358">
        <f t="shared" si="34"/>
        <v>226</v>
      </c>
      <c r="L240" s="39">
        <f t="shared" si="34"/>
        <v>243</v>
      </c>
      <c r="M240" s="358">
        <f t="shared" si="34"/>
        <v>225</v>
      </c>
      <c r="N240" s="39">
        <f t="shared" si="34"/>
        <v>223</v>
      </c>
      <c r="O240" s="358">
        <f t="shared" si="34"/>
        <v>252</v>
      </c>
      <c r="P240" s="39">
        <f t="shared" si="34"/>
        <v>240</v>
      </c>
      <c r="Q240" s="358">
        <f t="shared" si="34"/>
        <v>254</v>
      </c>
      <c r="R240" s="39">
        <f t="shared" si="34"/>
        <v>232</v>
      </c>
      <c r="S240" s="358">
        <f t="shared" si="34"/>
        <v>263</v>
      </c>
      <c r="T240" s="39">
        <f t="shared" si="34"/>
        <v>257</v>
      </c>
    </row>
    <row r="241" spans="1:20" ht="12.75" customHeight="1">
      <c r="A241" s="18"/>
      <c r="B241" s="18"/>
      <c r="C241" s="18"/>
      <c r="D241" s="40"/>
      <c r="E241" s="40"/>
      <c r="F241" s="40"/>
      <c r="G241" s="40"/>
      <c r="H241" s="38"/>
      <c r="I241" s="358"/>
      <c r="J241" s="39"/>
      <c r="K241" s="358"/>
      <c r="L241" s="39"/>
      <c r="M241" s="358"/>
      <c r="N241" s="39"/>
      <c r="O241" s="358"/>
      <c r="P241" s="39"/>
      <c r="Q241" s="358"/>
      <c r="R241" s="39"/>
      <c r="S241" s="358"/>
      <c r="T241" s="39"/>
    </row>
    <row r="242" spans="1:20" ht="12.75" customHeight="1" hidden="1">
      <c r="A242" s="464" t="s">
        <v>170</v>
      </c>
      <c r="B242" s="464"/>
      <c r="C242" s="464"/>
      <c r="D242" s="8"/>
      <c r="E242" s="8"/>
      <c r="F242" s="8"/>
      <c r="G242" s="8"/>
      <c r="H242" s="41"/>
      <c r="I242" s="359"/>
      <c r="J242" s="42"/>
      <c r="K242" s="359"/>
      <c r="L242" s="42"/>
      <c r="M242" s="359"/>
      <c r="N242" s="42"/>
      <c r="O242" s="359"/>
      <c r="P242" s="42"/>
      <c r="Q242" s="359"/>
      <c r="R242" s="42"/>
      <c r="S242" s="359"/>
      <c r="T242" s="42"/>
    </row>
    <row r="243" spans="1:20" ht="12.75" customHeight="1" hidden="1">
      <c r="A243" s="457" t="s">
        <v>574</v>
      </c>
      <c r="B243" s="457"/>
      <c r="C243" s="457"/>
      <c r="D243" s="457"/>
      <c r="E243" s="130">
        <f>SUM(E244:E260)</f>
        <v>143</v>
      </c>
      <c r="F243" s="130">
        <f aca="true" t="shared" si="35" ref="F243:T243">SUM(F244:F260)</f>
        <v>19.92857142857143</v>
      </c>
      <c r="G243" s="130">
        <f t="shared" si="35"/>
        <v>7</v>
      </c>
      <c r="H243" s="131">
        <f t="shared" si="35"/>
        <v>2464</v>
      </c>
      <c r="I243" s="365">
        <f t="shared" si="35"/>
        <v>206</v>
      </c>
      <c r="J243" s="132">
        <f t="shared" si="35"/>
        <v>184</v>
      </c>
      <c r="K243" s="365">
        <f t="shared" si="35"/>
        <v>190</v>
      </c>
      <c r="L243" s="132">
        <f t="shared" si="35"/>
        <v>213</v>
      </c>
      <c r="M243" s="365">
        <f t="shared" si="35"/>
        <v>189</v>
      </c>
      <c r="N243" s="132">
        <f t="shared" si="35"/>
        <v>197</v>
      </c>
      <c r="O243" s="365">
        <f t="shared" si="35"/>
        <v>216</v>
      </c>
      <c r="P243" s="132">
        <f t="shared" si="35"/>
        <v>208</v>
      </c>
      <c r="Q243" s="365">
        <f t="shared" si="35"/>
        <v>222</v>
      </c>
      <c r="R243" s="132">
        <f t="shared" si="35"/>
        <v>194</v>
      </c>
      <c r="S243" s="365">
        <f t="shared" si="35"/>
        <v>226</v>
      </c>
      <c r="T243" s="132">
        <f t="shared" si="35"/>
        <v>219</v>
      </c>
    </row>
    <row r="244" spans="1:23" ht="12.75" customHeight="1" hidden="1">
      <c r="A244" s="458"/>
      <c r="B244" s="459" t="s">
        <v>172</v>
      </c>
      <c r="C244" s="459"/>
      <c r="D244" s="459"/>
      <c r="E244" s="13">
        <v>7</v>
      </c>
      <c r="F244" s="13">
        <v>1</v>
      </c>
      <c r="G244" s="13" t="s">
        <v>80</v>
      </c>
      <c r="H244" s="46">
        <f aca="true" t="shared" si="36" ref="H244:H260">SUM(I244:T244)</f>
        <v>75</v>
      </c>
      <c r="I244" s="360">
        <v>2</v>
      </c>
      <c r="J244" s="44">
        <v>4</v>
      </c>
      <c r="K244" s="360">
        <v>9</v>
      </c>
      <c r="L244" s="44">
        <v>10</v>
      </c>
      <c r="M244" s="360">
        <v>10</v>
      </c>
      <c r="N244" s="44">
        <v>3</v>
      </c>
      <c r="O244" s="360">
        <v>4</v>
      </c>
      <c r="P244" s="44">
        <v>4</v>
      </c>
      <c r="Q244" s="360">
        <v>9</v>
      </c>
      <c r="R244" s="44">
        <v>6</v>
      </c>
      <c r="S244" s="360">
        <v>7</v>
      </c>
      <c r="T244" s="44">
        <v>7</v>
      </c>
      <c r="V244" s="169"/>
      <c r="W244" s="169"/>
    </row>
    <row r="245" spans="1:23" ht="12.75" customHeight="1" hidden="1">
      <c r="A245" s="458"/>
      <c r="B245" s="459" t="s">
        <v>174</v>
      </c>
      <c r="C245" s="459"/>
      <c r="D245" s="459"/>
      <c r="E245" s="13">
        <v>6</v>
      </c>
      <c r="F245" s="13">
        <v>1</v>
      </c>
      <c r="G245" s="13">
        <v>1</v>
      </c>
      <c r="H245" s="46">
        <f t="shared" si="36"/>
        <v>46</v>
      </c>
      <c r="I245" s="360">
        <v>2</v>
      </c>
      <c r="J245" s="44">
        <v>3</v>
      </c>
      <c r="K245" s="360">
        <v>3</v>
      </c>
      <c r="L245" s="44">
        <v>3</v>
      </c>
      <c r="M245" s="360">
        <v>2</v>
      </c>
      <c r="N245" s="44" t="s">
        <v>714</v>
      </c>
      <c r="O245" s="360">
        <v>8</v>
      </c>
      <c r="P245" s="44">
        <v>6</v>
      </c>
      <c r="Q245" s="360">
        <v>4</v>
      </c>
      <c r="R245" s="44">
        <v>6</v>
      </c>
      <c r="S245" s="360">
        <v>3</v>
      </c>
      <c r="T245" s="44">
        <v>6</v>
      </c>
      <c r="V245" s="169"/>
      <c r="W245" s="169"/>
    </row>
    <row r="246" spans="1:23" ht="12.75" customHeight="1" hidden="1">
      <c r="A246" s="458"/>
      <c r="B246" s="459" t="s">
        <v>175</v>
      </c>
      <c r="C246" s="459"/>
      <c r="D246" s="459"/>
      <c r="E246" s="13">
        <v>4</v>
      </c>
      <c r="F246" s="13" t="s">
        <v>80</v>
      </c>
      <c r="G246" s="13">
        <v>2</v>
      </c>
      <c r="H246" s="46">
        <f t="shared" si="36"/>
        <v>33</v>
      </c>
      <c r="I246" s="360">
        <v>2</v>
      </c>
      <c r="J246" s="44">
        <v>5</v>
      </c>
      <c r="K246" s="360">
        <v>4</v>
      </c>
      <c r="L246" s="44">
        <v>3</v>
      </c>
      <c r="M246" s="360">
        <v>2</v>
      </c>
      <c r="N246" s="44">
        <v>1</v>
      </c>
      <c r="O246" s="360">
        <v>3</v>
      </c>
      <c r="P246" s="44">
        <v>3</v>
      </c>
      <c r="Q246" s="360">
        <v>2</v>
      </c>
      <c r="R246" s="44">
        <v>4</v>
      </c>
      <c r="S246" s="360">
        <v>1</v>
      </c>
      <c r="T246" s="44">
        <v>3</v>
      </c>
      <c r="V246" s="169"/>
      <c r="W246" s="169"/>
    </row>
    <row r="247" spans="1:23" ht="12.75" customHeight="1" hidden="1">
      <c r="A247" s="458"/>
      <c r="B247" s="459" t="s">
        <v>176</v>
      </c>
      <c r="C247" s="459"/>
      <c r="D247" s="459"/>
      <c r="E247" s="13">
        <v>7</v>
      </c>
      <c r="F247" s="13">
        <v>1</v>
      </c>
      <c r="G247" s="13" t="s">
        <v>80</v>
      </c>
      <c r="H247" s="46">
        <f t="shared" si="36"/>
        <v>88</v>
      </c>
      <c r="I247" s="360">
        <v>8</v>
      </c>
      <c r="J247" s="44">
        <v>5</v>
      </c>
      <c r="K247" s="360">
        <v>9</v>
      </c>
      <c r="L247" s="44">
        <v>6</v>
      </c>
      <c r="M247" s="360">
        <v>4</v>
      </c>
      <c r="N247" s="44">
        <v>6</v>
      </c>
      <c r="O247" s="360">
        <v>11</v>
      </c>
      <c r="P247" s="44">
        <v>9</v>
      </c>
      <c r="Q247" s="360">
        <v>8</v>
      </c>
      <c r="R247" s="44">
        <v>8</v>
      </c>
      <c r="S247" s="360">
        <v>8</v>
      </c>
      <c r="T247" s="44">
        <v>6</v>
      </c>
      <c r="V247" s="169"/>
      <c r="W247" s="169"/>
    </row>
    <row r="248" spans="1:23" ht="12.75" customHeight="1" hidden="1">
      <c r="A248" s="458"/>
      <c r="B248" s="459" t="s">
        <v>177</v>
      </c>
      <c r="C248" s="459"/>
      <c r="D248" s="459"/>
      <c r="E248" s="13">
        <v>7</v>
      </c>
      <c r="F248" s="13">
        <v>1</v>
      </c>
      <c r="G248" s="13" t="s">
        <v>80</v>
      </c>
      <c r="H248" s="46">
        <f t="shared" si="36"/>
        <v>104</v>
      </c>
      <c r="I248" s="360">
        <v>12</v>
      </c>
      <c r="J248" s="44">
        <v>6</v>
      </c>
      <c r="K248" s="360">
        <v>11</v>
      </c>
      <c r="L248" s="44">
        <v>9</v>
      </c>
      <c r="M248" s="360">
        <v>8</v>
      </c>
      <c r="N248" s="44">
        <v>3</v>
      </c>
      <c r="O248" s="360">
        <v>11</v>
      </c>
      <c r="P248" s="44">
        <v>8</v>
      </c>
      <c r="Q248" s="360">
        <v>11</v>
      </c>
      <c r="R248" s="44">
        <v>12</v>
      </c>
      <c r="S248" s="360">
        <v>5</v>
      </c>
      <c r="T248" s="44">
        <v>8</v>
      </c>
      <c r="V248" s="169"/>
      <c r="W248" s="169"/>
    </row>
    <row r="249" spans="1:23" ht="12.75" customHeight="1" hidden="1">
      <c r="A249" s="458"/>
      <c r="B249" s="459" t="s">
        <v>178</v>
      </c>
      <c r="C249" s="459"/>
      <c r="D249" s="459"/>
      <c r="E249" s="13">
        <v>7</v>
      </c>
      <c r="F249" s="13">
        <v>1</v>
      </c>
      <c r="G249" s="13" t="s">
        <v>80</v>
      </c>
      <c r="H249" s="46">
        <f t="shared" si="36"/>
        <v>111</v>
      </c>
      <c r="I249" s="360">
        <v>12</v>
      </c>
      <c r="J249" s="44">
        <v>7</v>
      </c>
      <c r="K249" s="360">
        <v>7</v>
      </c>
      <c r="L249" s="44">
        <v>7</v>
      </c>
      <c r="M249" s="360">
        <v>9</v>
      </c>
      <c r="N249" s="44">
        <v>16</v>
      </c>
      <c r="O249" s="360">
        <v>7</v>
      </c>
      <c r="P249" s="44">
        <v>3</v>
      </c>
      <c r="Q249" s="360">
        <v>11</v>
      </c>
      <c r="R249" s="44">
        <v>8</v>
      </c>
      <c r="S249" s="360">
        <v>14</v>
      </c>
      <c r="T249" s="44">
        <v>10</v>
      </c>
      <c r="V249" s="169"/>
      <c r="W249" s="169"/>
    </row>
    <row r="250" spans="1:23" ht="12.75" customHeight="1" hidden="1">
      <c r="A250" s="458"/>
      <c r="B250" s="462" t="s">
        <v>179</v>
      </c>
      <c r="C250" s="462"/>
      <c r="D250" s="462"/>
      <c r="E250" s="13">
        <v>16</v>
      </c>
      <c r="F250" s="13">
        <v>3</v>
      </c>
      <c r="G250" s="13" t="s">
        <v>80</v>
      </c>
      <c r="H250" s="46">
        <f t="shared" si="36"/>
        <v>330</v>
      </c>
      <c r="I250" s="360">
        <v>28</v>
      </c>
      <c r="J250" s="44">
        <v>20</v>
      </c>
      <c r="K250" s="360">
        <v>27</v>
      </c>
      <c r="L250" s="44">
        <v>36</v>
      </c>
      <c r="M250" s="360">
        <v>24</v>
      </c>
      <c r="N250" s="44">
        <v>33</v>
      </c>
      <c r="O250" s="360">
        <v>29</v>
      </c>
      <c r="P250" s="44">
        <v>27</v>
      </c>
      <c r="Q250" s="360">
        <v>27</v>
      </c>
      <c r="R250" s="44">
        <v>25</v>
      </c>
      <c r="S250" s="360">
        <v>28</v>
      </c>
      <c r="T250" s="44">
        <v>26</v>
      </c>
      <c r="V250" s="169"/>
      <c r="W250" s="169"/>
    </row>
    <row r="251" spans="1:23" ht="12.75" customHeight="1" hidden="1">
      <c r="A251" s="458"/>
      <c r="B251" s="462" t="s">
        <v>181</v>
      </c>
      <c r="C251" s="462"/>
      <c r="D251" s="462"/>
      <c r="E251" s="13">
        <v>11</v>
      </c>
      <c r="F251" s="13">
        <v>1</v>
      </c>
      <c r="G251" s="13" t="s">
        <v>80</v>
      </c>
      <c r="H251" s="46">
        <f t="shared" si="36"/>
        <v>267</v>
      </c>
      <c r="I251" s="360">
        <v>22</v>
      </c>
      <c r="J251" s="44">
        <v>27</v>
      </c>
      <c r="K251" s="360">
        <v>26</v>
      </c>
      <c r="L251" s="44">
        <v>19</v>
      </c>
      <c r="M251" s="360">
        <v>24</v>
      </c>
      <c r="N251" s="44">
        <v>16</v>
      </c>
      <c r="O251" s="360">
        <v>24</v>
      </c>
      <c r="P251" s="44">
        <v>18</v>
      </c>
      <c r="Q251" s="360">
        <v>17</v>
      </c>
      <c r="R251" s="44">
        <v>17</v>
      </c>
      <c r="S251" s="360">
        <v>29</v>
      </c>
      <c r="T251" s="44">
        <v>28</v>
      </c>
      <c r="V251" s="169"/>
      <c r="W251" s="169"/>
    </row>
    <row r="252" spans="1:23" ht="12.75" customHeight="1" hidden="1">
      <c r="A252" s="458"/>
      <c r="B252" s="459" t="s">
        <v>183</v>
      </c>
      <c r="C252" s="459"/>
      <c r="D252" s="459"/>
      <c r="E252" s="13">
        <v>12</v>
      </c>
      <c r="F252" s="13">
        <v>1.92857142857143</v>
      </c>
      <c r="G252" s="13" t="s">
        <v>80</v>
      </c>
      <c r="H252" s="46">
        <f t="shared" si="36"/>
        <v>233</v>
      </c>
      <c r="I252" s="360">
        <v>19</v>
      </c>
      <c r="J252" s="44">
        <v>20</v>
      </c>
      <c r="K252" s="360">
        <v>12</v>
      </c>
      <c r="L252" s="44">
        <v>14</v>
      </c>
      <c r="M252" s="360">
        <v>11</v>
      </c>
      <c r="N252" s="44">
        <v>25</v>
      </c>
      <c r="O252" s="360">
        <v>22</v>
      </c>
      <c r="P252" s="44">
        <v>25</v>
      </c>
      <c r="Q252" s="360">
        <v>21</v>
      </c>
      <c r="R252" s="44">
        <v>20</v>
      </c>
      <c r="S252" s="360">
        <v>22</v>
      </c>
      <c r="T252" s="44">
        <v>22</v>
      </c>
      <c r="V252" s="169"/>
      <c r="W252" s="169"/>
    </row>
    <row r="253" spans="1:23" ht="12.75" customHeight="1" hidden="1">
      <c r="A253" s="458"/>
      <c r="B253" s="459" t="s">
        <v>184</v>
      </c>
      <c r="C253" s="459"/>
      <c r="D253" s="459"/>
      <c r="E253" s="13">
        <v>11</v>
      </c>
      <c r="F253" s="13">
        <v>3</v>
      </c>
      <c r="G253" s="13" t="s">
        <v>80</v>
      </c>
      <c r="H253" s="46">
        <f t="shared" si="36"/>
        <v>203</v>
      </c>
      <c r="I253" s="360">
        <v>18</v>
      </c>
      <c r="J253" s="44">
        <v>18</v>
      </c>
      <c r="K253" s="360">
        <v>16</v>
      </c>
      <c r="L253" s="44">
        <v>12</v>
      </c>
      <c r="M253" s="360">
        <v>16</v>
      </c>
      <c r="N253" s="44">
        <v>11</v>
      </c>
      <c r="O253" s="360">
        <v>20</v>
      </c>
      <c r="P253" s="44">
        <v>20</v>
      </c>
      <c r="Q253" s="360">
        <v>17</v>
      </c>
      <c r="R253" s="44">
        <v>12</v>
      </c>
      <c r="S253" s="360">
        <v>26</v>
      </c>
      <c r="T253" s="44">
        <v>17</v>
      </c>
      <c r="V253" s="169"/>
      <c r="W253" s="169"/>
    </row>
    <row r="254" spans="1:23" ht="12.75" customHeight="1" hidden="1">
      <c r="A254" s="458"/>
      <c r="B254" s="459" t="s">
        <v>185</v>
      </c>
      <c r="C254" s="459"/>
      <c r="D254" s="459"/>
      <c r="E254" s="13">
        <v>7</v>
      </c>
      <c r="F254" s="13">
        <v>1</v>
      </c>
      <c r="G254" s="13" t="s">
        <v>80</v>
      </c>
      <c r="H254" s="46">
        <f t="shared" si="36"/>
        <v>79</v>
      </c>
      <c r="I254" s="360">
        <v>8</v>
      </c>
      <c r="J254" s="44">
        <v>6</v>
      </c>
      <c r="K254" s="360">
        <v>5</v>
      </c>
      <c r="L254" s="44">
        <v>8</v>
      </c>
      <c r="M254" s="360">
        <v>5</v>
      </c>
      <c r="N254" s="44">
        <v>6</v>
      </c>
      <c r="O254" s="360">
        <v>3</v>
      </c>
      <c r="P254" s="44">
        <v>8</v>
      </c>
      <c r="Q254" s="360">
        <v>5</v>
      </c>
      <c r="R254" s="44">
        <v>8</v>
      </c>
      <c r="S254" s="360">
        <v>8</v>
      </c>
      <c r="T254" s="44">
        <v>9</v>
      </c>
      <c r="V254" s="169"/>
      <c r="W254" s="169"/>
    </row>
    <row r="255" spans="1:23" ht="12.75" customHeight="1" hidden="1">
      <c r="A255" s="458"/>
      <c r="B255" s="459" t="s">
        <v>187</v>
      </c>
      <c r="C255" s="459"/>
      <c r="D255" s="459"/>
      <c r="E255" s="13">
        <v>4</v>
      </c>
      <c r="F255" s="13" t="s">
        <v>80</v>
      </c>
      <c r="G255" s="13">
        <v>2</v>
      </c>
      <c r="H255" s="46">
        <f t="shared" si="36"/>
        <v>36</v>
      </c>
      <c r="I255" s="360">
        <v>3</v>
      </c>
      <c r="J255" s="44">
        <v>4</v>
      </c>
      <c r="K255" s="360">
        <v>3</v>
      </c>
      <c r="L255" s="44">
        <v>2</v>
      </c>
      <c r="M255" s="360">
        <v>2</v>
      </c>
      <c r="N255" s="44">
        <v>2</v>
      </c>
      <c r="O255" s="360">
        <v>2</v>
      </c>
      <c r="P255" s="44">
        <v>6</v>
      </c>
      <c r="Q255" s="360">
        <v>2</v>
      </c>
      <c r="R255" s="44">
        <v>3</v>
      </c>
      <c r="S255" s="360">
        <v>2</v>
      </c>
      <c r="T255" s="44">
        <v>5</v>
      </c>
      <c r="V255" s="169"/>
      <c r="W255" s="169"/>
    </row>
    <row r="256" spans="1:23" ht="12.75" customHeight="1" hidden="1">
      <c r="A256" s="458"/>
      <c r="B256" s="459" t="s">
        <v>188</v>
      </c>
      <c r="C256" s="459"/>
      <c r="D256" s="459"/>
      <c r="E256" s="13">
        <v>7</v>
      </c>
      <c r="F256" s="13">
        <v>1</v>
      </c>
      <c r="G256" s="13" t="s">
        <v>80</v>
      </c>
      <c r="H256" s="46">
        <f t="shared" si="36"/>
        <v>81</v>
      </c>
      <c r="I256" s="360">
        <v>5</v>
      </c>
      <c r="J256" s="44">
        <v>10</v>
      </c>
      <c r="K256" s="360">
        <v>5</v>
      </c>
      <c r="L256" s="44">
        <v>11</v>
      </c>
      <c r="M256" s="360">
        <v>4</v>
      </c>
      <c r="N256" s="44">
        <v>7</v>
      </c>
      <c r="O256" s="360">
        <v>5</v>
      </c>
      <c r="P256" s="44">
        <v>7</v>
      </c>
      <c r="Q256" s="360">
        <v>10</v>
      </c>
      <c r="R256" s="44">
        <v>3</v>
      </c>
      <c r="S256" s="360">
        <v>9</v>
      </c>
      <c r="T256" s="44">
        <v>5</v>
      </c>
      <c r="V256" s="169"/>
      <c r="W256" s="169"/>
    </row>
    <row r="257" spans="1:23" ht="12.75" customHeight="1" hidden="1">
      <c r="A257" s="458"/>
      <c r="B257" s="459" t="s">
        <v>189</v>
      </c>
      <c r="C257" s="459"/>
      <c r="D257" s="459"/>
      <c r="E257" s="13">
        <v>8</v>
      </c>
      <c r="F257" s="13">
        <v>2</v>
      </c>
      <c r="G257" s="13" t="s">
        <v>80</v>
      </c>
      <c r="H257" s="46">
        <f t="shared" si="36"/>
        <v>123</v>
      </c>
      <c r="I257" s="360">
        <v>17</v>
      </c>
      <c r="J257" s="44">
        <v>6</v>
      </c>
      <c r="K257" s="360">
        <v>4</v>
      </c>
      <c r="L257" s="44">
        <v>9</v>
      </c>
      <c r="M257" s="360">
        <v>11</v>
      </c>
      <c r="N257" s="44">
        <v>10</v>
      </c>
      <c r="O257" s="360">
        <v>17</v>
      </c>
      <c r="P257" s="44">
        <v>11</v>
      </c>
      <c r="Q257" s="360">
        <v>13</v>
      </c>
      <c r="R257" s="44">
        <v>7</v>
      </c>
      <c r="S257" s="360">
        <v>11</v>
      </c>
      <c r="T257" s="44">
        <v>7</v>
      </c>
      <c r="V257" s="169"/>
      <c r="W257" s="169"/>
    </row>
    <row r="258" spans="1:23" ht="12.75" customHeight="1" hidden="1">
      <c r="A258" s="458"/>
      <c r="B258" s="459" t="s">
        <v>190</v>
      </c>
      <c r="C258" s="459"/>
      <c r="D258" s="459"/>
      <c r="E258" s="13">
        <v>3</v>
      </c>
      <c r="F258" s="13" t="s">
        <v>80</v>
      </c>
      <c r="G258" s="13">
        <v>2</v>
      </c>
      <c r="H258" s="46">
        <f t="shared" si="36"/>
        <v>23</v>
      </c>
      <c r="I258" s="360">
        <v>3</v>
      </c>
      <c r="J258" s="44">
        <v>2</v>
      </c>
      <c r="K258" s="360" t="s">
        <v>711</v>
      </c>
      <c r="L258" s="44" t="s">
        <v>711</v>
      </c>
      <c r="M258" s="360">
        <v>4</v>
      </c>
      <c r="N258" s="44">
        <v>1</v>
      </c>
      <c r="O258" s="360">
        <v>1</v>
      </c>
      <c r="P258" s="44">
        <v>2</v>
      </c>
      <c r="Q258" s="360">
        <v>3</v>
      </c>
      <c r="R258" s="44">
        <v>3</v>
      </c>
      <c r="S258" s="360" t="s">
        <v>714</v>
      </c>
      <c r="T258" s="44">
        <v>4</v>
      </c>
      <c r="V258" s="169"/>
      <c r="W258" s="169"/>
    </row>
    <row r="259" spans="1:23" ht="12.75" customHeight="1" hidden="1">
      <c r="A259" s="458"/>
      <c r="B259" s="459" t="s">
        <v>191</v>
      </c>
      <c r="C259" s="459"/>
      <c r="D259" s="459"/>
      <c r="E259" s="13">
        <v>13</v>
      </c>
      <c r="F259" s="13">
        <v>1</v>
      </c>
      <c r="G259" s="13" t="s">
        <v>80</v>
      </c>
      <c r="H259" s="46">
        <f t="shared" si="36"/>
        <v>347</v>
      </c>
      <c r="I259" s="360">
        <v>18</v>
      </c>
      <c r="J259" s="44">
        <v>17</v>
      </c>
      <c r="K259" s="360">
        <v>25</v>
      </c>
      <c r="L259" s="44">
        <v>35</v>
      </c>
      <c r="M259" s="360">
        <v>30</v>
      </c>
      <c r="N259" s="44">
        <v>33</v>
      </c>
      <c r="O259" s="360">
        <v>31</v>
      </c>
      <c r="P259" s="44">
        <v>28</v>
      </c>
      <c r="Q259" s="360">
        <v>38</v>
      </c>
      <c r="R259" s="44">
        <v>29</v>
      </c>
      <c r="S259" s="360">
        <v>28</v>
      </c>
      <c r="T259" s="44">
        <v>35</v>
      </c>
      <c r="V259" s="169"/>
      <c r="W259" s="169"/>
    </row>
    <row r="260" spans="1:23" ht="12.75" customHeight="1" hidden="1">
      <c r="A260" s="458"/>
      <c r="B260" s="459" t="s">
        <v>192</v>
      </c>
      <c r="C260" s="459"/>
      <c r="D260" s="459"/>
      <c r="E260" s="13">
        <v>13</v>
      </c>
      <c r="F260" s="13">
        <v>1</v>
      </c>
      <c r="G260" s="13" t="s">
        <v>80</v>
      </c>
      <c r="H260" s="46">
        <f t="shared" si="36"/>
        <v>285</v>
      </c>
      <c r="I260" s="360">
        <v>27</v>
      </c>
      <c r="J260" s="44">
        <v>24</v>
      </c>
      <c r="K260" s="360">
        <v>24</v>
      </c>
      <c r="L260" s="44">
        <v>29</v>
      </c>
      <c r="M260" s="360">
        <v>23</v>
      </c>
      <c r="N260" s="44">
        <v>24</v>
      </c>
      <c r="O260" s="360">
        <v>18</v>
      </c>
      <c r="P260" s="44">
        <v>23</v>
      </c>
      <c r="Q260" s="360">
        <v>24</v>
      </c>
      <c r="R260" s="44">
        <v>23</v>
      </c>
      <c r="S260" s="360">
        <v>25</v>
      </c>
      <c r="T260" s="44">
        <v>21</v>
      </c>
      <c r="V260" s="169"/>
      <c r="W260" s="169"/>
    </row>
    <row r="261" spans="1:23" ht="12.75" customHeight="1" hidden="1">
      <c r="A261" s="48"/>
      <c r="B261" s="49"/>
      <c r="C261" s="49"/>
      <c r="D261" s="49"/>
      <c r="E261" s="13"/>
      <c r="F261" s="13"/>
      <c r="G261" s="13"/>
      <c r="H261" s="46"/>
      <c r="I261" s="360"/>
      <c r="J261" s="44"/>
      <c r="K261" s="360"/>
      <c r="L261" s="44"/>
      <c r="M261" s="360"/>
      <c r="N261" s="44"/>
      <c r="O261" s="360"/>
      <c r="P261" s="44"/>
      <c r="Q261" s="360"/>
      <c r="R261" s="44"/>
      <c r="S261" s="360"/>
      <c r="T261" s="44"/>
      <c r="V261" s="169"/>
      <c r="W261" s="169"/>
    </row>
    <row r="262" spans="1:23" ht="12.75" customHeight="1" hidden="1">
      <c r="A262" s="457" t="s">
        <v>193</v>
      </c>
      <c r="B262" s="457"/>
      <c r="C262" s="457"/>
      <c r="D262" s="457"/>
      <c r="E262" s="130">
        <f>SUM(E263:E267)</f>
        <v>21</v>
      </c>
      <c r="F262" s="130">
        <f aca="true" t="shared" si="37" ref="F262:T262">SUM(F263:F267)</f>
        <v>2</v>
      </c>
      <c r="G262" s="130">
        <f t="shared" si="37"/>
        <v>6</v>
      </c>
      <c r="H262" s="133">
        <f t="shared" si="37"/>
        <v>242</v>
      </c>
      <c r="I262" s="365">
        <f t="shared" si="37"/>
        <v>19</v>
      </c>
      <c r="J262" s="132">
        <f t="shared" si="37"/>
        <v>25</v>
      </c>
      <c r="K262" s="365">
        <f t="shared" si="37"/>
        <v>21</v>
      </c>
      <c r="L262" s="132">
        <f t="shared" si="37"/>
        <v>16</v>
      </c>
      <c r="M262" s="365">
        <f t="shared" si="37"/>
        <v>20</v>
      </c>
      <c r="N262" s="132">
        <f t="shared" si="37"/>
        <v>13</v>
      </c>
      <c r="O262" s="365">
        <f t="shared" si="37"/>
        <v>23</v>
      </c>
      <c r="P262" s="132">
        <f t="shared" si="37"/>
        <v>19</v>
      </c>
      <c r="Q262" s="365">
        <f t="shared" si="37"/>
        <v>19</v>
      </c>
      <c r="R262" s="132">
        <f t="shared" si="37"/>
        <v>18</v>
      </c>
      <c r="S262" s="365">
        <f t="shared" si="37"/>
        <v>24</v>
      </c>
      <c r="T262" s="132">
        <f t="shared" si="37"/>
        <v>25</v>
      </c>
      <c r="V262" s="169"/>
      <c r="W262" s="169"/>
    </row>
    <row r="263" spans="1:23" ht="12.75" customHeight="1" hidden="1">
      <c r="A263" s="458"/>
      <c r="B263" s="459" t="s">
        <v>194</v>
      </c>
      <c r="C263" s="459"/>
      <c r="D263" s="459"/>
      <c r="E263" s="13">
        <v>4</v>
      </c>
      <c r="F263" s="13" t="s">
        <v>80</v>
      </c>
      <c r="G263" s="13">
        <v>2</v>
      </c>
      <c r="H263" s="46">
        <f>SUM(I263:T263)</f>
        <v>37</v>
      </c>
      <c r="I263" s="360">
        <v>2</v>
      </c>
      <c r="J263" s="44">
        <v>3</v>
      </c>
      <c r="K263" s="360">
        <v>1</v>
      </c>
      <c r="L263" s="44">
        <v>1</v>
      </c>
      <c r="M263" s="360">
        <v>1</v>
      </c>
      <c r="N263" s="44">
        <v>4</v>
      </c>
      <c r="O263" s="360">
        <v>6</v>
      </c>
      <c r="P263" s="44">
        <v>5</v>
      </c>
      <c r="Q263" s="360">
        <v>2</v>
      </c>
      <c r="R263" s="44">
        <v>6</v>
      </c>
      <c r="S263" s="360">
        <v>2</v>
      </c>
      <c r="T263" s="44">
        <v>4</v>
      </c>
      <c r="V263" s="169"/>
      <c r="W263" s="169"/>
    </row>
    <row r="264" spans="1:23" ht="12.75" customHeight="1" hidden="1">
      <c r="A264" s="458"/>
      <c r="B264" s="459" t="s">
        <v>195</v>
      </c>
      <c r="C264" s="459"/>
      <c r="D264" s="459"/>
      <c r="E264" s="13">
        <v>1</v>
      </c>
      <c r="F264" s="13" t="s">
        <v>80</v>
      </c>
      <c r="G264" s="13" t="s">
        <v>80</v>
      </c>
      <c r="H264" s="46">
        <f>SUM(I264:T264)</f>
        <v>1</v>
      </c>
      <c r="I264" s="360" t="s">
        <v>80</v>
      </c>
      <c r="J264" s="44" t="s">
        <v>80</v>
      </c>
      <c r="K264" s="360" t="s">
        <v>80</v>
      </c>
      <c r="L264" s="44" t="s">
        <v>80</v>
      </c>
      <c r="M264" s="360" t="s">
        <v>711</v>
      </c>
      <c r="N264" s="44" t="s">
        <v>80</v>
      </c>
      <c r="O264" s="360">
        <v>1</v>
      </c>
      <c r="P264" s="44" t="s">
        <v>711</v>
      </c>
      <c r="Q264" s="360" t="s">
        <v>80</v>
      </c>
      <c r="R264" s="44" t="s">
        <v>80</v>
      </c>
      <c r="S264" s="360" t="s">
        <v>80</v>
      </c>
      <c r="T264" s="44" t="s">
        <v>80</v>
      </c>
      <c r="V264" s="169"/>
      <c r="W264" s="169"/>
    </row>
    <row r="265" spans="1:23" ht="12.75" customHeight="1" hidden="1">
      <c r="A265" s="458"/>
      <c r="B265" s="459" t="s">
        <v>196</v>
      </c>
      <c r="C265" s="459"/>
      <c r="D265" s="459"/>
      <c r="E265" s="13">
        <v>7</v>
      </c>
      <c r="F265" s="13">
        <v>1</v>
      </c>
      <c r="G265" s="13" t="s">
        <v>80</v>
      </c>
      <c r="H265" s="46">
        <f>SUM(I265:T265)</f>
        <v>139</v>
      </c>
      <c r="I265" s="360">
        <v>11</v>
      </c>
      <c r="J265" s="44">
        <v>16</v>
      </c>
      <c r="K265" s="360">
        <v>14</v>
      </c>
      <c r="L265" s="44">
        <v>10</v>
      </c>
      <c r="M265" s="360">
        <v>15</v>
      </c>
      <c r="N265" s="44">
        <v>5</v>
      </c>
      <c r="O265" s="360">
        <v>12</v>
      </c>
      <c r="P265" s="44">
        <v>9</v>
      </c>
      <c r="Q265" s="360">
        <v>13</v>
      </c>
      <c r="R265" s="44">
        <v>8</v>
      </c>
      <c r="S265" s="360">
        <v>15</v>
      </c>
      <c r="T265" s="44">
        <v>11</v>
      </c>
      <c r="V265" s="169"/>
      <c r="W265" s="169"/>
    </row>
    <row r="266" spans="1:23" ht="12.75" customHeight="1" hidden="1">
      <c r="A266" s="458"/>
      <c r="B266" s="459" t="s">
        <v>197</v>
      </c>
      <c r="C266" s="459"/>
      <c r="D266" s="459"/>
      <c r="E266" s="13">
        <v>5</v>
      </c>
      <c r="F266" s="13">
        <v>1</v>
      </c>
      <c r="G266" s="13">
        <v>2</v>
      </c>
      <c r="H266" s="46">
        <f>SUM(I266:T266)</f>
        <v>23</v>
      </c>
      <c r="I266" s="360">
        <v>2</v>
      </c>
      <c r="J266" s="44">
        <v>2</v>
      </c>
      <c r="K266" s="360">
        <v>4</v>
      </c>
      <c r="L266" s="44">
        <v>3</v>
      </c>
      <c r="M266" s="360">
        <v>2</v>
      </c>
      <c r="N266" s="44" t="s">
        <v>714</v>
      </c>
      <c r="O266" s="360">
        <v>1</v>
      </c>
      <c r="P266" s="44" t="s">
        <v>714</v>
      </c>
      <c r="Q266" s="360">
        <v>2</v>
      </c>
      <c r="R266" s="44" t="s">
        <v>714</v>
      </c>
      <c r="S266" s="360">
        <v>2</v>
      </c>
      <c r="T266" s="44">
        <v>5</v>
      </c>
      <c r="V266" s="169"/>
      <c r="W266" s="169"/>
    </row>
    <row r="267" spans="1:23" ht="12.75" customHeight="1" hidden="1">
      <c r="A267" s="458"/>
      <c r="B267" s="459" t="s">
        <v>199</v>
      </c>
      <c r="C267" s="459"/>
      <c r="D267" s="459"/>
      <c r="E267" s="13">
        <v>4</v>
      </c>
      <c r="F267" s="13" t="s">
        <v>80</v>
      </c>
      <c r="G267" s="13">
        <v>2</v>
      </c>
      <c r="H267" s="46">
        <f>SUM(I267:T267)</f>
        <v>42</v>
      </c>
      <c r="I267" s="360">
        <v>4</v>
      </c>
      <c r="J267" s="44">
        <v>4</v>
      </c>
      <c r="K267" s="360">
        <v>2</v>
      </c>
      <c r="L267" s="44">
        <v>2</v>
      </c>
      <c r="M267" s="360">
        <v>2</v>
      </c>
      <c r="N267" s="44">
        <v>4</v>
      </c>
      <c r="O267" s="360">
        <v>3</v>
      </c>
      <c r="P267" s="44">
        <v>5</v>
      </c>
      <c r="Q267" s="360">
        <v>2</v>
      </c>
      <c r="R267" s="44">
        <v>4</v>
      </c>
      <c r="S267" s="360">
        <v>5</v>
      </c>
      <c r="T267" s="44">
        <v>5</v>
      </c>
      <c r="V267" s="169"/>
      <c r="W267" s="169"/>
    </row>
    <row r="268" spans="1:23" ht="12.75" customHeight="1" hidden="1">
      <c r="A268" s="47"/>
      <c r="B268" s="45"/>
      <c r="C268" s="45"/>
      <c r="D268" s="45"/>
      <c r="E268" s="50"/>
      <c r="F268" s="21"/>
      <c r="G268" s="21"/>
      <c r="H268" s="46"/>
      <c r="I268" s="361"/>
      <c r="J268" s="51"/>
      <c r="K268" s="361"/>
      <c r="L268" s="51"/>
      <c r="M268" s="361"/>
      <c r="N268" s="51"/>
      <c r="O268" s="361"/>
      <c r="P268" s="51"/>
      <c r="Q268" s="361"/>
      <c r="R268" s="51"/>
      <c r="S268" s="361"/>
      <c r="T268" s="51"/>
      <c r="V268" s="169"/>
      <c r="W268" s="169"/>
    </row>
    <row r="269" spans="1:23" ht="12.75" customHeight="1" hidden="1">
      <c r="A269" s="457" t="s">
        <v>575</v>
      </c>
      <c r="B269" s="457"/>
      <c r="C269" s="457"/>
      <c r="D269" s="457"/>
      <c r="E269" s="130">
        <f>SUM(E270:E274)</f>
        <v>22</v>
      </c>
      <c r="F269" s="130">
        <f aca="true" t="shared" si="38" ref="F269:T269">SUM(F270:F274)</f>
        <v>4</v>
      </c>
      <c r="G269" s="130">
        <f t="shared" si="38"/>
        <v>2</v>
      </c>
      <c r="H269" s="133">
        <f t="shared" si="38"/>
        <v>178</v>
      </c>
      <c r="I269" s="365">
        <f t="shared" si="38"/>
        <v>16</v>
      </c>
      <c r="J269" s="132">
        <f t="shared" si="38"/>
        <v>19</v>
      </c>
      <c r="K269" s="365">
        <f t="shared" si="38"/>
        <v>15</v>
      </c>
      <c r="L269" s="132">
        <f t="shared" si="38"/>
        <v>14</v>
      </c>
      <c r="M269" s="365">
        <f t="shared" si="38"/>
        <v>16</v>
      </c>
      <c r="N269" s="132">
        <f t="shared" si="38"/>
        <v>13</v>
      </c>
      <c r="O269" s="365">
        <f t="shared" si="38"/>
        <v>13</v>
      </c>
      <c r="P269" s="132">
        <f t="shared" si="38"/>
        <v>13</v>
      </c>
      <c r="Q269" s="365">
        <f t="shared" si="38"/>
        <v>13</v>
      </c>
      <c r="R269" s="132">
        <f t="shared" si="38"/>
        <v>20</v>
      </c>
      <c r="S269" s="365">
        <f t="shared" si="38"/>
        <v>13</v>
      </c>
      <c r="T269" s="132">
        <f t="shared" si="38"/>
        <v>13</v>
      </c>
      <c r="V269" s="169"/>
      <c r="W269" s="169"/>
    </row>
    <row r="270" spans="1:23" ht="12.75" customHeight="1" hidden="1">
      <c r="A270" s="458"/>
      <c r="B270" s="459" t="s">
        <v>203</v>
      </c>
      <c r="C270" s="459"/>
      <c r="D270" s="459"/>
      <c r="E270" s="13">
        <v>5</v>
      </c>
      <c r="F270" s="13">
        <v>1</v>
      </c>
      <c r="G270" s="13">
        <v>2</v>
      </c>
      <c r="H270" s="46">
        <f>SUM(I270:T270)</f>
        <v>27</v>
      </c>
      <c r="I270" s="360">
        <v>2</v>
      </c>
      <c r="J270" s="44">
        <v>5</v>
      </c>
      <c r="K270" s="360" t="s">
        <v>714</v>
      </c>
      <c r="L270" s="44">
        <v>4</v>
      </c>
      <c r="M270" s="360">
        <v>3</v>
      </c>
      <c r="N270" s="44">
        <v>2</v>
      </c>
      <c r="O270" s="360">
        <v>1</v>
      </c>
      <c r="P270" s="44">
        <v>1</v>
      </c>
      <c r="Q270" s="360">
        <v>2</v>
      </c>
      <c r="R270" s="44">
        <v>3</v>
      </c>
      <c r="S270" s="360" t="s">
        <v>714</v>
      </c>
      <c r="T270" s="44">
        <v>4</v>
      </c>
      <c r="V270" s="169"/>
      <c r="W270" s="169"/>
    </row>
    <row r="271" spans="1:23" ht="12.75" customHeight="1" hidden="1">
      <c r="A271" s="458"/>
      <c r="B271" s="459" t="s">
        <v>204</v>
      </c>
      <c r="C271" s="459"/>
      <c r="D271" s="459"/>
      <c r="E271" s="465" t="s">
        <v>713</v>
      </c>
      <c r="F271" s="465"/>
      <c r="G271" s="466"/>
      <c r="H271" s="46"/>
      <c r="I271" s="367" t="s">
        <v>80</v>
      </c>
      <c r="J271" s="203" t="s">
        <v>80</v>
      </c>
      <c r="K271" s="367" t="s">
        <v>80</v>
      </c>
      <c r="L271" s="203" t="s">
        <v>80</v>
      </c>
      <c r="M271" s="367" t="s">
        <v>80</v>
      </c>
      <c r="N271" s="203" t="s">
        <v>80</v>
      </c>
      <c r="O271" s="367" t="s">
        <v>80</v>
      </c>
      <c r="P271" s="203" t="s">
        <v>80</v>
      </c>
      <c r="Q271" s="367" t="s">
        <v>80</v>
      </c>
      <c r="R271" s="203" t="s">
        <v>80</v>
      </c>
      <c r="S271" s="367" t="s">
        <v>80</v>
      </c>
      <c r="T271" s="203" t="s">
        <v>80</v>
      </c>
      <c r="V271" s="169"/>
      <c r="W271" s="169"/>
    </row>
    <row r="272" spans="1:23" ht="12.75" customHeight="1" hidden="1">
      <c r="A272" s="458"/>
      <c r="B272" s="459" t="s">
        <v>205</v>
      </c>
      <c r="C272" s="459"/>
      <c r="D272" s="459"/>
      <c r="E272" s="13">
        <v>7</v>
      </c>
      <c r="F272" s="13">
        <v>1</v>
      </c>
      <c r="G272" s="13" t="s">
        <v>80</v>
      </c>
      <c r="H272" s="46">
        <f>SUM(I272:T272)</f>
        <v>62</v>
      </c>
      <c r="I272" s="360">
        <v>4</v>
      </c>
      <c r="J272" s="44">
        <v>6</v>
      </c>
      <c r="K272" s="360">
        <v>5</v>
      </c>
      <c r="L272" s="44">
        <v>1</v>
      </c>
      <c r="M272" s="360">
        <v>3</v>
      </c>
      <c r="N272" s="44">
        <v>7</v>
      </c>
      <c r="O272" s="360">
        <v>4</v>
      </c>
      <c r="P272" s="44">
        <v>4</v>
      </c>
      <c r="Q272" s="360">
        <v>6</v>
      </c>
      <c r="R272" s="44">
        <v>12</v>
      </c>
      <c r="S272" s="360">
        <v>6</v>
      </c>
      <c r="T272" s="44">
        <v>4</v>
      </c>
      <c r="V272" s="169"/>
      <c r="W272" s="169"/>
    </row>
    <row r="273" spans="1:23" ht="12.75" customHeight="1" hidden="1">
      <c r="A273" s="458"/>
      <c r="B273" s="459" t="s">
        <v>573</v>
      </c>
      <c r="C273" s="459"/>
      <c r="D273" s="459"/>
      <c r="E273" s="13">
        <v>2</v>
      </c>
      <c r="F273" s="13" t="s">
        <v>80</v>
      </c>
      <c r="G273" s="13" t="s">
        <v>712</v>
      </c>
      <c r="H273" s="46">
        <f>SUM(I273:T273)</f>
        <v>2</v>
      </c>
      <c r="I273" s="360" t="s">
        <v>712</v>
      </c>
      <c r="J273" s="44" t="s">
        <v>80</v>
      </c>
      <c r="K273" s="360">
        <v>1</v>
      </c>
      <c r="L273" s="44" t="s">
        <v>715</v>
      </c>
      <c r="M273" s="360" t="s">
        <v>712</v>
      </c>
      <c r="N273" s="44" t="s">
        <v>712</v>
      </c>
      <c r="O273" s="360">
        <v>1</v>
      </c>
      <c r="P273" s="44" t="s">
        <v>715</v>
      </c>
      <c r="Q273" s="360" t="s">
        <v>80</v>
      </c>
      <c r="R273" s="44" t="s">
        <v>80</v>
      </c>
      <c r="S273" s="360" t="s">
        <v>80</v>
      </c>
      <c r="T273" s="44" t="s">
        <v>80</v>
      </c>
      <c r="V273" s="169"/>
      <c r="W273" s="169"/>
    </row>
    <row r="274" spans="1:23" ht="12.75" customHeight="1" hidden="1">
      <c r="A274" s="458"/>
      <c r="B274" s="459" t="s">
        <v>206</v>
      </c>
      <c r="C274" s="459"/>
      <c r="D274" s="459"/>
      <c r="E274" s="13">
        <v>8</v>
      </c>
      <c r="F274" s="13">
        <v>2</v>
      </c>
      <c r="G274" s="13" t="s">
        <v>80</v>
      </c>
      <c r="H274" s="46">
        <f>SUM(I274:T274)</f>
        <v>87</v>
      </c>
      <c r="I274" s="360">
        <v>10</v>
      </c>
      <c r="J274" s="44">
        <v>8</v>
      </c>
      <c r="K274" s="360">
        <v>9</v>
      </c>
      <c r="L274" s="44">
        <v>9</v>
      </c>
      <c r="M274" s="360">
        <v>10</v>
      </c>
      <c r="N274" s="44">
        <v>4</v>
      </c>
      <c r="O274" s="360">
        <v>7</v>
      </c>
      <c r="P274" s="44">
        <v>8</v>
      </c>
      <c r="Q274" s="360">
        <v>5</v>
      </c>
      <c r="R274" s="44">
        <v>5</v>
      </c>
      <c r="S274" s="360">
        <v>7</v>
      </c>
      <c r="T274" s="44">
        <v>5</v>
      </c>
      <c r="V274" s="169"/>
      <c r="W274" s="169"/>
    </row>
    <row r="275" spans="1:23" ht="12.75" customHeight="1" hidden="1">
      <c r="A275" s="47"/>
      <c r="B275" s="45"/>
      <c r="C275" s="45"/>
      <c r="D275" s="45"/>
      <c r="E275" s="13"/>
      <c r="F275" s="13"/>
      <c r="G275" s="13"/>
      <c r="H275" s="46"/>
      <c r="I275" s="360"/>
      <c r="J275" s="44"/>
      <c r="K275" s="360"/>
      <c r="L275" s="44"/>
      <c r="M275" s="360"/>
      <c r="N275" s="44"/>
      <c r="O275" s="360"/>
      <c r="P275" s="44"/>
      <c r="Q275" s="360"/>
      <c r="R275" s="44"/>
      <c r="S275" s="360"/>
      <c r="T275" s="44"/>
      <c r="V275" s="169"/>
      <c r="W275" s="169"/>
    </row>
    <row r="276" spans="1:20" s="301" customFormat="1" ht="12.75" customHeight="1">
      <c r="A276" s="463" t="s">
        <v>734</v>
      </c>
      <c r="B276" s="463"/>
      <c r="C276" s="463"/>
      <c r="D276" s="40">
        <v>27</v>
      </c>
      <c r="E276" s="39">
        <f>E279+E298+E305</f>
        <v>186</v>
      </c>
      <c r="F276" s="39">
        <f>F279+F298+F305</f>
        <v>26.92857142857143</v>
      </c>
      <c r="G276" s="39">
        <f>G279+G298+G305</f>
        <v>13</v>
      </c>
      <c r="H276" s="38">
        <f>SUM(I276:T276)</f>
        <v>2817</v>
      </c>
      <c r="I276" s="358">
        <f aca="true" t="shared" si="39" ref="I276:T276">I279+I298+I305</f>
        <v>238</v>
      </c>
      <c r="J276" s="39">
        <f t="shared" si="39"/>
        <v>223</v>
      </c>
      <c r="K276" s="358">
        <f t="shared" si="39"/>
        <v>239</v>
      </c>
      <c r="L276" s="39">
        <f t="shared" si="39"/>
        <v>226</v>
      </c>
      <c r="M276" s="358">
        <f t="shared" si="39"/>
        <v>223</v>
      </c>
      <c r="N276" s="39">
        <f t="shared" si="39"/>
        <v>244</v>
      </c>
      <c r="O276" s="358">
        <f t="shared" si="39"/>
        <v>225</v>
      </c>
      <c r="P276" s="39">
        <f t="shared" si="39"/>
        <v>222</v>
      </c>
      <c r="Q276" s="358">
        <f t="shared" si="39"/>
        <v>251</v>
      </c>
      <c r="R276" s="39">
        <f t="shared" si="39"/>
        <v>238</v>
      </c>
      <c r="S276" s="358">
        <f t="shared" si="39"/>
        <v>258</v>
      </c>
      <c r="T276" s="39">
        <f t="shared" si="39"/>
        <v>230</v>
      </c>
    </row>
    <row r="277" spans="1:20" ht="12.75" customHeight="1" hidden="1">
      <c r="A277" s="18"/>
      <c r="B277" s="18"/>
      <c r="C277" s="18"/>
      <c r="D277" s="40"/>
      <c r="E277" s="40"/>
      <c r="F277" s="40"/>
      <c r="G277" s="40"/>
      <c r="H277" s="38"/>
      <c r="I277" s="358"/>
      <c r="J277" s="39"/>
      <c r="K277" s="358"/>
      <c r="L277" s="39"/>
      <c r="M277" s="358"/>
      <c r="N277" s="39"/>
      <c r="O277" s="358"/>
      <c r="P277" s="39"/>
      <c r="Q277" s="358"/>
      <c r="R277" s="39"/>
      <c r="S277" s="358"/>
      <c r="T277" s="39"/>
    </row>
    <row r="278" spans="1:20" ht="12.75" customHeight="1" hidden="1">
      <c r="A278" s="464" t="s">
        <v>170</v>
      </c>
      <c r="B278" s="464"/>
      <c r="C278" s="464"/>
      <c r="D278" s="8"/>
      <c r="E278" s="8"/>
      <c r="F278" s="8"/>
      <c r="G278" s="8"/>
      <c r="H278" s="41"/>
      <c r="I278" s="359"/>
      <c r="J278" s="42"/>
      <c r="K278" s="359"/>
      <c r="L278" s="42"/>
      <c r="M278" s="359"/>
      <c r="N278" s="42"/>
      <c r="O278" s="359"/>
      <c r="P278" s="42"/>
      <c r="Q278" s="359"/>
      <c r="R278" s="42"/>
      <c r="S278" s="359"/>
      <c r="T278" s="42"/>
    </row>
    <row r="279" spans="1:20" ht="12.75" customHeight="1" hidden="1">
      <c r="A279" s="457" t="s">
        <v>574</v>
      </c>
      <c r="B279" s="457"/>
      <c r="C279" s="457"/>
      <c r="D279" s="457"/>
      <c r="E279" s="130">
        <f>SUM(E280:E296)</f>
        <v>143</v>
      </c>
      <c r="F279" s="130">
        <f aca="true" t="shared" si="40" ref="F279:T279">SUM(F280:F296)</f>
        <v>20.92857142857143</v>
      </c>
      <c r="G279" s="130">
        <f t="shared" si="40"/>
        <v>6</v>
      </c>
      <c r="H279" s="131">
        <f t="shared" si="40"/>
        <v>2402</v>
      </c>
      <c r="I279" s="365">
        <f t="shared" si="40"/>
        <v>207</v>
      </c>
      <c r="J279" s="132">
        <f t="shared" si="40"/>
        <v>186</v>
      </c>
      <c r="K279" s="365">
        <f t="shared" si="40"/>
        <v>204</v>
      </c>
      <c r="L279" s="132">
        <f t="shared" si="40"/>
        <v>183</v>
      </c>
      <c r="M279" s="365">
        <f t="shared" si="40"/>
        <v>187</v>
      </c>
      <c r="N279" s="132">
        <f t="shared" si="40"/>
        <v>214</v>
      </c>
      <c r="O279" s="365">
        <f t="shared" si="40"/>
        <v>189</v>
      </c>
      <c r="P279" s="132">
        <f t="shared" si="40"/>
        <v>195</v>
      </c>
      <c r="Q279" s="365">
        <f t="shared" si="40"/>
        <v>216</v>
      </c>
      <c r="R279" s="132">
        <f t="shared" si="40"/>
        <v>206</v>
      </c>
      <c r="S279" s="365">
        <f t="shared" si="40"/>
        <v>223</v>
      </c>
      <c r="T279" s="132">
        <f t="shared" si="40"/>
        <v>192</v>
      </c>
    </row>
    <row r="280" spans="1:23" ht="12.75" customHeight="1" hidden="1">
      <c r="A280" s="458"/>
      <c r="B280" s="459" t="s">
        <v>172</v>
      </c>
      <c r="C280" s="459"/>
      <c r="D280" s="459"/>
      <c r="E280" s="13">
        <v>7</v>
      </c>
      <c r="F280" s="13">
        <v>1</v>
      </c>
      <c r="G280" s="13" t="s">
        <v>80</v>
      </c>
      <c r="H280" s="46">
        <f aca="true" t="shared" si="41" ref="H280:H296">SUM(I280:T280)</f>
        <v>77</v>
      </c>
      <c r="I280" s="360">
        <v>10</v>
      </c>
      <c r="J280" s="44">
        <v>6</v>
      </c>
      <c r="K280" s="360">
        <v>2</v>
      </c>
      <c r="L280" s="44">
        <v>4</v>
      </c>
      <c r="M280" s="360">
        <v>9</v>
      </c>
      <c r="N280" s="44">
        <v>10</v>
      </c>
      <c r="O280" s="360">
        <v>10</v>
      </c>
      <c r="P280" s="44">
        <v>3</v>
      </c>
      <c r="Q280" s="360">
        <v>4</v>
      </c>
      <c r="R280" s="44">
        <v>4</v>
      </c>
      <c r="S280" s="360">
        <v>9</v>
      </c>
      <c r="T280" s="44">
        <v>6</v>
      </c>
      <c r="V280" s="169"/>
      <c r="W280" s="169"/>
    </row>
    <row r="281" spans="1:23" ht="12.75" customHeight="1" hidden="1">
      <c r="A281" s="458"/>
      <c r="B281" s="459" t="s">
        <v>174</v>
      </c>
      <c r="C281" s="459"/>
      <c r="D281" s="459"/>
      <c r="E281" s="13">
        <v>6</v>
      </c>
      <c r="F281" s="13">
        <v>1</v>
      </c>
      <c r="G281" s="13">
        <v>1</v>
      </c>
      <c r="H281" s="46">
        <f t="shared" si="41"/>
        <v>50</v>
      </c>
      <c r="I281" s="360">
        <v>9</v>
      </c>
      <c r="J281" s="44">
        <v>2</v>
      </c>
      <c r="K281" s="360">
        <v>2</v>
      </c>
      <c r="L281" s="44">
        <v>3</v>
      </c>
      <c r="M281" s="360">
        <v>4</v>
      </c>
      <c r="N281" s="44">
        <v>3</v>
      </c>
      <c r="O281" s="360">
        <v>2</v>
      </c>
      <c r="P281" s="44" t="s">
        <v>735</v>
      </c>
      <c r="Q281" s="360">
        <v>8</v>
      </c>
      <c r="R281" s="44">
        <v>7</v>
      </c>
      <c r="S281" s="360">
        <v>4</v>
      </c>
      <c r="T281" s="44">
        <v>6</v>
      </c>
      <c r="V281" s="169"/>
      <c r="W281" s="169"/>
    </row>
    <row r="282" spans="1:23" ht="12.75" customHeight="1" hidden="1">
      <c r="A282" s="458"/>
      <c r="B282" s="459" t="s">
        <v>175</v>
      </c>
      <c r="C282" s="459"/>
      <c r="D282" s="459"/>
      <c r="E282" s="13">
        <v>4</v>
      </c>
      <c r="F282" s="13" t="s">
        <v>80</v>
      </c>
      <c r="G282" s="13">
        <v>2</v>
      </c>
      <c r="H282" s="46">
        <f t="shared" si="41"/>
        <v>34</v>
      </c>
      <c r="I282" s="360">
        <v>3</v>
      </c>
      <c r="J282" s="44">
        <v>3</v>
      </c>
      <c r="K282" s="360">
        <v>2</v>
      </c>
      <c r="L282" s="44">
        <v>5</v>
      </c>
      <c r="M282" s="360">
        <v>4</v>
      </c>
      <c r="N282" s="44">
        <v>3</v>
      </c>
      <c r="O282" s="360">
        <v>2</v>
      </c>
      <c r="P282" s="44">
        <v>1</v>
      </c>
      <c r="Q282" s="360">
        <v>2</v>
      </c>
      <c r="R282" s="44">
        <v>3</v>
      </c>
      <c r="S282" s="360">
        <v>2</v>
      </c>
      <c r="T282" s="44">
        <v>4</v>
      </c>
      <c r="V282" s="169"/>
      <c r="W282" s="169"/>
    </row>
    <row r="283" spans="1:23" ht="12.75" customHeight="1" hidden="1">
      <c r="A283" s="458"/>
      <c r="B283" s="459" t="s">
        <v>176</v>
      </c>
      <c r="C283" s="459"/>
      <c r="D283" s="459"/>
      <c r="E283" s="13">
        <v>7</v>
      </c>
      <c r="F283" s="13">
        <v>1</v>
      </c>
      <c r="G283" s="13" t="s">
        <v>80</v>
      </c>
      <c r="H283" s="46">
        <f t="shared" si="41"/>
        <v>86</v>
      </c>
      <c r="I283" s="360">
        <v>8</v>
      </c>
      <c r="J283" s="44">
        <v>3</v>
      </c>
      <c r="K283" s="360">
        <v>8</v>
      </c>
      <c r="L283" s="44">
        <v>5</v>
      </c>
      <c r="M283" s="360">
        <v>9</v>
      </c>
      <c r="N283" s="44">
        <v>6</v>
      </c>
      <c r="O283" s="360">
        <v>4</v>
      </c>
      <c r="P283" s="44">
        <v>6</v>
      </c>
      <c r="Q283" s="360">
        <v>12</v>
      </c>
      <c r="R283" s="44">
        <v>9</v>
      </c>
      <c r="S283" s="360">
        <v>8</v>
      </c>
      <c r="T283" s="44">
        <v>8</v>
      </c>
      <c r="V283" s="169"/>
      <c r="W283" s="169"/>
    </row>
    <row r="284" spans="1:23" ht="12.75" customHeight="1" hidden="1">
      <c r="A284" s="458"/>
      <c r="B284" s="459" t="s">
        <v>177</v>
      </c>
      <c r="C284" s="459"/>
      <c r="D284" s="459"/>
      <c r="E284" s="13">
        <v>8</v>
      </c>
      <c r="F284" s="13">
        <v>2</v>
      </c>
      <c r="G284" s="13" t="s">
        <v>80</v>
      </c>
      <c r="H284" s="46">
        <f t="shared" si="41"/>
        <v>101</v>
      </c>
      <c r="I284" s="360">
        <v>5</v>
      </c>
      <c r="J284" s="44">
        <v>5</v>
      </c>
      <c r="K284" s="360">
        <v>12</v>
      </c>
      <c r="L284" s="44">
        <v>7</v>
      </c>
      <c r="M284" s="360">
        <v>9</v>
      </c>
      <c r="N284" s="44">
        <v>9</v>
      </c>
      <c r="O284" s="360">
        <v>8</v>
      </c>
      <c r="P284" s="44">
        <v>3</v>
      </c>
      <c r="Q284" s="360">
        <v>11</v>
      </c>
      <c r="R284" s="44">
        <v>9</v>
      </c>
      <c r="S284" s="360">
        <v>11</v>
      </c>
      <c r="T284" s="44">
        <v>12</v>
      </c>
      <c r="V284" s="169"/>
      <c r="W284" s="169"/>
    </row>
    <row r="285" spans="1:23" ht="12.75" customHeight="1" hidden="1">
      <c r="A285" s="458"/>
      <c r="B285" s="459" t="s">
        <v>178</v>
      </c>
      <c r="C285" s="459"/>
      <c r="D285" s="459"/>
      <c r="E285" s="13">
        <v>7</v>
      </c>
      <c r="F285" s="13">
        <v>1</v>
      </c>
      <c r="G285" s="13" t="s">
        <v>80</v>
      </c>
      <c r="H285" s="46">
        <f t="shared" si="41"/>
        <v>100</v>
      </c>
      <c r="I285" s="360">
        <v>7</v>
      </c>
      <c r="J285" s="44">
        <v>5</v>
      </c>
      <c r="K285" s="360">
        <v>11</v>
      </c>
      <c r="L285" s="44">
        <v>7</v>
      </c>
      <c r="M285" s="360">
        <v>7</v>
      </c>
      <c r="N285" s="44">
        <v>7</v>
      </c>
      <c r="O285" s="360">
        <v>9</v>
      </c>
      <c r="P285" s="44">
        <v>17</v>
      </c>
      <c r="Q285" s="360">
        <v>8</v>
      </c>
      <c r="R285" s="44">
        <v>3</v>
      </c>
      <c r="S285" s="360">
        <v>11</v>
      </c>
      <c r="T285" s="44">
        <v>8</v>
      </c>
      <c r="V285" s="169"/>
      <c r="W285" s="169"/>
    </row>
    <row r="286" spans="1:23" ht="12.75" customHeight="1" hidden="1">
      <c r="A286" s="458"/>
      <c r="B286" s="462" t="s">
        <v>179</v>
      </c>
      <c r="C286" s="462"/>
      <c r="D286" s="462"/>
      <c r="E286" s="13">
        <v>15</v>
      </c>
      <c r="F286" s="13">
        <v>3</v>
      </c>
      <c r="G286" s="13" t="s">
        <v>80</v>
      </c>
      <c r="H286" s="46">
        <f t="shared" si="41"/>
        <v>315</v>
      </c>
      <c r="I286" s="360">
        <v>23</v>
      </c>
      <c r="J286" s="44">
        <v>25</v>
      </c>
      <c r="K286" s="360">
        <v>27</v>
      </c>
      <c r="L286" s="44">
        <v>18</v>
      </c>
      <c r="M286" s="360">
        <v>26</v>
      </c>
      <c r="N286" s="44">
        <v>35</v>
      </c>
      <c r="O286" s="360">
        <v>25</v>
      </c>
      <c r="P286" s="44">
        <v>33</v>
      </c>
      <c r="Q286" s="360">
        <v>27</v>
      </c>
      <c r="R286" s="44">
        <v>26</v>
      </c>
      <c r="S286" s="360">
        <v>27</v>
      </c>
      <c r="T286" s="44">
        <v>23</v>
      </c>
      <c r="V286" s="169"/>
      <c r="W286" s="169"/>
    </row>
    <row r="287" spans="1:23" ht="12.75" customHeight="1" hidden="1">
      <c r="A287" s="458"/>
      <c r="B287" s="462" t="s">
        <v>181</v>
      </c>
      <c r="C287" s="462"/>
      <c r="D287" s="462"/>
      <c r="E287" s="13">
        <v>11</v>
      </c>
      <c r="F287" s="13">
        <v>1</v>
      </c>
      <c r="G287" s="13" t="s">
        <v>80</v>
      </c>
      <c r="H287" s="46">
        <f t="shared" si="41"/>
        <v>245</v>
      </c>
      <c r="I287" s="360">
        <v>26</v>
      </c>
      <c r="J287" s="44">
        <v>15</v>
      </c>
      <c r="K287" s="360">
        <v>21</v>
      </c>
      <c r="L287" s="44">
        <v>25</v>
      </c>
      <c r="M287" s="360">
        <v>25</v>
      </c>
      <c r="N287" s="44">
        <v>19</v>
      </c>
      <c r="O287" s="360">
        <v>23</v>
      </c>
      <c r="P287" s="44">
        <v>15</v>
      </c>
      <c r="Q287" s="360">
        <v>25</v>
      </c>
      <c r="R287" s="44">
        <v>17</v>
      </c>
      <c r="S287" s="360">
        <v>18</v>
      </c>
      <c r="T287" s="44">
        <v>16</v>
      </c>
      <c r="V287" s="169"/>
      <c r="W287" s="169"/>
    </row>
    <row r="288" spans="1:23" ht="12.75" customHeight="1" hidden="1">
      <c r="A288" s="458"/>
      <c r="B288" s="459" t="s">
        <v>183</v>
      </c>
      <c r="C288" s="459"/>
      <c r="D288" s="459"/>
      <c r="E288" s="13">
        <v>12</v>
      </c>
      <c r="F288" s="13">
        <v>1.92857142857143</v>
      </c>
      <c r="G288" s="13" t="s">
        <v>80</v>
      </c>
      <c r="H288" s="46">
        <f t="shared" si="41"/>
        <v>226</v>
      </c>
      <c r="I288" s="360">
        <v>20</v>
      </c>
      <c r="J288" s="44">
        <v>18</v>
      </c>
      <c r="K288" s="360">
        <v>18</v>
      </c>
      <c r="L288" s="44">
        <v>21</v>
      </c>
      <c r="M288" s="360">
        <v>11</v>
      </c>
      <c r="N288" s="44">
        <v>14</v>
      </c>
      <c r="O288" s="360">
        <v>12</v>
      </c>
      <c r="P288" s="44">
        <v>25</v>
      </c>
      <c r="Q288" s="360">
        <v>22</v>
      </c>
      <c r="R288" s="44">
        <v>24</v>
      </c>
      <c r="S288" s="360">
        <v>21</v>
      </c>
      <c r="T288" s="44">
        <v>20</v>
      </c>
      <c r="V288" s="169"/>
      <c r="W288" s="169"/>
    </row>
    <row r="289" spans="1:23" ht="12.75" customHeight="1" hidden="1">
      <c r="A289" s="458"/>
      <c r="B289" s="459" t="s">
        <v>184</v>
      </c>
      <c r="C289" s="459"/>
      <c r="D289" s="459"/>
      <c r="E289" s="13">
        <v>10</v>
      </c>
      <c r="F289" s="13">
        <v>3</v>
      </c>
      <c r="G289" s="13" t="s">
        <v>80</v>
      </c>
      <c r="H289" s="46">
        <f t="shared" si="41"/>
        <v>192</v>
      </c>
      <c r="I289" s="360">
        <v>13</v>
      </c>
      <c r="J289" s="44">
        <v>14</v>
      </c>
      <c r="K289" s="360">
        <v>18</v>
      </c>
      <c r="L289" s="44">
        <v>19</v>
      </c>
      <c r="M289" s="360">
        <v>15</v>
      </c>
      <c r="N289" s="44">
        <v>15</v>
      </c>
      <c r="O289" s="360">
        <v>17</v>
      </c>
      <c r="P289" s="44">
        <v>11</v>
      </c>
      <c r="Q289" s="360">
        <v>19</v>
      </c>
      <c r="R289" s="44">
        <v>22</v>
      </c>
      <c r="S289" s="360">
        <v>17</v>
      </c>
      <c r="T289" s="44">
        <v>12</v>
      </c>
      <c r="V289" s="169"/>
      <c r="W289" s="169"/>
    </row>
    <row r="290" spans="1:23" ht="12.75" customHeight="1" hidden="1">
      <c r="A290" s="458"/>
      <c r="B290" s="459" t="s">
        <v>185</v>
      </c>
      <c r="C290" s="459"/>
      <c r="D290" s="459"/>
      <c r="E290" s="13">
        <v>7</v>
      </c>
      <c r="F290" s="13">
        <v>1</v>
      </c>
      <c r="G290" s="13" t="s">
        <v>80</v>
      </c>
      <c r="H290" s="46">
        <f t="shared" si="41"/>
        <v>73</v>
      </c>
      <c r="I290" s="360">
        <v>5</v>
      </c>
      <c r="J290" s="44">
        <v>6</v>
      </c>
      <c r="K290" s="360">
        <v>8</v>
      </c>
      <c r="L290" s="44">
        <v>6</v>
      </c>
      <c r="M290" s="360">
        <v>5</v>
      </c>
      <c r="N290" s="44">
        <v>8</v>
      </c>
      <c r="O290" s="360">
        <v>5</v>
      </c>
      <c r="P290" s="44">
        <v>6</v>
      </c>
      <c r="Q290" s="360">
        <v>3</v>
      </c>
      <c r="R290" s="44">
        <v>8</v>
      </c>
      <c r="S290" s="360">
        <v>5</v>
      </c>
      <c r="T290" s="44">
        <v>8</v>
      </c>
      <c r="V290" s="169"/>
      <c r="W290" s="169"/>
    </row>
    <row r="291" spans="1:23" ht="12.75" customHeight="1" hidden="1">
      <c r="A291" s="458"/>
      <c r="B291" s="459" t="s">
        <v>187</v>
      </c>
      <c r="C291" s="459"/>
      <c r="D291" s="459"/>
      <c r="E291" s="13">
        <v>4</v>
      </c>
      <c r="F291" s="13" t="s">
        <v>80</v>
      </c>
      <c r="G291" s="13">
        <v>2</v>
      </c>
      <c r="H291" s="46">
        <f t="shared" si="41"/>
        <v>31</v>
      </c>
      <c r="I291" s="360">
        <v>1</v>
      </c>
      <c r="J291" s="44">
        <v>1</v>
      </c>
      <c r="K291" s="360">
        <v>3</v>
      </c>
      <c r="L291" s="44">
        <v>4</v>
      </c>
      <c r="M291" s="360">
        <v>3</v>
      </c>
      <c r="N291" s="44">
        <v>2</v>
      </c>
      <c r="O291" s="360">
        <v>2</v>
      </c>
      <c r="P291" s="44">
        <v>2</v>
      </c>
      <c r="Q291" s="360">
        <v>2</v>
      </c>
      <c r="R291" s="44">
        <v>6</v>
      </c>
      <c r="S291" s="360">
        <v>2</v>
      </c>
      <c r="T291" s="44">
        <v>3</v>
      </c>
      <c r="V291" s="169"/>
      <c r="W291" s="169"/>
    </row>
    <row r="292" spans="1:23" ht="12.75" customHeight="1" hidden="1">
      <c r="A292" s="458"/>
      <c r="B292" s="459" t="s">
        <v>188</v>
      </c>
      <c r="C292" s="459"/>
      <c r="D292" s="459"/>
      <c r="E292" s="13">
        <v>7</v>
      </c>
      <c r="F292" s="13">
        <v>1</v>
      </c>
      <c r="G292" s="13" t="s">
        <v>80</v>
      </c>
      <c r="H292" s="46">
        <f t="shared" si="41"/>
        <v>72</v>
      </c>
      <c r="I292" s="360">
        <v>3</v>
      </c>
      <c r="J292" s="44">
        <v>4</v>
      </c>
      <c r="K292" s="360">
        <v>5</v>
      </c>
      <c r="L292" s="44">
        <v>9</v>
      </c>
      <c r="M292" s="360">
        <v>5</v>
      </c>
      <c r="N292" s="44">
        <v>10</v>
      </c>
      <c r="O292" s="360">
        <v>4</v>
      </c>
      <c r="P292" s="44">
        <v>7</v>
      </c>
      <c r="Q292" s="360">
        <v>5</v>
      </c>
      <c r="R292" s="44">
        <v>7</v>
      </c>
      <c r="S292" s="360">
        <v>10</v>
      </c>
      <c r="T292" s="44">
        <v>3</v>
      </c>
      <c r="V292" s="169"/>
      <c r="W292" s="169"/>
    </row>
    <row r="293" spans="1:23" ht="12.75" customHeight="1" hidden="1">
      <c r="A293" s="458"/>
      <c r="B293" s="459" t="s">
        <v>189</v>
      </c>
      <c r="C293" s="459"/>
      <c r="D293" s="459"/>
      <c r="E293" s="13">
        <v>8</v>
      </c>
      <c r="F293" s="13">
        <v>2</v>
      </c>
      <c r="G293" s="13" t="s">
        <v>80</v>
      </c>
      <c r="H293" s="46">
        <f t="shared" si="41"/>
        <v>124</v>
      </c>
      <c r="I293" s="360">
        <v>11</v>
      </c>
      <c r="J293" s="44">
        <v>5</v>
      </c>
      <c r="K293" s="360">
        <v>18</v>
      </c>
      <c r="L293" s="44">
        <v>6</v>
      </c>
      <c r="M293" s="360">
        <v>4</v>
      </c>
      <c r="N293" s="44">
        <v>9</v>
      </c>
      <c r="O293" s="360">
        <v>11</v>
      </c>
      <c r="P293" s="44">
        <v>10</v>
      </c>
      <c r="Q293" s="360">
        <v>18</v>
      </c>
      <c r="R293" s="44">
        <v>11</v>
      </c>
      <c r="S293" s="360">
        <v>14</v>
      </c>
      <c r="T293" s="44">
        <v>7</v>
      </c>
      <c r="V293" s="169"/>
      <c r="W293" s="169"/>
    </row>
    <row r="294" spans="1:23" ht="12.75" customHeight="1" hidden="1">
      <c r="A294" s="458"/>
      <c r="B294" s="459" t="s">
        <v>190</v>
      </c>
      <c r="C294" s="459"/>
      <c r="D294" s="459"/>
      <c r="E294" s="13">
        <v>4</v>
      </c>
      <c r="F294" s="13" t="s">
        <v>80</v>
      </c>
      <c r="G294" s="13">
        <v>1</v>
      </c>
      <c r="H294" s="46">
        <f t="shared" si="41"/>
        <v>26</v>
      </c>
      <c r="I294" s="360">
        <v>3</v>
      </c>
      <c r="J294" s="44">
        <v>3</v>
      </c>
      <c r="K294" s="360">
        <v>3</v>
      </c>
      <c r="L294" s="44">
        <v>2</v>
      </c>
      <c r="M294" s="360" t="s">
        <v>736</v>
      </c>
      <c r="N294" s="44" t="s">
        <v>735</v>
      </c>
      <c r="O294" s="360">
        <v>4</v>
      </c>
      <c r="P294" s="44">
        <v>1</v>
      </c>
      <c r="Q294" s="360">
        <v>2</v>
      </c>
      <c r="R294" s="44">
        <v>2</v>
      </c>
      <c r="S294" s="360">
        <v>3</v>
      </c>
      <c r="T294" s="44">
        <v>3</v>
      </c>
      <c r="V294" s="169"/>
      <c r="W294" s="169"/>
    </row>
    <row r="295" spans="1:23" ht="12.75" customHeight="1" hidden="1">
      <c r="A295" s="458"/>
      <c r="B295" s="459" t="s">
        <v>191</v>
      </c>
      <c r="C295" s="459"/>
      <c r="D295" s="459"/>
      <c r="E295" s="13">
        <v>13</v>
      </c>
      <c r="F295" s="13">
        <v>1</v>
      </c>
      <c r="G295" s="13" t="s">
        <v>80</v>
      </c>
      <c r="H295" s="46">
        <f t="shared" si="41"/>
        <v>364</v>
      </c>
      <c r="I295" s="360">
        <v>39</v>
      </c>
      <c r="J295" s="44">
        <v>44</v>
      </c>
      <c r="K295" s="360">
        <v>18</v>
      </c>
      <c r="L295" s="44">
        <v>17</v>
      </c>
      <c r="M295" s="360">
        <v>26</v>
      </c>
      <c r="N295" s="44">
        <v>36</v>
      </c>
      <c r="O295" s="360">
        <v>29</v>
      </c>
      <c r="P295" s="44">
        <v>32</v>
      </c>
      <c r="Q295" s="360">
        <v>31</v>
      </c>
      <c r="R295" s="44">
        <v>25</v>
      </c>
      <c r="S295" s="360">
        <v>37</v>
      </c>
      <c r="T295" s="44">
        <v>30</v>
      </c>
      <c r="V295" s="169"/>
      <c r="W295" s="169"/>
    </row>
    <row r="296" spans="1:23" ht="12.75" customHeight="1" hidden="1">
      <c r="A296" s="458"/>
      <c r="B296" s="459" t="s">
        <v>192</v>
      </c>
      <c r="C296" s="459"/>
      <c r="D296" s="459"/>
      <c r="E296" s="13">
        <v>13</v>
      </c>
      <c r="F296" s="13">
        <v>1</v>
      </c>
      <c r="G296" s="13" t="s">
        <v>80</v>
      </c>
      <c r="H296" s="46">
        <f t="shared" si="41"/>
        <v>286</v>
      </c>
      <c r="I296" s="360">
        <v>21</v>
      </c>
      <c r="J296" s="44">
        <v>27</v>
      </c>
      <c r="K296" s="360">
        <v>28</v>
      </c>
      <c r="L296" s="44">
        <v>25</v>
      </c>
      <c r="M296" s="360">
        <v>25</v>
      </c>
      <c r="N296" s="44">
        <v>28</v>
      </c>
      <c r="O296" s="360">
        <v>22</v>
      </c>
      <c r="P296" s="44">
        <v>23</v>
      </c>
      <c r="Q296" s="360">
        <v>17</v>
      </c>
      <c r="R296" s="44">
        <v>23</v>
      </c>
      <c r="S296" s="360">
        <v>24</v>
      </c>
      <c r="T296" s="44">
        <v>23</v>
      </c>
      <c r="V296" s="169"/>
      <c r="W296" s="169"/>
    </row>
    <row r="297" spans="1:23" ht="12.75" customHeight="1" hidden="1">
      <c r="A297" s="48"/>
      <c r="B297" s="49"/>
      <c r="C297" s="49"/>
      <c r="D297" s="49"/>
      <c r="E297" s="13"/>
      <c r="F297" s="13"/>
      <c r="G297" s="13"/>
      <c r="H297" s="46"/>
      <c r="I297" s="360"/>
      <c r="J297" s="44"/>
      <c r="K297" s="360"/>
      <c r="L297" s="44"/>
      <c r="M297" s="360"/>
      <c r="N297" s="44"/>
      <c r="O297" s="360"/>
      <c r="P297" s="44"/>
      <c r="Q297" s="360"/>
      <c r="R297" s="44"/>
      <c r="S297" s="360"/>
      <c r="T297" s="44"/>
      <c r="V297" s="169"/>
      <c r="W297" s="169"/>
    </row>
    <row r="298" spans="1:23" ht="12.75" customHeight="1" hidden="1">
      <c r="A298" s="457" t="s">
        <v>193</v>
      </c>
      <c r="B298" s="457"/>
      <c r="C298" s="457"/>
      <c r="D298" s="457"/>
      <c r="E298" s="130">
        <f>SUM(E299:E303)</f>
        <v>21</v>
      </c>
      <c r="F298" s="130">
        <f aca="true" t="shared" si="42" ref="F298:T298">SUM(F299:F303)</f>
        <v>2</v>
      </c>
      <c r="G298" s="130">
        <f t="shared" si="42"/>
        <v>5</v>
      </c>
      <c r="H298" s="133">
        <f t="shared" si="42"/>
        <v>231</v>
      </c>
      <c r="I298" s="365">
        <f t="shared" si="42"/>
        <v>17</v>
      </c>
      <c r="J298" s="132">
        <f t="shared" si="42"/>
        <v>21</v>
      </c>
      <c r="K298" s="365">
        <f t="shared" si="42"/>
        <v>19</v>
      </c>
      <c r="L298" s="132">
        <f t="shared" si="42"/>
        <v>24</v>
      </c>
      <c r="M298" s="365">
        <f t="shared" si="42"/>
        <v>21</v>
      </c>
      <c r="N298" s="132">
        <f t="shared" si="42"/>
        <v>16</v>
      </c>
      <c r="O298" s="365">
        <f t="shared" si="42"/>
        <v>20</v>
      </c>
      <c r="P298" s="132">
        <f t="shared" si="42"/>
        <v>13</v>
      </c>
      <c r="Q298" s="365">
        <f t="shared" si="42"/>
        <v>23</v>
      </c>
      <c r="R298" s="132">
        <f t="shared" si="42"/>
        <v>19</v>
      </c>
      <c r="S298" s="365">
        <f t="shared" si="42"/>
        <v>20</v>
      </c>
      <c r="T298" s="132">
        <f t="shared" si="42"/>
        <v>18</v>
      </c>
      <c r="V298" s="169"/>
      <c r="W298" s="169"/>
    </row>
    <row r="299" spans="1:23" ht="12.75" customHeight="1" hidden="1">
      <c r="A299" s="458"/>
      <c r="B299" s="459" t="s">
        <v>194</v>
      </c>
      <c r="C299" s="459"/>
      <c r="D299" s="459"/>
      <c r="E299" s="13">
        <v>5</v>
      </c>
      <c r="F299" s="13" t="s">
        <v>80</v>
      </c>
      <c r="G299" s="13">
        <v>1</v>
      </c>
      <c r="H299" s="46">
        <f>SUM(I299:T299)</f>
        <v>36</v>
      </c>
      <c r="I299" s="360">
        <v>4</v>
      </c>
      <c r="J299" s="44">
        <v>1</v>
      </c>
      <c r="K299" s="360">
        <v>2</v>
      </c>
      <c r="L299" s="44">
        <v>3</v>
      </c>
      <c r="M299" s="360">
        <v>1</v>
      </c>
      <c r="N299" s="44">
        <v>1</v>
      </c>
      <c r="O299" s="360">
        <v>1</v>
      </c>
      <c r="P299" s="44">
        <v>4</v>
      </c>
      <c r="Q299" s="360">
        <v>7</v>
      </c>
      <c r="R299" s="44">
        <v>4</v>
      </c>
      <c r="S299" s="360">
        <v>2</v>
      </c>
      <c r="T299" s="44">
        <v>6</v>
      </c>
      <c r="V299" s="169"/>
      <c r="W299" s="169"/>
    </row>
    <row r="300" spans="1:23" ht="12.75" customHeight="1" hidden="1">
      <c r="A300" s="458"/>
      <c r="B300" s="459" t="s">
        <v>195</v>
      </c>
      <c r="C300" s="459"/>
      <c r="D300" s="459"/>
      <c r="E300" s="465" t="s">
        <v>713</v>
      </c>
      <c r="F300" s="465"/>
      <c r="G300" s="466"/>
      <c r="H300" s="46"/>
      <c r="I300" s="360" t="s">
        <v>80</v>
      </c>
      <c r="J300" s="44" t="s">
        <v>80</v>
      </c>
      <c r="K300" s="360" t="s">
        <v>80</v>
      </c>
      <c r="L300" s="44" t="s">
        <v>80</v>
      </c>
      <c r="M300" s="360" t="s">
        <v>80</v>
      </c>
      <c r="N300" s="44" t="s">
        <v>80</v>
      </c>
      <c r="O300" s="360" t="s">
        <v>735</v>
      </c>
      <c r="P300" s="44" t="s">
        <v>80</v>
      </c>
      <c r="Q300" s="360" t="s">
        <v>80</v>
      </c>
      <c r="R300" s="44" t="s">
        <v>80</v>
      </c>
      <c r="S300" s="360" t="s">
        <v>80</v>
      </c>
      <c r="T300" s="44" t="s">
        <v>80</v>
      </c>
      <c r="V300" s="169"/>
      <c r="W300" s="169"/>
    </row>
    <row r="301" spans="1:23" ht="12.75" customHeight="1" hidden="1">
      <c r="A301" s="458"/>
      <c r="B301" s="459" t="s">
        <v>196</v>
      </c>
      <c r="C301" s="459"/>
      <c r="D301" s="459"/>
      <c r="E301" s="13">
        <v>7</v>
      </c>
      <c r="F301" s="13">
        <v>1</v>
      </c>
      <c r="G301" s="13" t="s">
        <v>80</v>
      </c>
      <c r="H301" s="46">
        <f>SUM(I301:T301)</f>
        <v>140</v>
      </c>
      <c r="I301" s="360">
        <v>12</v>
      </c>
      <c r="J301" s="44">
        <v>14</v>
      </c>
      <c r="K301" s="360">
        <v>11</v>
      </c>
      <c r="L301" s="44">
        <v>15</v>
      </c>
      <c r="M301" s="360">
        <v>14</v>
      </c>
      <c r="N301" s="44">
        <v>10</v>
      </c>
      <c r="O301" s="360">
        <v>15</v>
      </c>
      <c r="P301" s="44">
        <v>5</v>
      </c>
      <c r="Q301" s="360">
        <v>12</v>
      </c>
      <c r="R301" s="44">
        <v>10</v>
      </c>
      <c r="S301" s="360">
        <v>14</v>
      </c>
      <c r="T301" s="44">
        <v>8</v>
      </c>
      <c r="V301" s="169"/>
      <c r="W301" s="169"/>
    </row>
    <row r="302" spans="1:23" ht="12.75" customHeight="1" hidden="1">
      <c r="A302" s="458"/>
      <c r="B302" s="459" t="s">
        <v>197</v>
      </c>
      <c r="C302" s="459"/>
      <c r="D302" s="459"/>
      <c r="E302" s="13">
        <v>5</v>
      </c>
      <c r="F302" s="13">
        <v>1</v>
      </c>
      <c r="G302" s="13">
        <v>2</v>
      </c>
      <c r="H302" s="46">
        <f>SUM(I302:T302)</f>
        <v>18</v>
      </c>
      <c r="I302" s="360" t="s">
        <v>737</v>
      </c>
      <c r="J302" s="44">
        <v>2</v>
      </c>
      <c r="K302" s="360">
        <v>2</v>
      </c>
      <c r="L302" s="44">
        <v>2</v>
      </c>
      <c r="M302" s="360">
        <v>4</v>
      </c>
      <c r="N302" s="44">
        <v>3</v>
      </c>
      <c r="O302" s="360">
        <v>2</v>
      </c>
      <c r="P302" s="44" t="s">
        <v>80</v>
      </c>
      <c r="Q302" s="360">
        <v>1</v>
      </c>
      <c r="R302" s="44" t="s">
        <v>80</v>
      </c>
      <c r="S302" s="360">
        <v>2</v>
      </c>
      <c r="T302" s="44" t="s">
        <v>735</v>
      </c>
      <c r="V302" s="169"/>
      <c r="W302" s="169"/>
    </row>
    <row r="303" spans="1:23" ht="12.75" customHeight="1" hidden="1">
      <c r="A303" s="458"/>
      <c r="B303" s="459" t="s">
        <v>199</v>
      </c>
      <c r="C303" s="459"/>
      <c r="D303" s="459"/>
      <c r="E303" s="13">
        <v>4</v>
      </c>
      <c r="F303" s="13" t="s">
        <v>80</v>
      </c>
      <c r="G303" s="13">
        <v>2</v>
      </c>
      <c r="H303" s="46">
        <f>SUM(I303:T303)</f>
        <v>37</v>
      </c>
      <c r="I303" s="360">
        <v>1</v>
      </c>
      <c r="J303" s="44">
        <v>4</v>
      </c>
      <c r="K303" s="360">
        <v>4</v>
      </c>
      <c r="L303" s="44">
        <v>4</v>
      </c>
      <c r="M303" s="360">
        <v>2</v>
      </c>
      <c r="N303" s="44">
        <v>2</v>
      </c>
      <c r="O303" s="360">
        <v>2</v>
      </c>
      <c r="P303" s="44">
        <v>4</v>
      </c>
      <c r="Q303" s="360">
        <v>3</v>
      </c>
      <c r="R303" s="44">
        <v>5</v>
      </c>
      <c r="S303" s="360">
        <v>2</v>
      </c>
      <c r="T303" s="44">
        <v>4</v>
      </c>
      <c r="V303" s="169"/>
      <c r="W303" s="169"/>
    </row>
    <row r="304" spans="1:23" ht="12.75" customHeight="1" hidden="1">
      <c r="A304" s="47"/>
      <c r="B304" s="45"/>
      <c r="C304" s="45"/>
      <c r="D304" s="45"/>
      <c r="E304" s="50"/>
      <c r="F304" s="21"/>
      <c r="G304" s="21"/>
      <c r="H304" s="46"/>
      <c r="I304" s="361"/>
      <c r="J304" s="51"/>
      <c r="K304" s="361"/>
      <c r="L304" s="51"/>
      <c r="M304" s="361"/>
      <c r="N304" s="51"/>
      <c r="O304" s="361"/>
      <c r="P304" s="51"/>
      <c r="Q304" s="361"/>
      <c r="R304" s="51"/>
      <c r="S304" s="361"/>
      <c r="T304" s="51"/>
      <c r="V304" s="169"/>
      <c r="W304" s="169"/>
    </row>
    <row r="305" spans="1:23" ht="12.75" customHeight="1" hidden="1">
      <c r="A305" s="457" t="s">
        <v>575</v>
      </c>
      <c r="B305" s="457"/>
      <c r="C305" s="457"/>
      <c r="D305" s="457"/>
      <c r="E305" s="130">
        <f>SUM(E306:E310)</f>
        <v>22</v>
      </c>
      <c r="F305" s="130">
        <f aca="true" t="shared" si="43" ref="F305:T305">SUM(F306:F310)</f>
        <v>4</v>
      </c>
      <c r="G305" s="130">
        <f t="shared" si="43"/>
        <v>2</v>
      </c>
      <c r="H305" s="133">
        <f t="shared" si="43"/>
        <v>184</v>
      </c>
      <c r="I305" s="365">
        <f t="shared" si="43"/>
        <v>14</v>
      </c>
      <c r="J305" s="132">
        <f t="shared" si="43"/>
        <v>16</v>
      </c>
      <c r="K305" s="365">
        <f t="shared" si="43"/>
        <v>16</v>
      </c>
      <c r="L305" s="132">
        <f t="shared" si="43"/>
        <v>19</v>
      </c>
      <c r="M305" s="365">
        <f t="shared" si="43"/>
        <v>15</v>
      </c>
      <c r="N305" s="132">
        <f t="shared" si="43"/>
        <v>14</v>
      </c>
      <c r="O305" s="365">
        <f t="shared" si="43"/>
        <v>16</v>
      </c>
      <c r="P305" s="132">
        <f t="shared" si="43"/>
        <v>14</v>
      </c>
      <c r="Q305" s="365">
        <f t="shared" si="43"/>
        <v>12</v>
      </c>
      <c r="R305" s="132">
        <f t="shared" si="43"/>
        <v>13</v>
      </c>
      <c r="S305" s="365">
        <f t="shared" si="43"/>
        <v>15</v>
      </c>
      <c r="T305" s="132">
        <f t="shared" si="43"/>
        <v>20</v>
      </c>
      <c r="V305" s="169"/>
      <c r="W305" s="169"/>
    </row>
    <row r="306" spans="1:23" ht="12.75" customHeight="1" hidden="1">
      <c r="A306" s="458"/>
      <c r="B306" s="459" t="s">
        <v>203</v>
      </c>
      <c r="C306" s="459"/>
      <c r="D306" s="459"/>
      <c r="E306" s="13">
        <v>5</v>
      </c>
      <c r="F306" s="13">
        <v>1</v>
      </c>
      <c r="G306" s="13">
        <v>2</v>
      </c>
      <c r="H306" s="46">
        <f>SUM(I306:T306)</f>
        <v>27</v>
      </c>
      <c r="I306" s="360">
        <v>1</v>
      </c>
      <c r="J306" s="44">
        <v>1</v>
      </c>
      <c r="K306" s="360">
        <v>2</v>
      </c>
      <c r="L306" s="44">
        <v>5</v>
      </c>
      <c r="M306" s="360" t="s">
        <v>735</v>
      </c>
      <c r="N306" s="44">
        <v>4</v>
      </c>
      <c r="O306" s="360">
        <v>3</v>
      </c>
      <c r="P306" s="44">
        <v>3</v>
      </c>
      <c r="Q306" s="360">
        <v>1</v>
      </c>
      <c r="R306" s="44">
        <v>1</v>
      </c>
      <c r="S306" s="360">
        <v>3</v>
      </c>
      <c r="T306" s="44">
        <v>3</v>
      </c>
      <c r="V306" s="169"/>
      <c r="W306" s="169"/>
    </row>
    <row r="307" spans="1:23" ht="12.75" customHeight="1" hidden="1">
      <c r="A307" s="458"/>
      <c r="B307" s="459" t="s">
        <v>204</v>
      </c>
      <c r="C307" s="459"/>
      <c r="D307" s="459"/>
      <c r="E307" s="465" t="s">
        <v>713</v>
      </c>
      <c r="F307" s="465"/>
      <c r="G307" s="466"/>
      <c r="H307" s="46"/>
      <c r="I307" s="367" t="s">
        <v>80</v>
      </c>
      <c r="J307" s="203" t="s">
        <v>80</v>
      </c>
      <c r="K307" s="367" t="s">
        <v>80</v>
      </c>
      <c r="L307" s="203" t="s">
        <v>80</v>
      </c>
      <c r="M307" s="367" t="s">
        <v>80</v>
      </c>
      <c r="N307" s="203" t="s">
        <v>80</v>
      </c>
      <c r="O307" s="367" t="s">
        <v>80</v>
      </c>
      <c r="P307" s="203" t="s">
        <v>80</v>
      </c>
      <c r="Q307" s="367" t="s">
        <v>80</v>
      </c>
      <c r="R307" s="203" t="s">
        <v>80</v>
      </c>
      <c r="S307" s="367" t="s">
        <v>80</v>
      </c>
      <c r="T307" s="203" t="s">
        <v>80</v>
      </c>
      <c r="V307" s="169"/>
      <c r="W307" s="169"/>
    </row>
    <row r="308" spans="1:23" ht="12.75" customHeight="1" hidden="1">
      <c r="A308" s="458"/>
      <c r="B308" s="459" t="s">
        <v>205</v>
      </c>
      <c r="C308" s="459"/>
      <c r="D308" s="459"/>
      <c r="E308" s="13">
        <v>7</v>
      </c>
      <c r="F308" s="13">
        <v>1</v>
      </c>
      <c r="G308" s="13" t="s">
        <v>80</v>
      </c>
      <c r="H308" s="46">
        <f>SUM(I308:T308)</f>
        <v>65</v>
      </c>
      <c r="I308" s="360">
        <v>5</v>
      </c>
      <c r="J308" s="44">
        <v>6</v>
      </c>
      <c r="K308" s="360">
        <v>4</v>
      </c>
      <c r="L308" s="44">
        <v>6</v>
      </c>
      <c r="M308" s="360">
        <v>5</v>
      </c>
      <c r="N308" s="44">
        <v>1</v>
      </c>
      <c r="O308" s="360">
        <v>3</v>
      </c>
      <c r="P308" s="44">
        <v>7</v>
      </c>
      <c r="Q308" s="360">
        <v>5</v>
      </c>
      <c r="R308" s="44">
        <v>4</v>
      </c>
      <c r="S308" s="360">
        <v>7</v>
      </c>
      <c r="T308" s="44">
        <v>12</v>
      </c>
      <c r="V308" s="169"/>
      <c r="W308" s="169"/>
    </row>
    <row r="309" spans="1:23" ht="12.75" customHeight="1" hidden="1">
      <c r="A309" s="458"/>
      <c r="B309" s="459" t="s">
        <v>573</v>
      </c>
      <c r="C309" s="459"/>
      <c r="D309" s="459"/>
      <c r="E309" s="13">
        <v>2</v>
      </c>
      <c r="F309" s="13" t="s">
        <v>80</v>
      </c>
      <c r="G309" s="13" t="s">
        <v>80</v>
      </c>
      <c r="H309" s="46">
        <f>SUM(I309:T309)</f>
        <v>3</v>
      </c>
      <c r="I309" s="360">
        <v>1</v>
      </c>
      <c r="J309" s="44">
        <v>1</v>
      </c>
      <c r="K309" s="360" t="s">
        <v>737</v>
      </c>
      <c r="L309" s="44" t="s">
        <v>80</v>
      </c>
      <c r="M309" s="360">
        <v>1</v>
      </c>
      <c r="N309" s="44" t="s">
        <v>80</v>
      </c>
      <c r="O309" s="360" t="s">
        <v>737</v>
      </c>
      <c r="P309" s="44" t="s">
        <v>80</v>
      </c>
      <c r="Q309" s="360" t="s">
        <v>80</v>
      </c>
      <c r="R309" s="44" t="s">
        <v>80</v>
      </c>
      <c r="S309" s="360" t="s">
        <v>80</v>
      </c>
      <c r="T309" s="44" t="s">
        <v>80</v>
      </c>
      <c r="V309" s="169"/>
      <c r="W309" s="169"/>
    </row>
    <row r="310" spans="1:23" ht="12.75" customHeight="1" hidden="1">
      <c r="A310" s="458"/>
      <c r="B310" s="459" t="s">
        <v>206</v>
      </c>
      <c r="C310" s="459"/>
      <c r="D310" s="459"/>
      <c r="E310" s="13">
        <v>8</v>
      </c>
      <c r="F310" s="13">
        <v>2</v>
      </c>
      <c r="G310" s="13" t="s">
        <v>80</v>
      </c>
      <c r="H310" s="46">
        <f>SUM(I310:T310)</f>
        <v>89</v>
      </c>
      <c r="I310" s="360">
        <v>7</v>
      </c>
      <c r="J310" s="44">
        <v>8</v>
      </c>
      <c r="K310" s="360">
        <v>10</v>
      </c>
      <c r="L310" s="44">
        <v>8</v>
      </c>
      <c r="M310" s="360">
        <v>9</v>
      </c>
      <c r="N310" s="44">
        <v>9</v>
      </c>
      <c r="O310" s="360">
        <v>10</v>
      </c>
      <c r="P310" s="44">
        <v>4</v>
      </c>
      <c r="Q310" s="360">
        <v>6</v>
      </c>
      <c r="R310" s="44">
        <v>8</v>
      </c>
      <c r="S310" s="360">
        <v>5</v>
      </c>
      <c r="T310" s="44">
        <v>5</v>
      </c>
      <c r="V310" s="169"/>
      <c r="W310" s="169"/>
    </row>
    <row r="311" spans="1:23" ht="12.75" customHeight="1">
      <c r="A311" s="47"/>
      <c r="B311" s="45"/>
      <c r="C311" s="45"/>
      <c r="D311" s="45"/>
      <c r="E311" s="13"/>
      <c r="F311" s="13"/>
      <c r="G311" s="13"/>
      <c r="H311" s="46"/>
      <c r="I311" s="360"/>
      <c r="J311" s="44"/>
      <c r="K311" s="360"/>
      <c r="L311" s="44"/>
      <c r="M311" s="360"/>
      <c r="N311" s="44"/>
      <c r="O311" s="360"/>
      <c r="P311" s="44"/>
      <c r="Q311" s="360"/>
      <c r="R311" s="44"/>
      <c r="S311" s="360"/>
      <c r="T311" s="44"/>
      <c r="V311" s="169"/>
      <c r="W311" s="169"/>
    </row>
    <row r="312" spans="1:20" s="301" customFormat="1" ht="12.75" customHeight="1">
      <c r="A312" s="463" t="s">
        <v>755</v>
      </c>
      <c r="B312" s="463"/>
      <c r="C312" s="463"/>
      <c r="D312" s="40">
        <v>27</v>
      </c>
      <c r="E312" s="39">
        <f>E315+E334+E341</f>
        <v>180</v>
      </c>
      <c r="F312" s="39">
        <f>F315+F334+F341</f>
        <v>23.92857142857143</v>
      </c>
      <c r="G312" s="39">
        <f>G315+G334+G341</f>
        <v>14</v>
      </c>
      <c r="H312" s="38">
        <f>SUM(I312:T312)</f>
        <v>2804</v>
      </c>
      <c r="I312" s="358">
        <f aca="true" t="shared" si="44" ref="I312:T312">I315+I334+I341</f>
        <v>242</v>
      </c>
      <c r="J312" s="39">
        <f t="shared" si="44"/>
        <v>237</v>
      </c>
      <c r="K312" s="358">
        <f t="shared" si="44"/>
        <v>240</v>
      </c>
      <c r="L312" s="39">
        <f t="shared" si="44"/>
        <v>226</v>
      </c>
      <c r="M312" s="358">
        <f t="shared" si="44"/>
        <v>236</v>
      </c>
      <c r="N312" s="39">
        <f t="shared" si="44"/>
        <v>226</v>
      </c>
      <c r="O312" s="358">
        <f t="shared" si="44"/>
        <v>222</v>
      </c>
      <c r="P312" s="39">
        <f t="shared" si="44"/>
        <v>245</v>
      </c>
      <c r="Q312" s="358">
        <f t="shared" si="44"/>
        <v>227</v>
      </c>
      <c r="R312" s="39">
        <f t="shared" si="44"/>
        <v>220</v>
      </c>
      <c r="S312" s="358">
        <f t="shared" si="44"/>
        <v>249</v>
      </c>
      <c r="T312" s="39">
        <f t="shared" si="44"/>
        <v>234</v>
      </c>
    </row>
    <row r="313" spans="1:20" ht="12.75" customHeight="1" hidden="1">
      <c r="A313" s="18"/>
      <c r="B313" s="18"/>
      <c r="C313" s="18"/>
      <c r="D313" s="40"/>
      <c r="E313" s="40"/>
      <c r="F313" s="40"/>
      <c r="G313" s="40"/>
      <c r="H313" s="38"/>
      <c r="I313" s="358"/>
      <c r="J313" s="39"/>
      <c r="K313" s="358"/>
      <c r="L313" s="39"/>
      <c r="M313" s="358"/>
      <c r="N313" s="39"/>
      <c r="O313" s="358"/>
      <c r="P313" s="39"/>
      <c r="Q313" s="358"/>
      <c r="R313" s="39"/>
      <c r="S313" s="358"/>
      <c r="T313" s="39"/>
    </row>
    <row r="314" spans="1:20" ht="12.75" customHeight="1" hidden="1">
      <c r="A314" s="464" t="s">
        <v>170</v>
      </c>
      <c r="B314" s="464"/>
      <c r="C314" s="464"/>
      <c r="D314" s="8"/>
      <c r="E314" s="8"/>
      <c r="F314" s="8"/>
      <c r="G314" s="8"/>
      <c r="H314" s="41"/>
      <c r="I314" s="359"/>
      <c r="J314" s="42"/>
      <c r="K314" s="359"/>
      <c r="L314" s="42"/>
      <c r="M314" s="359"/>
      <c r="N314" s="42"/>
      <c r="O314" s="359"/>
      <c r="P314" s="42"/>
      <c r="Q314" s="359"/>
      <c r="R314" s="42"/>
      <c r="S314" s="359"/>
      <c r="T314" s="42"/>
    </row>
    <row r="315" spans="1:20" ht="12.75" customHeight="1" hidden="1">
      <c r="A315" s="457" t="s">
        <v>574</v>
      </c>
      <c r="B315" s="457"/>
      <c r="C315" s="457"/>
      <c r="D315" s="457"/>
      <c r="E315" s="130">
        <f>SUM(E316:E332)</f>
        <v>140</v>
      </c>
      <c r="F315" s="130">
        <f aca="true" t="shared" si="45" ref="F315:T315">SUM(F316:F332)</f>
        <v>19.92857142857143</v>
      </c>
      <c r="G315" s="130">
        <f t="shared" si="45"/>
        <v>6</v>
      </c>
      <c r="H315" s="131">
        <f t="shared" si="45"/>
        <v>2402</v>
      </c>
      <c r="I315" s="365">
        <f t="shared" si="45"/>
        <v>216</v>
      </c>
      <c r="J315" s="132">
        <f t="shared" si="45"/>
        <v>206</v>
      </c>
      <c r="K315" s="365">
        <f t="shared" si="45"/>
        <v>208</v>
      </c>
      <c r="L315" s="132">
        <f t="shared" si="45"/>
        <v>188</v>
      </c>
      <c r="M315" s="365">
        <f t="shared" si="45"/>
        <v>202</v>
      </c>
      <c r="N315" s="132">
        <f t="shared" si="45"/>
        <v>183</v>
      </c>
      <c r="O315" s="365">
        <f t="shared" si="45"/>
        <v>186</v>
      </c>
      <c r="P315" s="132">
        <f t="shared" si="45"/>
        <v>215</v>
      </c>
      <c r="Q315" s="365">
        <f t="shared" si="45"/>
        <v>190</v>
      </c>
      <c r="R315" s="132">
        <f t="shared" si="45"/>
        <v>194</v>
      </c>
      <c r="S315" s="365">
        <f t="shared" si="45"/>
        <v>212</v>
      </c>
      <c r="T315" s="132">
        <f t="shared" si="45"/>
        <v>202</v>
      </c>
    </row>
    <row r="316" spans="1:23" ht="12.75" customHeight="1" hidden="1">
      <c r="A316" s="458"/>
      <c r="B316" s="459" t="s">
        <v>172</v>
      </c>
      <c r="C316" s="459"/>
      <c r="D316" s="459"/>
      <c r="E316" s="13">
        <v>7</v>
      </c>
      <c r="F316" s="13">
        <v>1</v>
      </c>
      <c r="G316" s="13" t="s">
        <v>80</v>
      </c>
      <c r="H316" s="46">
        <f aca="true" t="shared" si="46" ref="H316:H332">SUM(I316:T316)</f>
        <v>76</v>
      </c>
      <c r="I316" s="360">
        <v>6</v>
      </c>
      <c r="J316" s="44">
        <v>7</v>
      </c>
      <c r="K316" s="360">
        <v>11</v>
      </c>
      <c r="L316" s="44">
        <v>6</v>
      </c>
      <c r="M316" s="360">
        <v>2</v>
      </c>
      <c r="N316" s="44">
        <v>5</v>
      </c>
      <c r="O316" s="360">
        <v>8</v>
      </c>
      <c r="P316" s="44">
        <v>9</v>
      </c>
      <c r="Q316" s="360">
        <v>11</v>
      </c>
      <c r="R316" s="44">
        <v>3</v>
      </c>
      <c r="S316" s="360">
        <v>4</v>
      </c>
      <c r="T316" s="44">
        <v>4</v>
      </c>
      <c r="V316" s="169"/>
      <c r="W316" s="169"/>
    </row>
    <row r="317" spans="1:23" ht="12.75" customHeight="1" hidden="1">
      <c r="A317" s="458"/>
      <c r="B317" s="459" t="s">
        <v>174</v>
      </c>
      <c r="C317" s="459"/>
      <c r="D317" s="459"/>
      <c r="E317" s="13">
        <v>6</v>
      </c>
      <c r="F317" s="13">
        <v>1</v>
      </c>
      <c r="G317" s="13">
        <v>1</v>
      </c>
      <c r="H317" s="46">
        <f t="shared" si="46"/>
        <v>57</v>
      </c>
      <c r="I317" s="360">
        <v>7</v>
      </c>
      <c r="J317" s="44">
        <v>10</v>
      </c>
      <c r="K317" s="360">
        <v>9</v>
      </c>
      <c r="L317" s="44">
        <v>2</v>
      </c>
      <c r="M317" s="360">
        <v>2</v>
      </c>
      <c r="N317" s="44">
        <v>3</v>
      </c>
      <c r="O317" s="360">
        <v>4</v>
      </c>
      <c r="P317" s="44">
        <v>3</v>
      </c>
      <c r="Q317" s="360">
        <v>2</v>
      </c>
      <c r="R317" s="44" t="s">
        <v>756</v>
      </c>
      <c r="S317" s="360">
        <v>8</v>
      </c>
      <c r="T317" s="44">
        <v>7</v>
      </c>
      <c r="V317" s="169"/>
      <c r="W317" s="169"/>
    </row>
    <row r="318" spans="1:23" ht="12.75" customHeight="1" hidden="1">
      <c r="A318" s="458"/>
      <c r="B318" s="459" t="s">
        <v>175</v>
      </c>
      <c r="C318" s="459"/>
      <c r="D318" s="459"/>
      <c r="E318" s="13">
        <v>4</v>
      </c>
      <c r="F318" s="13" t="s">
        <v>80</v>
      </c>
      <c r="G318" s="13">
        <v>2</v>
      </c>
      <c r="H318" s="46">
        <f t="shared" si="46"/>
        <v>33</v>
      </c>
      <c r="I318" s="360">
        <v>2</v>
      </c>
      <c r="J318" s="44">
        <v>3</v>
      </c>
      <c r="K318" s="360">
        <v>3</v>
      </c>
      <c r="L318" s="44">
        <v>3</v>
      </c>
      <c r="M318" s="360">
        <v>2</v>
      </c>
      <c r="N318" s="44">
        <v>5</v>
      </c>
      <c r="O318" s="360">
        <v>4</v>
      </c>
      <c r="P318" s="44">
        <v>3</v>
      </c>
      <c r="Q318" s="360">
        <v>2</v>
      </c>
      <c r="R318" s="44">
        <v>1</v>
      </c>
      <c r="S318" s="360">
        <v>2</v>
      </c>
      <c r="T318" s="44">
        <v>3</v>
      </c>
      <c r="V318" s="169"/>
      <c r="W318" s="169"/>
    </row>
    <row r="319" spans="1:23" ht="12.75" customHeight="1" hidden="1">
      <c r="A319" s="458"/>
      <c r="B319" s="459" t="s">
        <v>176</v>
      </c>
      <c r="C319" s="459"/>
      <c r="D319" s="459"/>
      <c r="E319" s="13">
        <v>7</v>
      </c>
      <c r="F319" s="13">
        <v>1</v>
      </c>
      <c r="G319" s="13" t="s">
        <v>80</v>
      </c>
      <c r="H319" s="46">
        <f t="shared" si="46"/>
        <v>83</v>
      </c>
      <c r="I319" s="360">
        <v>8</v>
      </c>
      <c r="J319" s="44">
        <v>6</v>
      </c>
      <c r="K319" s="360">
        <v>7</v>
      </c>
      <c r="L319" s="44">
        <v>3</v>
      </c>
      <c r="M319" s="360">
        <v>8</v>
      </c>
      <c r="N319" s="44">
        <v>5</v>
      </c>
      <c r="O319" s="360">
        <v>9</v>
      </c>
      <c r="P319" s="44">
        <v>6</v>
      </c>
      <c r="Q319" s="360">
        <v>4</v>
      </c>
      <c r="R319" s="44">
        <v>6</v>
      </c>
      <c r="S319" s="360">
        <v>12</v>
      </c>
      <c r="T319" s="44">
        <v>9</v>
      </c>
      <c r="V319" s="169"/>
      <c r="W319" s="169"/>
    </row>
    <row r="320" spans="1:23" ht="12.75" customHeight="1" hidden="1">
      <c r="A320" s="458"/>
      <c r="B320" s="459" t="s">
        <v>177</v>
      </c>
      <c r="C320" s="459"/>
      <c r="D320" s="459"/>
      <c r="E320" s="13">
        <v>8</v>
      </c>
      <c r="F320" s="13">
        <v>2</v>
      </c>
      <c r="G320" s="13" t="s">
        <v>80</v>
      </c>
      <c r="H320" s="46">
        <f t="shared" si="46"/>
        <v>94</v>
      </c>
      <c r="I320" s="360">
        <v>7</v>
      </c>
      <c r="J320" s="44">
        <v>11</v>
      </c>
      <c r="K320" s="360">
        <v>4</v>
      </c>
      <c r="L320" s="44">
        <v>5</v>
      </c>
      <c r="M320" s="360">
        <v>12</v>
      </c>
      <c r="N320" s="44">
        <v>6</v>
      </c>
      <c r="O320" s="360">
        <v>9</v>
      </c>
      <c r="P320" s="44">
        <v>9</v>
      </c>
      <c r="Q320" s="360">
        <v>8</v>
      </c>
      <c r="R320" s="44">
        <v>3</v>
      </c>
      <c r="S320" s="360">
        <v>11</v>
      </c>
      <c r="T320" s="44">
        <v>9</v>
      </c>
      <c r="V320" s="169"/>
      <c r="W320" s="169"/>
    </row>
    <row r="321" spans="1:23" ht="12.75" customHeight="1" hidden="1">
      <c r="A321" s="458"/>
      <c r="B321" s="459" t="s">
        <v>178</v>
      </c>
      <c r="C321" s="459"/>
      <c r="D321" s="459"/>
      <c r="E321" s="13">
        <v>7</v>
      </c>
      <c r="F321" s="13">
        <v>1</v>
      </c>
      <c r="G321" s="13" t="s">
        <v>80</v>
      </c>
      <c r="H321" s="46">
        <f t="shared" si="46"/>
        <v>98</v>
      </c>
      <c r="I321" s="360">
        <v>12</v>
      </c>
      <c r="J321" s="44">
        <v>4</v>
      </c>
      <c r="K321" s="360">
        <v>8</v>
      </c>
      <c r="L321" s="44">
        <v>6</v>
      </c>
      <c r="M321" s="360">
        <v>11</v>
      </c>
      <c r="N321" s="44">
        <v>7</v>
      </c>
      <c r="O321" s="360">
        <v>7</v>
      </c>
      <c r="P321" s="44">
        <v>7</v>
      </c>
      <c r="Q321" s="360">
        <v>9</v>
      </c>
      <c r="R321" s="44">
        <v>17</v>
      </c>
      <c r="S321" s="360">
        <v>7</v>
      </c>
      <c r="T321" s="44">
        <v>3</v>
      </c>
      <c r="V321" s="169"/>
      <c r="W321" s="169"/>
    </row>
    <row r="322" spans="1:23" ht="12.75" customHeight="1" hidden="1">
      <c r="A322" s="458"/>
      <c r="B322" s="462" t="s">
        <v>179</v>
      </c>
      <c r="C322" s="462"/>
      <c r="D322" s="462"/>
      <c r="E322" s="13">
        <v>15</v>
      </c>
      <c r="F322" s="13">
        <v>3</v>
      </c>
      <c r="G322" s="13" t="s">
        <v>80</v>
      </c>
      <c r="H322" s="46">
        <f t="shared" si="46"/>
        <v>315</v>
      </c>
      <c r="I322" s="360">
        <v>28</v>
      </c>
      <c r="J322" s="44">
        <v>26</v>
      </c>
      <c r="K322" s="360">
        <v>23</v>
      </c>
      <c r="L322" s="44">
        <v>25</v>
      </c>
      <c r="M322" s="360">
        <v>28</v>
      </c>
      <c r="N322" s="44">
        <v>17</v>
      </c>
      <c r="O322" s="360">
        <v>27</v>
      </c>
      <c r="P322" s="44">
        <v>36</v>
      </c>
      <c r="Q322" s="360">
        <v>25</v>
      </c>
      <c r="R322" s="44">
        <v>32</v>
      </c>
      <c r="S322" s="360">
        <v>25</v>
      </c>
      <c r="T322" s="44">
        <v>23</v>
      </c>
      <c r="V322" s="169"/>
      <c r="W322" s="169"/>
    </row>
    <row r="323" spans="1:23" ht="12.75" customHeight="1" hidden="1">
      <c r="A323" s="458"/>
      <c r="B323" s="462" t="s">
        <v>181</v>
      </c>
      <c r="C323" s="462"/>
      <c r="D323" s="462"/>
      <c r="E323" s="13">
        <v>11</v>
      </c>
      <c r="F323" s="13">
        <v>1</v>
      </c>
      <c r="G323" s="13" t="s">
        <v>80</v>
      </c>
      <c r="H323" s="46">
        <f t="shared" si="46"/>
        <v>253</v>
      </c>
      <c r="I323" s="360">
        <v>20</v>
      </c>
      <c r="J323" s="44">
        <v>24</v>
      </c>
      <c r="K323" s="360">
        <v>27</v>
      </c>
      <c r="L323" s="44">
        <v>14</v>
      </c>
      <c r="M323" s="360">
        <v>21</v>
      </c>
      <c r="N323" s="44">
        <v>25</v>
      </c>
      <c r="O323" s="360">
        <v>22</v>
      </c>
      <c r="P323" s="44">
        <v>20</v>
      </c>
      <c r="Q323" s="360">
        <v>23</v>
      </c>
      <c r="R323" s="44">
        <v>16</v>
      </c>
      <c r="S323" s="360">
        <v>24</v>
      </c>
      <c r="T323" s="44">
        <v>17</v>
      </c>
      <c r="V323" s="169"/>
      <c r="W323" s="169"/>
    </row>
    <row r="324" spans="1:23" ht="12.75" customHeight="1" hidden="1">
      <c r="A324" s="458"/>
      <c r="B324" s="459" t="s">
        <v>183</v>
      </c>
      <c r="C324" s="459"/>
      <c r="D324" s="459"/>
      <c r="E324" s="13">
        <v>10</v>
      </c>
      <c r="F324" s="13">
        <v>1.92857142857143</v>
      </c>
      <c r="G324" s="13" t="s">
        <v>80</v>
      </c>
      <c r="H324" s="46">
        <f t="shared" si="46"/>
        <v>218</v>
      </c>
      <c r="I324" s="360">
        <v>16</v>
      </c>
      <c r="J324" s="44">
        <v>19</v>
      </c>
      <c r="K324" s="360">
        <v>20</v>
      </c>
      <c r="L324" s="44">
        <v>18</v>
      </c>
      <c r="M324" s="360">
        <v>18</v>
      </c>
      <c r="N324" s="44">
        <v>21</v>
      </c>
      <c r="O324" s="360">
        <v>12</v>
      </c>
      <c r="P324" s="44">
        <v>14</v>
      </c>
      <c r="Q324" s="360">
        <v>12</v>
      </c>
      <c r="R324" s="44">
        <v>25</v>
      </c>
      <c r="S324" s="360">
        <v>21</v>
      </c>
      <c r="T324" s="44">
        <v>22</v>
      </c>
      <c r="V324" s="169"/>
      <c r="W324" s="169"/>
    </row>
    <row r="325" spans="1:23" ht="12.75" customHeight="1" hidden="1">
      <c r="A325" s="458"/>
      <c r="B325" s="459" t="s">
        <v>184</v>
      </c>
      <c r="C325" s="459"/>
      <c r="D325" s="459"/>
      <c r="E325" s="13">
        <v>10</v>
      </c>
      <c r="F325" s="13">
        <v>3</v>
      </c>
      <c r="G325" s="13" t="s">
        <v>80</v>
      </c>
      <c r="H325" s="46">
        <f t="shared" si="46"/>
        <v>195</v>
      </c>
      <c r="I325" s="360">
        <v>16</v>
      </c>
      <c r="J325" s="44">
        <v>17</v>
      </c>
      <c r="K325" s="360">
        <v>13</v>
      </c>
      <c r="L325" s="44">
        <v>14</v>
      </c>
      <c r="M325" s="360">
        <v>17</v>
      </c>
      <c r="N325" s="44">
        <v>20</v>
      </c>
      <c r="O325" s="360">
        <v>14</v>
      </c>
      <c r="P325" s="44">
        <v>15</v>
      </c>
      <c r="Q325" s="360">
        <v>16</v>
      </c>
      <c r="R325" s="44">
        <v>11</v>
      </c>
      <c r="S325" s="360">
        <v>19</v>
      </c>
      <c r="T325" s="44">
        <v>23</v>
      </c>
      <c r="V325" s="169"/>
      <c r="W325" s="169"/>
    </row>
    <row r="326" spans="1:23" ht="12.75" customHeight="1" hidden="1">
      <c r="A326" s="458"/>
      <c r="B326" s="459" t="s">
        <v>185</v>
      </c>
      <c r="C326" s="459"/>
      <c r="D326" s="459"/>
      <c r="E326" s="13">
        <v>6</v>
      </c>
      <c r="F326" s="13" t="s">
        <v>757</v>
      </c>
      <c r="G326" s="13" t="s">
        <v>80</v>
      </c>
      <c r="H326" s="46">
        <f t="shared" si="46"/>
        <v>79</v>
      </c>
      <c r="I326" s="360">
        <v>7</v>
      </c>
      <c r="J326" s="44">
        <v>7</v>
      </c>
      <c r="K326" s="360">
        <v>5</v>
      </c>
      <c r="L326" s="44">
        <v>7</v>
      </c>
      <c r="M326" s="360">
        <v>9</v>
      </c>
      <c r="N326" s="44">
        <v>8</v>
      </c>
      <c r="O326" s="360">
        <v>5</v>
      </c>
      <c r="P326" s="44">
        <v>8</v>
      </c>
      <c r="Q326" s="360">
        <v>6</v>
      </c>
      <c r="R326" s="44">
        <v>6</v>
      </c>
      <c r="S326" s="360">
        <v>3</v>
      </c>
      <c r="T326" s="44">
        <v>8</v>
      </c>
      <c r="V326" s="169"/>
      <c r="W326" s="169"/>
    </row>
    <row r="327" spans="1:23" ht="12.75" customHeight="1" hidden="1">
      <c r="A327" s="458"/>
      <c r="B327" s="459" t="s">
        <v>187</v>
      </c>
      <c r="C327" s="459"/>
      <c r="D327" s="459"/>
      <c r="E327" s="13">
        <v>4</v>
      </c>
      <c r="F327" s="13" t="s">
        <v>80</v>
      </c>
      <c r="G327" s="13">
        <v>2</v>
      </c>
      <c r="H327" s="46">
        <f t="shared" si="46"/>
        <v>29</v>
      </c>
      <c r="I327" s="360" t="s">
        <v>757</v>
      </c>
      <c r="J327" s="44">
        <v>3</v>
      </c>
      <c r="K327" s="360">
        <v>1</v>
      </c>
      <c r="L327" s="44">
        <v>1</v>
      </c>
      <c r="M327" s="360">
        <v>3</v>
      </c>
      <c r="N327" s="44">
        <v>4</v>
      </c>
      <c r="O327" s="360">
        <v>3</v>
      </c>
      <c r="P327" s="44">
        <v>2</v>
      </c>
      <c r="Q327" s="360">
        <v>2</v>
      </c>
      <c r="R327" s="44">
        <v>2</v>
      </c>
      <c r="S327" s="360">
        <v>2</v>
      </c>
      <c r="T327" s="44">
        <v>6</v>
      </c>
      <c r="V327" s="169"/>
      <c r="W327" s="169"/>
    </row>
    <row r="328" spans="1:23" ht="12.75" customHeight="1" hidden="1">
      <c r="A328" s="458"/>
      <c r="B328" s="459" t="s">
        <v>188</v>
      </c>
      <c r="C328" s="459"/>
      <c r="D328" s="459"/>
      <c r="E328" s="13">
        <v>7</v>
      </c>
      <c r="F328" s="13">
        <v>1</v>
      </c>
      <c r="G328" s="13" t="s">
        <v>80</v>
      </c>
      <c r="H328" s="46">
        <f t="shared" si="46"/>
        <v>75</v>
      </c>
      <c r="I328" s="360">
        <v>13</v>
      </c>
      <c r="J328" s="44">
        <v>3</v>
      </c>
      <c r="K328" s="360">
        <v>3</v>
      </c>
      <c r="L328" s="44">
        <v>3</v>
      </c>
      <c r="M328" s="360">
        <v>5</v>
      </c>
      <c r="N328" s="44">
        <v>9</v>
      </c>
      <c r="O328" s="360">
        <v>5</v>
      </c>
      <c r="P328" s="44">
        <v>10</v>
      </c>
      <c r="Q328" s="360">
        <v>5</v>
      </c>
      <c r="R328" s="44">
        <v>7</v>
      </c>
      <c r="S328" s="360">
        <v>5</v>
      </c>
      <c r="T328" s="44">
        <v>7</v>
      </c>
      <c r="V328" s="169"/>
      <c r="W328" s="169"/>
    </row>
    <row r="329" spans="1:23" ht="12.75" customHeight="1" hidden="1">
      <c r="A329" s="458"/>
      <c r="B329" s="459" t="s">
        <v>189</v>
      </c>
      <c r="C329" s="459"/>
      <c r="D329" s="459"/>
      <c r="E329" s="13">
        <v>8</v>
      </c>
      <c r="F329" s="13">
        <v>2</v>
      </c>
      <c r="G329" s="13" t="s">
        <v>80</v>
      </c>
      <c r="H329" s="46">
        <f t="shared" si="46"/>
        <v>121</v>
      </c>
      <c r="I329" s="360">
        <v>8</v>
      </c>
      <c r="J329" s="44">
        <v>9</v>
      </c>
      <c r="K329" s="360">
        <v>11</v>
      </c>
      <c r="L329" s="44">
        <v>6</v>
      </c>
      <c r="M329" s="360">
        <v>18</v>
      </c>
      <c r="N329" s="44">
        <v>6</v>
      </c>
      <c r="O329" s="360">
        <v>4</v>
      </c>
      <c r="P329" s="44">
        <v>9</v>
      </c>
      <c r="Q329" s="360">
        <v>11</v>
      </c>
      <c r="R329" s="44">
        <v>10</v>
      </c>
      <c r="S329" s="360">
        <v>18</v>
      </c>
      <c r="T329" s="44">
        <v>11</v>
      </c>
      <c r="V329" s="169"/>
      <c r="W329" s="169"/>
    </row>
    <row r="330" spans="1:23" ht="12.75" customHeight="1" hidden="1">
      <c r="A330" s="458"/>
      <c r="B330" s="459" t="s">
        <v>190</v>
      </c>
      <c r="C330" s="459"/>
      <c r="D330" s="459"/>
      <c r="E330" s="13">
        <v>3</v>
      </c>
      <c r="F330" s="13" t="s">
        <v>80</v>
      </c>
      <c r="G330" s="13">
        <v>1</v>
      </c>
      <c r="H330" s="46">
        <f t="shared" si="46"/>
        <v>25</v>
      </c>
      <c r="I330" s="360">
        <v>4</v>
      </c>
      <c r="J330" s="44" t="s">
        <v>757</v>
      </c>
      <c r="K330" s="360">
        <v>3</v>
      </c>
      <c r="L330" s="44">
        <v>4</v>
      </c>
      <c r="M330" s="360">
        <v>3</v>
      </c>
      <c r="N330" s="44">
        <v>2</v>
      </c>
      <c r="O330" s="360" t="s">
        <v>756</v>
      </c>
      <c r="P330" s="44" t="s">
        <v>756</v>
      </c>
      <c r="Q330" s="360">
        <v>4</v>
      </c>
      <c r="R330" s="44">
        <v>1</v>
      </c>
      <c r="S330" s="360">
        <v>2</v>
      </c>
      <c r="T330" s="44">
        <v>2</v>
      </c>
      <c r="V330" s="169"/>
      <c r="W330" s="169"/>
    </row>
    <row r="331" spans="1:23" ht="12.75" customHeight="1" hidden="1">
      <c r="A331" s="458"/>
      <c r="B331" s="459" t="s">
        <v>191</v>
      </c>
      <c r="C331" s="459"/>
      <c r="D331" s="459"/>
      <c r="E331" s="13">
        <v>14</v>
      </c>
      <c r="F331" s="13">
        <v>1</v>
      </c>
      <c r="G331" s="13" t="s">
        <v>80</v>
      </c>
      <c r="H331" s="46">
        <f t="shared" si="46"/>
        <v>357</v>
      </c>
      <c r="I331" s="360">
        <v>32</v>
      </c>
      <c r="J331" s="44">
        <v>30</v>
      </c>
      <c r="K331" s="360">
        <v>39</v>
      </c>
      <c r="L331" s="44">
        <v>42</v>
      </c>
      <c r="M331" s="360">
        <v>18</v>
      </c>
      <c r="N331" s="44">
        <v>16</v>
      </c>
      <c r="O331" s="360">
        <v>28</v>
      </c>
      <c r="P331" s="44">
        <v>36</v>
      </c>
      <c r="Q331" s="360">
        <v>28</v>
      </c>
      <c r="R331" s="44">
        <v>31</v>
      </c>
      <c r="S331" s="360">
        <v>32</v>
      </c>
      <c r="T331" s="44">
        <v>25</v>
      </c>
      <c r="V331" s="169"/>
      <c r="W331" s="169"/>
    </row>
    <row r="332" spans="1:23" ht="12.75" customHeight="1" hidden="1">
      <c r="A332" s="458"/>
      <c r="B332" s="459" t="s">
        <v>192</v>
      </c>
      <c r="C332" s="459"/>
      <c r="D332" s="459"/>
      <c r="E332" s="13">
        <v>13</v>
      </c>
      <c r="F332" s="13">
        <v>1</v>
      </c>
      <c r="G332" s="13" t="s">
        <v>80</v>
      </c>
      <c r="H332" s="46">
        <f t="shared" si="46"/>
        <v>294</v>
      </c>
      <c r="I332" s="360">
        <v>30</v>
      </c>
      <c r="J332" s="44">
        <v>27</v>
      </c>
      <c r="K332" s="360">
        <v>21</v>
      </c>
      <c r="L332" s="44">
        <v>29</v>
      </c>
      <c r="M332" s="360">
        <v>25</v>
      </c>
      <c r="N332" s="44">
        <v>24</v>
      </c>
      <c r="O332" s="360">
        <v>25</v>
      </c>
      <c r="P332" s="44">
        <v>28</v>
      </c>
      <c r="Q332" s="360">
        <v>22</v>
      </c>
      <c r="R332" s="44">
        <v>23</v>
      </c>
      <c r="S332" s="360">
        <v>17</v>
      </c>
      <c r="T332" s="44">
        <v>23</v>
      </c>
      <c r="V332" s="169"/>
      <c r="W332" s="169"/>
    </row>
    <row r="333" spans="1:23" ht="12.75" customHeight="1" hidden="1">
      <c r="A333" s="48"/>
      <c r="B333" s="49"/>
      <c r="C333" s="49"/>
      <c r="D333" s="49"/>
      <c r="E333" s="13"/>
      <c r="F333" s="13"/>
      <c r="G333" s="13"/>
      <c r="H333" s="46"/>
      <c r="I333" s="360"/>
      <c r="J333" s="44"/>
      <c r="K333" s="360"/>
      <c r="L333" s="44"/>
      <c r="M333" s="360"/>
      <c r="N333" s="44"/>
      <c r="O333" s="360"/>
      <c r="P333" s="44"/>
      <c r="Q333" s="360"/>
      <c r="R333" s="44"/>
      <c r="S333" s="360"/>
      <c r="T333" s="44"/>
      <c r="V333" s="169"/>
      <c r="W333" s="169"/>
    </row>
    <row r="334" spans="1:23" ht="12.75" customHeight="1" hidden="1">
      <c r="A334" s="457" t="s">
        <v>193</v>
      </c>
      <c r="B334" s="457"/>
      <c r="C334" s="457"/>
      <c r="D334" s="457"/>
      <c r="E334" s="130">
        <f>SUM(E335:E339)</f>
        <v>19</v>
      </c>
      <c r="F334" s="130">
        <f aca="true" t="shared" si="47" ref="F334:T334">SUM(F335:F339)</f>
        <v>1</v>
      </c>
      <c r="G334" s="130">
        <f t="shared" si="47"/>
        <v>6</v>
      </c>
      <c r="H334" s="133">
        <f t="shared" si="47"/>
        <v>233</v>
      </c>
      <c r="I334" s="365">
        <f t="shared" si="47"/>
        <v>19</v>
      </c>
      <c r="J334" s="132">
        <f t="shared" si="47"/>
        <v>16</v>
      </c>
      <c r="K334" s="365">
        <f t="shared" si="47"/>
        <v>18</v>
      </c>
      <c r="L334" s="132">
        <f t="shared" si="47"/>
        <v>21</v>
      </c>
      <c r="M334" s="365">
        <f t="shared" si="47"/>
        <v>19</v>
      </c>
      <c r="N334" s="132">
        <f t="shared" si="47"/>
        <v>24</v>
      </c>
      <c r="O334" s="365">
        <f t="shared" si="47"/>
        <v>21</v>
      </c>
      <c r="P334" s="132">
        <f t="shared" si="47"/>
        <v>17</v>
      </c>
      <c r="Q334" s="365">
        <f t="shared" si="47"/>
        <v>20</v>
      </c>
      <c r="R334" s="132">
        <f t="shared" si="47"/>
        <v>13</v>
      </c>
      <c r="S334" s="365">
        <f t="shared" si="47"/>
        <v>26</v>
      </c>
      <c r="T334" s="132">
        <f t="shared" si="47"/>
        <v>19</v>
      </c>
      <c r="V334" s="169"/>
      <c r="W334" s="169"/>
    </row>
    <row r="335" spans="1:23" ht="12.75" customHeight="1" hidden="1">
      <c r="A335" s="458"/>
      <c r="B335" s="459" t="s">
        <v>194</v>
      </c>
      <c r="C335" s="459"/>
      <c r="D335" s="459"/>
      <c r="E335" s="13">
        <v>4</v>
      </c>
      <c r="F335" s="13" t="s">
        <v>80</v>
      </c>
      <c r="G335" s="13">
        <v>2</v>
      </c>
      <c r="H335" s="46">
        <f>SUM(I335:T335)</f>
        <v>34</v>
      </c>
      <c r="I335" s="360">
        <v>3</v>
      </c>
      <c r="J335" s="44">
        <v>2</v>
      </c>
      <c r="K335" s="360">
        <v>4</v>
      </c>
      <c r="L335" s="44">
        <v>1</v>
      </c>
      <c r="M335" s="360">
        <v>1</v>
      </c>
      <c r="N335" s="44">
        <v>3</v>
      </c>
      <c r="O335" s="360">
        <v>1</v>
      </c>
      <c r="P335" s="44">
        <v>2</v>
      </c>
      <c r="Q335" s="360" t="s">
        <v>756</v>
      </c>
      <c r="R335" s="44">
        <v>4</v>
      </c>
      <c r="S335" s="360">
        <v>9</v>
      </c>
      <c r="T335" s="44">
        <v>4</v>
      </c>
      <c r="V335" s="169"/>
      <c r="W335" s="169"/>
    </row>
    <row r="336" spans="1:23" ht="12.75" customHeight="1" hidden="1">
      <c r="A336" s="458"/>
      <c r="B336" s="459" t="s">
        <v>195</v>
      </c>
      <c r="C336" s="459"/>
      <c r="D336" s="459"/>
      <c r="E336" s="465" t="s">
        <v>713</v>
      </c>
      <c r="F336" s="465"/>
      <c r="G336" s="466"/>
      <c r="H336" s="46"/>
      <c r="I336" s="360" t="s">
        <v>80</v>
      </c>
      <c r="J336" s="44" t="s">
        <v>80</v>
      </c>
      <c r="K336" s="360" t="s">
        <v>80</v>
      </c>
      <c r="L336" s="44" t="s">
        <v>80</v>
      </c>
      <c r="M336" s="360" t="s">
        <v>80</v>
      </c>
      <c r="N336" s="44" t="s">
        <v>80</v>
      </c>
      <c r="O336" s="360" t="s">
        <v>80</v>
      </c>
      <c r="P336" s="44" t="s">
        <v>80</v>
      </c>
      <c r="Q336" s="360" t="s">
        <v>80</v>
      </c>
      <c r="R336" s="44" t="s">
        <v>80</v>
      </c>
      <c r="S336" s="360" t="s">
        <v>80</v>
      </c>
      <c r="T336" s="44" t="s">
        <v>80</v>
      </c>
      <c r="V336" s="169"/>
      <c r="W336" s="169"/>
    </row>
    <row r="337" spans="1:23" ht="12.75" customHeight="1" hidden="1">
      <c r="A337" s="458"/>
      <c r="B337" s="459" t="s">
        <v>196</v>
      </c>
      <c r="C337" s="459"/>
      <c r="D337" s="459"/>
      <c r="E337" s="13">
        <v>7</v>
      </c>
      <c r="F337" s="13">
        <v>1</v>
      </c>
      <c r="G337" s="13" t="s">
        <v>80</v>
      </c>
      <c r="H337" s="46">
        <f>SUM(I337:T337)</f>
        <v>142</v>
      </c>
      <c r="I337" s="360">
        <v>12</v>
      </c>
      <c r="J337" s="44">
        <v>8</v>
      </c>
      <c r="K337" s="360">
        <v>13</v>
      </c>
      <c r="L337" s="44">
        <v>15</v>
      </c>
      <c r="M337" s="360">
        <v>12</v>
      </c>
      <c r="N337" s="44">
        <v>15</v>
      </c>
      <c r="O337" s="360">
        <v>14</v>
      </c>
      <c r="P337" s="44">
        <v>10</v>
      </c>
      <c r="Q337" s="360">
        <v>15</v>
      </c>
      <c r="R337" s="44">
        <v>5</v>
      </c>
      <c r="S337" s="360">
        <v>13</v>
      </c>
      <c r="T337" s="44">
        <v>10</v>
      </c>
      <c r="V337" s="169"/>
      <c r="W337" s="169"/>
    </row>
    <row r="338" spans="1:23" ht="12.75" customHeight="1" hidden="1">
      <c r="A338" s="458"/>
      <c r="B338" s="459" t="s">
        <v>197</v>
      </c>
      <c r="C338" s="459"/>
      <c r="D338" s="459"/>
      <c r="E338" s="13">
        <v>4</v>
      </c>
      <c r="F338" s="13" t="s">
        <v>757</v>
      </c>
      <c r="G338" s="13">
        <v>2</v>
      </c>
      <c r="H338" s="46">
        <f>SUM(I338:T338)</f>
        <v>22</v>
      </c>
      <c r="I338" s="360">
        <v>2</v>
      </c>
      <c r="J338" s="44">
        <v>3</v>
      </c>
      <c r="K338" s="360" t="s">
        <v>756</v>
      </c>
      <c r="L338" s="44">
        <v>2</v>
      </c>
      <c r="M338" s="360">
        <v>2</v>
      </c>
      <c r="N338" s="44">
        <v>2</v>
      </c>
      <c r="O338" s="360">
        <v>4</v>
      </c>
      <c r="P338" s="44">
        <v>3</v>
      </c>
      <c r="Q338" s="360">
        <v>3</v>
      </c>
      <c r="R338" s="44" t="s">
        <v>80</v>
      </c>
      <c r="S338" s="360">
        <v>1</v>
      </c>
      <c r="T338" s="44" t="s">
        <v>80</v>
      </c>
      <c r="V338" s="169"/>
      <c r="W338" s="169"/>
    </row>
    <row r="339" spans="1:23" ht="12.75" customHeight="1" hidden="1">
      <c r="A339" s="458"/>
      <c r="B339" s="459" t="s">
        <v>199</v>
      </c>
      <c r="C339" s="459"/>
      <c r="D339" s="459"/>
      <c r="E339" s="13">
        <v>4</v>
      </c>
      <c r="F339" s="13" t="s">
        <v>80</v>
      </c>
      <c r="G339" s="13">
        <v>2</v>
      </c>
      <c r="H339" s="46">
        <f>SUM(I339:T339)</f>
        <v>35</v>
      </c>
      <c r="I339" s="360">
        <v>2</v>
      </c>
      <c r="J339" s="44">
        <v>3</v>
      </c>
      <c r="K339" s="360">
        <v>1</v>
      </c>
      <c r="L339" s="44">
        <v>3</v>
      </c>
      <c r="M339" s="360">
        <v>4</v>
      </c>
      <c r="N339" s="44">
        <v>4</v>
      </c>
      <c r="O339" s="360">
        <v>2</v>
      </c>
      <c r="P339" s="44">
        <v>2</v>
      </c>
      <c r="Q339" s="360">
        <v>2</v>
      </c>
      <c r="R339" s="44">
        <v>4</v>
      </c>
      <c r="S339" s="360">
        <v>3</v>
      </c>
      <c r="T339" s="44">
        <v>5</v>
      </c>
      <c r="V339" s="169"/>
      <c r="W339" s="169"/>
    </row>
    <row r="340" spans="1:23" ht="12.75" customHeight="1" hidden="1">
      <c r="A340" s="47"/>
      <c r="B340" s="45"/>
      <c r="C340" s="45"/>
      <c r="D340" s="45"/>
      <c r="E340" s="50"/>
      <c r="F340" s="21"/>
      <c r="G340" s="21"/>
      <c r="H340" s="46"/>
      <c r="I340" s="361"/>
      <c r="J340" s="51"/>
      <c r="K340" s="361"/>
      <c r="L340" s="51"/>
      <c r="M340" s="361"/>
      <c r="N340" s="51"/>
      <c r="O340" s="361"/>
      <c r="P340" s="51"/>
      <c r="Q340" s="361"/>
      <c r="R340" s="51"/>
      <c r="S340" s="361"/>
      <c r="T340" s="51"/>
      <c r="V340" s="169"/>
      <c r="W340" s="169"/>
    </row>
    <row r="341" spans="1:23" ht="12.75" customHeight="1" hidden="1">
      <c r="A341" s="457" t="s">
        <v>575</v>
      </c>
      <c r="B341" s="457"/>
      <c r="C341" s="457"/>
      <c r="D341" s="457"/>
      <c r="E341" s="130">
        <f aca="true" t="shared" si="48" ref="E341:T341">SUM(E342:E346)</f>
        <v>21</v>
      </c>
      <c r="F341" s="130">
        <f t="shared" si="48"/>
        <v>3</v>
      </c>
      <c r="G341" s="130">
        <f t="shared" si="48"/>
        <v>2</v>
      </c>
      <c r="H341" s="133">
        <f t="shared" si="48"/>
        <v>169</v>
      </c>
      <c r="I341" s="365">
        <f t="shared" si="48"/>
        <v>7</v>
      </c>
      <c r="J341" s="132">
        <f t="shared" si="48"/>
        <v>15</v>
      </c>
      <c r="K341" s="365">
        <f t="shared" si="48"/>
        <v>14</v>
      </c>
      <c r="L341" s="132">
        <f t="shared" si="48"/>
        <v>17</v>
      </c>
      <c r="M341" s="365">
        <f t="shared" si="48"/>
        <v>15</v>
      </c>
      <c r="N341" s="132">
        <f t="shared" si="48"/>
        <v>19</v>
      </c>
      <c r="O341" s="365">
        <f t="shared" si="48"/>
        <v>15</v>
      </c>
      <c r="P341" s="132">
        <f t="shared" si="48"/>
        <v>13</v>
      </c>
      <c r="Q341" s="365">
        <f t="shared" si="48"/>
        <v>17</v>
      </c>
      <c r="R341" s="132">
        <f t="shared" si="48"/>
        <v>13</v>
      </c>
      <c r="S341" s="365">
        <f t="shared" si="48"/>
        <v>11</v>
      </c>
      <c r="T341" s="132">
        <f t="shared" si="48"/>
        <v>13</v>
      </c>
      <c r="V341" s="169"/>
      <c r="W341" s="169"/>
    </row>
    <row r="342" spans="1:23" ht="12.75" customHeight="1" hidden="1">
      <c r="A342" s="458"/>
      <c r="B342" s="459" t="s">
        <v>203</v>
      </c>
      <c r="C342" s="459"/>
      <c r="D342" s="459"/>
      <c r="E342" s="13">
        <v>4</v>
      </c>
      <c r="F342" s="13" t="s">
        <v>757</v>
      </c>
      <c r="G342" s="13">
        <v>2</v>
      </c>
      <c r="H342" s="46">
        <f>SUM(I342:T342)</f>
        <v>27</v>
      </c>
      <c r="I342" s="360">
        <v>2</v>
      </c>
      <c r="J342" s="44">
        <v>3</v>
      </c>
      <c r="K342" s="360">
        <v>1</v>
      </c>
      <c r="L342" s="44">
        <v>1</v>
      </c>
      <c r="M342" s="360">
        <v>2</v>
      </c>
      <c r="N342" s="44">
        <v>5</v>
      </c>
      <c r="O342" s="360" t="s">
        <v>80</v>
      </c>
      <c r="P342" s="44">
        <v>4</v>
      </c>
      <c r="Q342" s="360">
        <v>4</v>
      </c>
      <c r="R342" s="44">
        <v>3</v>
      </c>
      <c r="S342" s="360">
        <v>1</v>
      </c>
      <c r="T342" s="44">
        <v>1</v>
      </c>
      <c r="V342" s="169"/>
      <c r="W342" s="169"/>
    </row>
    <row r="343" spans="1:23" ht="12.75" customHeight="1" hidden="1">
      <c r="A343" s="458"/>
      <c r="B343" s="459" t="s">
        <v>204</v>
      </c>
      <c r="C343" s="459"/>
      <c r="D343" s="459"/>
      <c r="E343" s="465" t="s">
        <v>713</v>
      </c>
      <c r="F343" s="465"/>
      <c r="G343" s="466"/>
      <c r="H343" s="46"/>
      <c r="I343" s="367" t="s">
        <v>80</v>
      </c>
      <c r="J343" s="203" t="s">
        <v>80</v>
      </c>
      <c r="K343" s="367" t="s">
        <v>80</v>
      </c>
      <c r="L343" s="203" t="s">
        <v>80</v>
      </c>
      <c r="M343" s="367" t="s">
        <v>80</v>
      </c>
      <c r="N343" s="203" t="s">
        <v>80</v>
      </c>
      <c r="O343" s="367" t="s">
        <v>80</v>
      </c>
      <c r="P343" s="203" t="s">
        <v>80</v>
      </c>
      <c r="Q343" s="367" t="s">
        <v>80</v>
      </c>
      <c r="R343" s="203" t="s">
        <v>80</v>
      </c>
      <c r="S343" s="367" t="s">
        <v>80</v>
      </c>
      <c r="T343" s="203" t="s">
        <v>80</v>
      </c>
      <c r="V343" s="169"/>
      <c r="W343" s="169"/>
    </row>
    <row r="344" spans="1:23" ht="12.75" customHeight="1" hidden="1">
      <c r="A344" s="458"/>
      <c r="B344" s="459" t="s">
        <v>205</v>
      </c>
      <c r="C344" s="459"/>
      <c r="D344" s="459"/>
      <c r="E344" s="13">
        <v>7</v>
      </c>
      <c r="F344" s="13">
        <v>1</v>
      </c>
      <c r="G344" s="13" t="s">
        <v>80</v>
      </c>
      <c r="H344" s="46">
        <f>SUM(I344:T344)</f>
        <v>49</v>
      </c>
      <c r="I344" s="360">
        <v>2</v>
      </c>
      <c r="J344" s="44">
        <v>2</v>
      </c>
      <c r="K344" s="360">
        <v>5</v>
      </c>
      <c r="L344" s="44">
        <v>7</v>
      </c>
      <c r="M344" s="360">
        <v>3</v>
      </c>
      <c r="N344" s="44">
        <v>6</v>
      </c>
      <c r="O344" s="360">
        <v>7</v>
      </c>
      <c r="P344" s="44" t="s">
        <v>756</v>
      </c>
      <c r="Q344" s="360">
        <v>3</v>
      </c>
      <c r="R344" s="44">
        <v>6</v>
      </c>
      <c r="S344" s="360">
        <v>4</v>
      </c>
      <c r="T344" s="44">
        <v>4</v>
      </c>
      <c r="V344" s="169"/>
      <c r="W344" s="169"/>
    </row>
    <row r="345" spans="1:23" ht="12.75" customHeight="1" hidden="1">
      <c r="A345" s="458"/>
      <c r="B345" s="459" t="s">
        <v>573</v>
      </c>
      <c r="C345" s="459"/>
      <c r="D345" s="459"/>
      <c r="E345" s="13">
        <v>2</v>
      </c>
      <c r="F345" s="13" t="s">
        <v>80</v>
      </c>
      <c r="G345" s="13" t="s">
        <v>80</v>
      </c>
      <c r="H345" s="46">
        <f>SUM(I345:T345)</f>
        <v>3</v>
      </c>
      <c r="I345" s="360" t="s">
        <v>757</v>
      </c>
      <c r="J345" s="44" t="s">
        <v>757</v>
      </c>
      <c r="K345" s="360">
        <v>1</v>
      </c>
      <c r="L345" s="44">
        <v>1</v>
      </c>
      <c r="M345" s="360" t="s">
        <v>757</v>
      </c>
      <c r="N345" s="44" t="s">
        <v>80</v>
      </c>
      <c r="O345" s="360">
        <v>1</v>
      </c>
      <c r="P345" s="44" t="s">
        <v>80</v>
      </c>
      <c r="Q345" s="360" t="s">
        <v>80</v>
      </c>
      <c r="R345" s="44" t="s">
        <v>80</v>
      </c>
      <c r="S345" s="360" t="s">
        <v>80</v>
      </c>
      <c r="T345" s="44" t="s">
        <v>80</v>
      </c>
      <c r="V345" s="169"/>
      <c r="W345" s="169"/>
    </row>
    <row r="346" spans="1:23" ht="12.75" customHeight="1" hidden="1">
      <c r="A346" s="458"/>
      <c r="B346" s="459" t="s">
        <v>206</v>
      </c>
      <c r="C346" s="459"/>
      <c r="D346" s="459"/>
      <c r="E346" s="13">
        <v>8</v>
      </c>
      <c r="F346" s="13">
        <v>2</v>
      </c>
      <c r="G346" s="13" t="s">
        <v>80</v>
      </c>
      <c r="H346" s="46">
        <f>SUM(I346:T346)</f>
        <v>90</v>
      </c>
      <c r="I346" s="360">
        <v>3</v>
      </c>
      <c r="J346" s="44">
        <v>10</v>
      </c>
      <c r="K346" s="360">
        <v>7</v>
      </c>
      <c r="L346" s="44">
        <v>8</v>
      </c>
      <c r="M346" s="360">
        <v>10</v>
      </c>
      <c r="N346" s="44">
        <v>8</v>
      </c>
      <c r="O346" s="360">
        <v>7</v>
      </c>
      <c r="P346" s="44">
        <v>9</v>
      </c>
      <c r="Q346" s="360">
        <v>10</v>
      </c>
      <c r="R346" s="44">
        <v>4</v>
      </c>
      <c r="S346" s="360">
        <v>6</v>
      </c>
      <c r="T346" s="44">
        <v>8</v>
      </c>
      <c r="V346" s="169"/>
      <c r="W346" s="169"/>
    </row>
    <row r="347" spans="1:23" ht="12.75" customHeight="1">
      <c r="A347" s="47"/>
      <c r="B347" s="45"/>
      <c r="C347" s="45"/>
      <c r="D347" s="45"/>
      <c r="E347" s="13"/>
      <c r="F347" s="13"/>
      <c r="G347" s="13"/>
      <c r="H347" s="44"/>
      <c r="I347" s="360"/>
      <c r="J347" s="44"/>
      <c r="K347" s="360"/>
      <c r="L347" s="44"/>
      <c r="M347" s="360"/>
      <c r="N347" s="44"/>
      <c r="O347" s="360"/>
      <c r="P347" s="44"/>
      <c r="Q347" s="360"/>
      <c r="R347" s="44"/>
      <c r="S347" s="360"/>
      <c r="T347" s="44"/>
      <c r="V347" s="169"/>
      <c r="W347" s="169"/>
    </row>
    <row r="348" spans="1:23" s="301" customFormat="1" ht="12.75" customHeight="1">
      <c r="A348" s="463" t="s">
        <v>813</v>
      </c>
      <c r="B348" s="463"/>
      <c r="C348" s="463"/>
      <c r="D348" s="315">
        <v>27</v>
      </c>
      <c r="E348" s="316">
        <f>E351+E370+E377</f>
        <v>179</v>
      </c>
      <c r="F348" s="316">
        <f>F351+F370+F377</f>
        <v>25</v>
      </c>
      <c r="G348" s="316">
        <f>G351+G370+G377</f>
        <v>15</v>
      </c>
      <c r="H348" s="317">
        <f>SUM(I348:T348)</f>
        <v>2774</v>
      </c>
      <c r="I348" s="368">
        <f aca="true" t="shared" si="49" ref="I348:T348">I351+I370+I377</f>
        <v>219</v>
      </c>
      <c r="J348" s="316">
        <f t="shared" si="49"/>
        <v>233</v>
      </c>
      <c r="K348" s="368">
        <f t="shared" si="49"/>
        <v>240</v>
      </c>
      <c r="L348" s="316">
        <f t="shared" si="49"/>
        <v>237</v>
      </c>
      <c r="M348" s="368">
        <f t="shared" si="49"/>
        <v>240</v>
      </c>
      <c r="N348" s="316">
        <f t="shared" si="49"/>
        <v>226</v>
      </c>
      <c r="O348" s="368">
        <f t="shared" si="49"/>
        <v>235</v>
      </c>
      <c r="P348" s="316">
        <f t="shared" si="49"/>
        <v>225</v>
      </c>
      <c r="Q348" s="368">
        <f t="shared" si="49"/>
        <v>221</v>
      </c>
      <c r="R348" s="316">
        <f t="shared" si="49"/>
        <v>249</v>
      </c>
      <c r="S348" s="368">
        <f t="shared" si="49"/>
        <v>229</v>
      </c>
      <c r="T348" s="316">
        <f t="shared" si="49"/>
        <v>220</v>
      </c>
      <c r="V348" s="334"/>
      <c r="W348" s="334"/>
    </row>
    <row r="349" spans="1:23" ht="12.75" customHeight="1">
      <c r="A349" s="18"/>
      <c r="B349" s="18"/>
      <c r="C349" s="18"/>
      <c r="D349" s="315"/>
      <c r="E349" s="315"/>
      <c r="F349" s="315"/>
      <c r="G349" s="315"/>
      <c r="H349" s="317"/>
      <c r="I349" s="368"/>
      <c r="J349" s="316"/>
      <c r="K349" s="368"/>
      <c r="L349" s="316"/>
      <c r="M349" s="368"/>
      <c r="N349" s="316"/>
      <c r="O349" s="368"/>
      <c r="P349" s="316"/>
      <c r="Q349" s="368"/>
      <c r="R349" s="316"/>
      <c r="S349" s="368"/>
      <c r="T349" s="316"/>
      <c r="V349" s="169"/>
      <c r="W349" s="169"/>
    </row>
    <row r="350" spans="1:23" ht="12.75" customHeight="1" hidden="1">
      <c r="A350" s="464" t="s">
        <v>170</v>
      </c>
      <c r="B350" s="464"/>
      <c r="C350" s="464"/>
      <c r="D350" s="8"/>
      <c r="E350" s="8"/>
      <c r="F350" s="8"/>
      <c r="G350" s="8"/>
      <c r="H350" s="41"/>
      <c r="I350" s="359"/>
      <c r="J350" s="42"/>
      <c r="K350" s="359"/>
      <c r="L350" s="42"/>
      <c r="M350" s="359"/>
      <c r="N350" s="42"/>
      <c r="O350" s="359"/>
      <c r="P350" s="42"/>
      <c r="Q350" s="359"/>
      <c r="R350" s="42"/>
      <c r="S350" s="359"/>
      <c r="T350" s="42"/>
      <c r="V350" s="169"/>
      <c r="W350" s="169"/>
    </row>
    <row r="351" spans="1:23" ht="12.75" customHeight="1" hidden="1">
      <c r="A351" s="457" t="s">
        <v>574</v>
      </c>
      <c r="B351" s="457"/>
      <c r="C351" s="457"/>
      <c r="D351" s="457"/>
      <c r="E351" s="318">
        <f>SUM(E352:E368)</f>
        <v>140</v>
      </c>
      <c r="F351" s="318">
        <f aca="true" t="shared" si="50" ref="F351:T351">SUM(F352:F368)</f>
        <v>21</v>
      </c>
      <c r="G351" s="318">
        <f t="shared" si="50"/>
        <v>7</v>
      </c>
      <c r="H351" s="319">
        <f t="shared" si="50"/>
        <v>2387</v>
      </c>
      <c r="I351" s="369">
        <f t="shared" si="50"/>
        <v>191</v>
      </c>
      <c r="J351" s="320">
        <f t="shared" si="50"/>
        <v>205</v>
      </c>
      <c r="K351" s="369">
        <f t="shared" si="50"/>
        <v>216</v>
      </c>
      <c r="L351" s="320">
        <f t="shared" si="50"/>
        <v>205</v>
      </c>
      <c r="M351" s="369">
        <f t="shared" si="50"/>
        <v>207</v>
      </c>
      <c r="N351" s="320">
        <f t="shared" si="50"/>
        <v>190</v>
      </c>
      <c r="O351" s="369">
        <f t="shared" si="50"/>
        <v>202</v>
      </c>
      <c r="P351" s="320">
        <f t="shared" si="50"/>
        <v>183</v>
      </c>
      <c r="Q351" s="369">
        <f t="shared" si="50"/>
        <v>185</v>
      </c>
      <c r="R351" s="320">
        <f t="shared" si="50"/>
        <v>218</v>
      </c>
      <c r="S351" s="369">
        <f t="shared" si="50"/>
        <v>191</v>
      </c>
      <c r="T351" s="320">
        <f t="shared" si="50"/>
        <v>194</v>
      </c>
      <c r="V351" s="169"/>
      <c r="W351" s="169"/>
    </row>
    <row r="352" spans="1:23" ht="12.75" customHeight="1" hidden="1">
      <c r="A352" s="458"/>
      <c r="B352" s="459" t="s">
        <v>172</v>
      </c>
      <c r="C352" s="459"/>
      <c r="D352" s="459"/>
      <c r="E352" s="321">
        <v>7</v>
      </c>
      <c r="F352" s="321">
        <v>1</v>
      </c>
      <c r="G352" s="321" t="s">
        <v>80</v>
      </c>
      <c r="H352" s="322">
        <v>77</v>
      </c>
      <c r="I352" s="370">
        <v>8</v>
      </c>
      <c r="J352" s="323">
        <v>2</v>
      </c>
      <c r="K352" s="370">
        <v>7</v>
      </c>
      <c r="L352" s="323">
        <v>7</v>
      </c>
      <c r="M352" s="370">
        <v>9</v>
      </c>
      <c r="N352" s="323">
        <v>6</v>
      </c>
      <c r="O352" s="370">
        <v>3</v>
      </c>
      <c r="P352" s="323">
        <v>5</v>
      </c>
      <c r="Q352" s="370">
        <v>7</v>
      </c>
      <c r="R352" s="323">
        <v>9</v>
      </c>
      <c r="S352" s="370">
        <v>11</v>
      </c>
      <c r="T352" s="323">
        <v>3</v>
      </c>
      <c r="V352" s="169"/>
      <c r="W352" s="169"/>
    </row>
    <row r="353" spans="1:23" ht="12.75" customHeight="1" hidden="1">
      <c r="A353" s="458"/>
      <c r="B353" s="459" t="s">
        <v>174</v>
      </c>
      <c r="C353" s="459"/>
      <c r="D353" s="459"/>
      <c r="E353" s="321">
        <v>6</v>
      </c>
      <c r="F353" s="321">
        <v>1</v>
      </c>
      <c r="G353" s="321">
        <v>1</v>
      </c>
      <c r="H353" s="322">
        <v>48</v>
      </c>
      <c r="I353" s="370">
        <v>4</v>
      </c>
      <c r="J353" s="323">
        <v>4</v>
      </c>
      <c r="K353" s="370">
        <v>7</v>
      </c>
      <c r="L353" s="323">
        <v>9</v>
      </c>
      <c r="M353" s="370">
        <v>9</v>
      </c>
      <c r="N353" s="323">
        <v>2</v>
      </c>
      <c r="O353" s="370">
        <v>1</v>
      </c>
      <c r="P353" s="323">
        <v>3</v>
      </c>
      <c r="Q353" s="370">
        <v>4</v>
      </c>
      <c r="R353" s="323">
        <v>3</v>
      </c>
      <c r="S353" s="370">
        <v>2</v>
      </c>
      <c r="T353" s="323" t="s">
        <v>80</v>
      </c>
      <c r="V353" s="169"/>
      <c r="W353" s="169"/>
    </row>
    <row r="354" spans="1:23" ht="12.75" customHeight="1" hidden="1">
      <c r="A354" s="458"/>
      <c r="B354" s="459" t="s">
        <v>175</v>
      </c>
      <c r="C354" s="459"/>
      <c r="D354" s="459"/>
      <c r="E354" s="321">
        <v>4</v>
      </c>
      <c r="F354" s="321" t="s">
        <v>80</v>
      </c>
      <c r="G354" s="321">
        <v>2</v>
      </c>
      <c r="H354" s="322">
        <v>30</v>
      </c>
      <c r="I354" s="370">
        <v>1</v>
      </c>
      <c r="J354" s="323">
        <v>2</v>
      </c>
      <c r="K354" s="370">
        <v>2</v>
      </c>
      <c r="L354" s="323">
        <v>3</v>
      </c>
      <c r="M354" s="370">
        <v>3</v>
      </c>
      <c r="N354" s="323">
        <v>3</v>
      </c>
      <c r="O354" s="370">
        <v>2</v>
      </c>
      <c r="P354" s="323">
        <v>4</v>
      </c>
      <c r="Q354" s="370">
        <v>4</v>
      </c>
      <c r="R354" s="323">
        <v>3</v>
      </c>
      <c r="S354" s="370">
        <v>2</v>
      </c>
      <c r="T354" s="323">
        <v>1</v>
      </c>
      <c r="V354" s="169"/>
      <c r="W354" s="169"/>
    </row>
    <row r="355" spans="1:23" ht="12.75" customHeight="1" hidden="1">
      <c r="A355" s="458"/>
      <c r="B355" s="459" t="s">
        <v>176</v>
      </c>
      <c r="C355" s="459"/>
      <c r="D355" s="459"/>
      <c r="E355" s="321">
        <v>7</v>
      </c>
      <c r="F355" s="321">
        <v>1</v>
      </c>
      <c r="G355" s="321" t="s">
        <v>80</v>
      </c>
      <c r="H355" s="322">
        <v>74</v>
      </c>
      <c r="I355" s="370">
        <v>5</v>
      </c>
      <c r="J355" s="323">
        <v>7</v>
      </c>
      <c r="K355" s="370">
        <v>8</v>
      </c>
      <c r="L355" s="323">
        <v>6</v>
      </c>
      <c r="M355" s="370">
        <v>7</v>
      </c>
      <c r="N355" s="323">
        <v>3</v>
      </c>
      <c r="O355" s="370">
        <v>8</v>
      </c>
      <c r="P355" s="323">
        <v>5</v>
      </c>
      <c r="Q355" s="370">
        <v>9</v>
      </c>
      <c r="R355" s="323">
        <v>6</v>
      </c>
      <c r="S355" s="370">
        <v>4</v>
      </c>
      <c r="T355" s="323">
        <v>6</v>
      </c>
      <c r="V355" s="169"/>
      <c r="W355" s="169"/>
    </row>
    <row r="356" spans="1:23" ht="12.75" customHeight="1" hidden="1">
      <c r="A356" s="458"/>
      <c r="B356" s="459" t="s">
        <v>177</v>
      </c>
      <c r="C356" s="459"/>
      <c r="D356" s="459"/>
      <c r="E356" s="321">
        <v>8</v>
      </c>
      <c r="F356" s="321">
        <v>2</v>
      </c>
      <c r="G356" s="321" t="s">
        <v>80</v>
      </c>
      <c r="H356" s="322">
        <v>94</v>
      </c>
      <c r="I356" s="370">
        <v>9</v>
      </c>
      <c r="J356" s="323">
        <v>9</v>
      </c>
      <c r="K356" s="370">
        <v>7</v>
      </c>
      <c r="L356" s="323">
        <v>11</v>
      </c>
      <c r="M356" s="370">
        <v>4</v>
      </c>
      <c r="N356" s="323">
        <v>6</v>
      </c>
      <c r="O356" s="370">
        <v>12</v>
      </c>
      <c r="P356" s="323">
        <v>6</v>
      </c>
      <c r="Q356" s="370">
        <v>10</v>
      </c>
      <c r="R356" s="323">
        <v>9</v>
      </c>
      <c r="S356" s="370">
        <v>8</v>
      </c>
      <c r="T356" s="323">
        <v>3</v>
      </c>
      <c r="V356" s="169"/>
      <c r="W356" s="169"/>
    </row>
    <row r="357" spans="1:23" ht="12.75" customHeight="1" hidden="1">
      <c r="A357" s="458"/>
      <c r="B357" s="459" t="s">
        <v>178</v>
      </c>
      <c r="C357" s="459"/>
      <c r="D357" s="459"/>
      <c r="E357" s="321">
        <v>7</v>
      </c>
      <c r="F357" s="321">
        <v>1</v>
      </c>
      <c r="G357" s="321" t="s">
        <v>80</v>
      </c>
      <c r="H357" s="322">
        <v>110</v>
      </c>
      <c r="I357" s="370">
        <v>13</v>
      </c>
      <c r="J357" s="323">
        <v>10</v>
      </c>
      <c r="K357" s="370">
        <v>11</v>
      </c>
      <c r="L357" s="323">
        <v>4</v>
      </c>
      <c r="M357" s="370">
        <v>8</v>
      </c>
      <c r="N357" s="323">
        <v>6</v>
      </c>
      <c r="O357" s="370">
        <v>11</v>
      </c>
      <c r="P357" s="323">
        <v>7</v>
      </c>
      <c r="Q357" s="370">
        <v>7</v>
      </c>
      <c r="R357" s="323">
        <v>7</v>
      </c>
      <c r="S357" s="370">
        <v>10</v>
      </c>
      <c r="T357" s="323">
        <v>16</v>
      </c>
      <c r="V357" s="169"/>
      <c r="W357" s="169"/>
    </row>
    <row r="358" spans="1:23" ht="12.75" customHeight="1" hidden="1">
      <c r="A358" s="458"/>
      <c r="B358" s="462" t="s">
        <v>179</v>
      </c>
      <c r="C358" s="462"/>
      <c r="D358" s="462"/>
      <c r="E358" s="321">
        <v>16</v>
      </c>
      <c r="F358" s="321">
        <v>4</v>
      </c>
      <c r="G358" s="321" t="s">
        <v>80</v>
      </c>
      <c r="H358" s="322">
        <v>317</v>
      </c>
      <c r="I358" s="370">
        <v>21</v>
      </c>
      <c r="J358" s="323">
        <v>30</v>
      </c>
      <c r="K358" s="370">
        <v>30</v>
      </c>
      <c r="L358" s="323">
        <v>26</v>
      </c>
      <c r="M358" s="370">
        <v>23</v>
      </c>
      <c r="N358" s="323">
        <v>26</v>
      </c>
      <c r="O358" s="370">
        <v>26</v>
      </c>
      <c r="P358" s="323">
        <v>17</v>
      </c>
      <c r="Q358" s="370">
        <v>28</v>
      </c>
      <c r="R358" s="323">
        <v>35</v>
      </c>
      <c r="S358" s="370">
        <v>23</v>
      </c>
      <c r="T358" s="323">
        <v>32</v>
      </c>
      <c r="V358" s="169"/>
      <c r="W358" s="169"/>
    </row>
    <row r="359" spans="1:23" ht="12.75" customHeight="1" hidden="1">
      <c r="A359" s="458"/>
      <c r="B359" s="462" t="s">
        <v>181</v>
      </c>
      <c r="C359" s="462"/>
      <c r="D359" s="462"/>
      <c r="E359" s="321">
        <v>11</v>
      </c>
      <c r="F359" s="321">
        <v>1</v>
      </c>
      <c r="G359" s="321" t="s">
        <v>80</v>
      </c>
      <c r="H359" s="322">
        <v>247</v>
      </c>
      <c r="I359" s="370">
        <v>19</v>
      </c>
      <c r="J359" s="323">
        <v>20</v>
      </c>
      <c r="K359" s="370">
        <v>19</v>
      </c>
      <c r="L359" s="323">
        <v>24</v>
      </c>
      <c r="M359" s="370">
        <v>28</v>
      </c>
      <c r="N359" s="323">
        <v>14</v>
      </c>
      <c r="O359" s="370">
        <v>20</v>
      </c>
      <c r="P359" s="323">
        <v>25</v>
      </c>
      <c r="Q359" s="370">
        <v>19</v>
      </c>
      <c r="R359" s="323">
        <v>20</v>
      </c>
      <c r="S359" s="370">
        <v>23</v>
      </c>
      <c r="T359" s="323">
        <v>16</v>
      </c>
      <c r="V359" s="169"/>
      <c r="W359" s="169"/>
    </row>
    <row r="360" spans="1:23" ht="12.75" customHeight="1" hidden="1">
      <c r="A360" s="458"/>
      <c r="B360" s="459" t="s">
        <v>183</v>
      </c>
      <c r="C360" s="459"/>
      <c r="D360" s="459"/>
      <c r="E360" s="321">
        <v>10</v>
      </c>
      <c r="F360" s="321">
        <v>2</v>
      </c>
      <c r="G360" s="321" t="s">
        <v>80</v>
      </c>
      <c r="H360" s="322">
        <v>213</v>
      </c>
      <c r="I360" s="370">
        <v>14</v>
      </c>
      <c r="J360" s="323">
        <v>25</v>
      </c>
      <c r="K360" s="370">
        <v>16</v>
      </c>
      <c r="L360" s="323">
        <v>19</v>
      </c>
      <c r="M360" s="370">
        <v>20</v>
      </c>
      <c r="N360" s="323">
        <v>17</v>
      </c>
      <c r="O360" s="370">
        <v>19</v>
      </c>
      <c r="P360" s="323">
        <v>21</v>
      </c>
      <c r="Q360" s="370">
        <v>12</v>
      </c>
      <c r="R360" s="323">
        <v>14</v>
      </c>
      <c r="S360" s="370">
        <v>11</v>
      </c>
      <c r="T360" s="323">
        <v>25</v>
      </c>
      <c r="V360" s="169"/>
      <c r="W360" s="169"/>
    </row>
    <row r="361" spans="1:23" ht="12.75" customHeight="1" hidden="1">
      <c r="A361" s="458"/>
      <c r="B361" s="459" t="s">
        <v>184</v>
      </c>
      <c r="C361" s="459"/>
      <c r="D361" s="459"/>
      <c r="E361" s="321">
        <v>9</v>
      </c>
      <c r="F361" s="321">
        <v>3</v>
      </c>
      <c r="G361" s="321" t="s">
        <v>80</v>
      </c>
      <c r="H361" s="322">
        <v>189</v>
      </c>
      <c r="I361" s="370">
        <v>14</v>
      </c>
      <c r="J361" s="323">
        <v>20</v>
      </c>
      <c r="K361" s="370">
        <v>16</v>
      </c>
      <c r="L361" s="323">
        <v>17</v>
      </c>
      <c r="M361" s="370">
        <v>13</v>
      </c>
      <c r="N361" s="323">
        <v>15</v>
      </c>
      <c r="O361" s="370">
        <v>16</v>
      </c>
      <c r="P361" s="323">
        <v>20</v>
      </c>
      <c r="Q361" s="370">
        <v>14</v>
      </c>
      <c r="R361" s="323">
        <v>15</v>
      </c>
      <c r="S361" s="370">
        <v>18</v>
      </c>
      <c r="T361" s="323">
        <v>11</v>
      </c>
      <c r="V361" s="169"/>
      <c r="W361" s="169"/>
    </row>
    <row r="362" spans="1:23" ht="12.75" customHeight="1" hidden="1">
      <c r="A362" s="458"/>
      <c r="B362" s="459" t="s">
        <v>185</v>
      </c>
      <c r="C362" s="459"/>
      <c r="D362" s="459"/>
      <c r="E362" s="321">
        <v>6</v>
      </c>
      <c r="F362" s="321" t="s">
        <v>80</v>
      </c>
      <c r="G362" s="321" t="s">
        <v>80</v>
      </c>
      <c r="H362" s="322">
        <v>83</v>
      </c>
      <c r="I362" s="370">
        <v>7</v>
      </c>
      <c r="J362" s="323">
        <v>10</v>
      </c>
      <c r="K362" s="370">
        <v>7</v>
      </c>
      <c r="L362" s="323">
        <v>7</v>
      </c>
      <c r="M362" s="370">
        <v>5</v>
      </c>
      <c r="N362" s="323">
        <v>7</v>
      </c>
      <c r="O362" s="370">
        <v>8</v>
      </c>
      <c r="P362" s="323">
        <v>8</v>
      </c>
      <c r="Q362" s="370">
        <v>5</v>
      </c>
      <c r="R362" s="323">
        <v>8</v>
      </c>
      <c r="S362" s="370">
        <v>5</v>
      </c>
      <c r="T362" s="323">
        <v>6</v>
      </c>
      <c r="V362" s="169"/>
      <c r="W362" s="169"/>
    </row>
    <row r="363" spans="1:23" ht="12.75" customHeight="1" hidden="1">
      <c r="A363" s="458"/>
      <c r="B363" s="459" t="s">
        <v>187</v>
      </c>
      <c r="C363" s="459"/>
      <c r="D363" s="459"/>
      <c r="E363" s="321">
        <v>4</v>
      </c>
      <c r="F363" s="321" t="s">
        <v>80</v>
      </c>
      <c r="G363" s="321">
        <v>2</v>
      </c>
      <c r="H363" s="322">
        <v>27</v>
      </c>
      <c r="I363" s="370">
        <v>2</v>
      </c>
      <c r="J363" s="323">
        <v>1</v>
      </c>
      <c r="K363" s="370" t="s">
        <v>80</v>
      </c>
      <c r="L363" s="323">
        <v>3</v>
      </c>
      <c r="M363" s="370">
        <v>1</v>
      </c>
      <c r="N363" s="323">
        <v>1</v>
      </c>
      <c r="O363" s="370">
        <v>4</v>
      </c>
      <c r="P363" s="323">
        <v>4</v>
      </c>
      <c r="Q363" s="370">
        <v>3</v>
      </c>
      <c r="R363" s="323">
        <v>3</v>
      </c>
      <c r="S363" s="370">
        <v>2</v>
      </c>
      <c r="T363" s="323">
        <v>3</v>
      </c>
      <c r="V363" s="169"/>
      <c r="W363" s="169"/>
    </row>
    <row r="364" spans="1:23" ht="12.75" customHeight="1" hidden="1">
      <c r="A364" s="458"/>
      <c r="B364" s="459" t="s">
        <v>188</v>
      </c>
      <c r="C364" s="459"/>
      <c r="D364" s="459"/>
      <c r="E364" s="321">
        <v>7</v>
      </c>
      <c r="F364" s="321">
        <v>1</v>
      </c>
      <c r="G364" s="321" t="s">
        <v>80</v>
      </c>
      <c r="H364" s="322">
        <v>71</v>
      </c>
      <c r="I364" s="370">
        <v>1</v>
      </c>
      <c r="J364" s="323">
        <v>4</v>
      </c>
      <c r="K364" s="370">
        <v>13</v>
      </c>
      <c r="L364" s="323">
        <v>4</v>
      </c>
      <c r="M364" s="370">
        <v>3</v>
      </c>
      <c r="N364" s="323">
        <v>3</v>
      </c>
      <c r="O364" s="370">
        <v>5</v>
      </c>
      <c r="P364" s="323">
        <v>9</v>
      </c>
      <c r="Q364" s="370">
        <v>6</v>
      </c>
      <c r="R364" s="323">
        <v>11</v>
      </c>
      <c r="S364" s="370">
        <v>5</v>
      </c>
      <c r="T364" s="323">
        <v>7</v>
      </c>
      <c r="V364" s="169"/>
      <c r="W364" s="169"/>
    </row>
    <row r="365" spans="1:23" ht="12.75" customHeight="1" hidden="1">
      <c r="A365" s="458"/>
      <c r="B365" s="459" t="s">
        <v>189</v>
      </c>
      <c r="C365" s="459"/>
      <c r="D365" s="459"/>
      <c r="E365" s="321">
        <v>8</v>
      </c>
      <c r="F365" s="321">
        <v>2</v>
      </c>
      <c r="G365" s="321" t="s">
        <v>80</v>
      </c>
      <c r="H365" s="322">
        <v>104</v>
      </c>
      <c r="I365" s="370">
        <v>7</v>
      </c>
      <c r="J365" s="323">
        <v>6</v>
      </c>
      <c r="K365" s="370">
        <v>8</v>
      </c>
      <c r="L365" s="323">
        <v>9</v>
      </c>
      <c r="M365" s="370">
        <v>11</v>
      </c>
      <c r="N365" s="323">
        <v>5</v>
      </c>
      <c r="O365" s="370">
        <v>18</v>
      </c>
      <c r="P365" s="323">
        <v>6</v>
      </c>
      <c r="Q365" s="370">
        <v>4</v>
      </c>
      <c r="R365" s="323">
        <v>9</v>
      </c>
      <c r="S365" s="370">
        <v>11</v>
      </c>
      <c r="T365" s="323">
        <v>10</v>
      </c>
      <c r="V365" s="169"/>
      <c r="W365" s="169"/>
    </row>
    <row r="366" spans="1:23" ht="12.75" customHeight="1" hidden="1">
      <c r="A366" s="458"/>
      <c r="B366" s="459" t="s">
        <v>190</v>
      </c>
      <c r="C366" s="459"/>
      <c r="D366" s="459"/>
      <c r="E366" s="321">
        <v>3</v>
      </c>
      <c r="F366" s="321" t="s">
        <v>80</v>
      </c>
      <c r="G366" s="321">
        <v>2</v>
      </c>
      <c r="H366" s="322">
        <v>23</v>
      </c>
      <c r="I366" s="370">
        <v>1</v>
      </c>
      <c r="J366" s="323">
        <v>1</v>
      </c>
      <c r="K366" s="370">
        <v>4</v>
      </c>
      <c r="L366" s="323" t="s">
        <v>80</v>
      </c>
      <c r="M366" s="370">
        <v>3</v>
      </c>
      <c r="N366" s="323">
        <v>4</v>
      </c>
      <c r="O366" s="370">
        <v>3</v>
      </c>
      <c r="P366" s="323">
        <v>2</v>
      </c>
      <c r="Q366" s="370" t="s">
        <v>80</v>
      </c>
      <c r="R366" s="323" t="s">
        <v>80</v>
      </c>
      <c r="S366" s="370">
        <v>4</v>
      </c>
      <c r="T366" s="323">
        <v>1</v>
      </c>
      <c r="V366" s="169"/>
      <c r="W366" s="169"/>
    </row>
    <row r="367" spans="1:23" ht="12.75" customHeight="1" hidden="1">
      <c r="A367" s="458"/>
      <c r="B367" s="459" t="s">
        <v>191</v>
      </c>
      <c r="C367" s="459"/>
      <c r="D367" s="459"/>
      <c r="E367" s="321">
        <v>14</v>
      </c>
      <c r="F367" s="321">
        <v>1</v>
      </c>
      <c r="G367" s="321" t="s">
        <v>80</v>
      </c>
      <c r="H367" s="322">
        <v>380</v>
      </c>
      <c r="I367" s="370">
        <v>42</v>
      </c>
      <c r="J367" s="323">
        <v>36</v>
      </c>
      <c r="K367" s="370">
        <v>30</v>
      </c>
      <c r="L367" s="323">
        <v>29</v>
      </c>
      <c r="M367" s="370">
        <v>39</v>
      </c>
      <c r="N367" s="323">
        <v>42</v>
      </c>
      <c r="O367" s="370">
        <v>18</v>
      </c>
      <c r="P367" s="323">
        <v>17</v>
      </c>
      <c r="Q367" s="370">
        <v>28</v>
      </c>
      <c r="R367" s="323">
        <v>37</v>
      </c>
      <c r="S367" s="370">
        <v>30</v>
      </c>
      <c r="T367" s="323">
        <v>32</v>
      </c>
      <c r="V367" s="169"/>
      <c r="W367" s="169"/>
    </row>
    <row r="368" spans="1:23" ht="12.75" customHeight="1" hidden="1">
      <c r="A368" s="458"/>
      <c r="B368" s="459" t="s">
        <v>192</v>
      </c>
      <c r="C368" s="459"/>
      <c r="D368" s="459"/>
      <c r="E368" s="321">
        <v>13</v>
      </c>
      <c r="F368" s="321">
        <v>1</v>
      </c>
      <c r="G368" s="321" t="s">
        <v>80</v>
      </c>
      <c r="H368" s="322">
        <v>300</v>
      </c>
      <c r="I368" s="370">
        <v>23</v>
      </c>
      <c r="J368" s="323">
        <v>18</v>
      </c>
      <c r="K368" s="370">
        <v>31</v>
      </c>
      <c r="L368" s="323">
        <v>27</v>
      </c>
      <c r="M368" s="370">
        <v>21</v>
      </c>
      <c r="N368" s="323">
        <v>30</v>
      </c>
      <c r="O368" s="370">
        <v>28</v>
      </c>
      <c r="P368" s="323">
        <v>24</v>
      </c>
      <c r="Q368" s="370">
        <v>25</v>
      </c>
      <c r="R368" s="323">
        <v>29</v>
      </c>
      <c r="S368" s="370">
        <v>22</v>
      </c>
      <c r="T368" s="323">
        <v>22</v>
      </c>
      <c r="V368" s="169"/>
      <c r="W368" s="169"/>
    </row>
    <row r="369" spans="1:23" ht="12.75" customHeight="1" hidden="1">
      <c r="A369" s="48"/>
      <c r="B369" s="49"/>
      <c r="C369" s="49"/>
      <c r="D369" s="49"/>
      <c r="E369" s="321"/>
      <c r="F369" s="321"/>
      <c r="G369" s="321"/>
      <c r="H369" s="322"/>
      <c r="I369" s="370"/>
      <c r="J369" s="323"/>
      <c r="K369" s="370"/>
      <c r="L369" s="323"/>
      <c r="M369" s="370"/>
      <c r="N369" s="323"/>
      <c r="O369" s="370"/>
      <c r="P369" s="323"/>
      <c r="Q369" s="370"/>
      <c r="R369" s="323"/>
      <c r="S369" s="370"/>
      <c r="T369" s="323"/>
      <c r="V369" s="169"/>
      <c r="W369" s="169"/>
    </row>
    <row r="370" spans="1:23" ht="12.75" customHeight="1" hidden="1">
      <c r="A370" s="457" t="s">
        <v>193</v>
      </c>
      <c r="B370" s="457"/>
      <c r="C370" s="457"/>
      <c r="D370" s="457"/>
      <c r="E370" s="318">
        <f>SUM(E371:E375)</f>
        <v>19</v>
      </c>
      <c r="F370" s="318">
        <f aca="true" t="shared" si="51" ref="F370:T370">SUM(F371:F375)</f>
        <v>1</v>
      </c>
      <c r="G370" s="318">
        <f t="shared" si="51"/>
        <v>6</v>
      </c>
      <c r="H370" s="324">
        <f t="shared" si="51"/>
        <v>213</v>
      </c>
      <c r="I370" s="369">
        <f t="shared" si="51"/>
        <v>12</v>
      </c>
      <c r="J370" s="320">
        <f t="shared" si="51"/>
        <v>16</v>
      </c>
      <c r="K370" s="369">
        <f t="shared" si="51"/>
        <v>18</v>
      </c>
      <c r="L370" s="320">
        <f t="shared" si="51"/>
        <v>17</v>
      </c>
      <c r="M370" s="369">
        <f t="shared" si="51"/>
        <v>18</v>
      </c>
      <c r="N370" s="320">
        <f t="shared" si="51"/>
        <v>19</v>
      </c>
      <c r="O370" s="369">
        <f t="shared" si="51"/>
        <v>19</v>
      </c>
      <c r="P370" s="320">
        <f t="shared" si="51"/>
        <v>23</v>
      </c>
      <c r="Q370" s="369">
        <f t="shared" si="51"/>
        <v>21</v>
      </c>
      <c r="R370" s="320">
        <f t="shared" si="51"/>
        <v>17</v>
      </c>
      <c r="S370" s="369">
        <f t="shared" si="51"/>
        <v>20</v>
      </c>
      <c r="T370" s="320">
        <f t="shared" si="51"/>
        <v>13</v>
      </c>
      <c r="V370" s="169"/>
      <c r="W370" s="169"/>
    </row>
    <row r="371" spans="1:23" ht="12.75" customHeight="1" hidden="1">
      <c r="A371" s="458"/>
      <c r="B371" s="459" t="s">
        <v>194</v>
      </c>
      <c r="C371" s="459"/>
      <c r="D371" s="459"/>
      <c r="E371" s="321">
        <v>4</v>
      </c>
      <c r="F371" s="321" t="s">
        <v>80</v>
      </c>
      <c r="G371" s="321">
        <v>2</v>
      </c>
      <c r="H371" s="322">
        <v>26</v>
      </c>
      <c r="I371" s="370">
        <v>2</v>
      </c>
      <c r="J371" s="323">
        <v>3</v>
      </c>
      <c r="K371" s="370">
        <v>3</v>
      </c>
      <c r="L371" s="323">
        <v>2</v>
      </c>
      <c r="M371" s="370">
        <v>4</v>
      </c>
      <c r="N371" s="323">
        <v>1</v>
      </c>
      <c r="O371" s="370">
        <v>1</v>
      </c>
      <c r="P371" s="323">
        <v>3</v>
      </c>
      <c r="Q371" s="370">
        <v>1</v>
      </c>
      <c r="R371" s="323">
        <v>2</v>
      </c>
      <c r="S371" s="370" t="s">
        <v>80</v>
      </c>
      <c r="T371" s="323">
        <v>4</v>
      </c>
      <c r="V371" s="169"/>
      <c r="W371" s="169"/>
    </row>
    <row r="372" spans="1:23" ht="12.75" customHeight="1" hidden="1">
      <c r="A372" s="458"/>
      <c r="B372" s="459" t="s">
        <v>195</v>
      </c>
      <c r="C372" s="459"/>
      <c r="D372" s="459"/>
      <c r="E372" s="460" t="s">
        <v>713</v>
      </c>
      <c r="F372" s="460"/>
      <c r="G372" s="461"/>
      <c r="H372" s="322"/>
      <c r="I372" s="370" t="s">
        <v>80</v>
      </c>
      <c r="J372" s="323" t="s">
        <v>80</v>
      </c>
      <c r="K372" s="370" t="s">
        <v>80</v>
      </c>
      <c r="L372" s="323" t="s">
        <v>80</v>
      </c>
      <c r="M372" s="370" t="s">
        <v>80</v>
      </c>
      <c r="N372" s="323" t="s">
        <v>80</v>
      </c>
      <c r="O372" s="370" t="s">
        <v>80</v>
      </c>
      <c r="P372" s="323" t="s">
        <v>80</v>
      </c>
      <c r="Q372" s="370" t="s">
        <v>80</v>
      </c>
      <c r="R372" s="323" t="s">
        <v>80</v>
      </c>
      <c r="S372" s="370" t="s">
        <v>80</v>
      </c>
      <c r="T372" s="323" t="s">
        <v>80</v>
      </c>
      <c r="V372" s="169"/>
      <c r="W372" s="169"/>
    </row>
    <row r="373" spans="1:23" ht="12.75" customHeight="1" hidden="1">
      <c r="A373" s="458"/>
      <c r="B373" s="459" t="s">
        <v>196</v>
      </c>
      <c r="C373" s="459"/>
      <c r="D373" s="459"/>
      <c r="E373" s="321">
        <v>7</v>
      </c>
      <c r="F373" s="321">
        <v>1</v>
      </c>
      <c r="G373" s="321" t="s">
        <v>80</v>
      </c>
      <c r="H373" s="322">
        <v>134</v>
      </c>
      <c r="I373" s="370">
        <v>8</v>
      </c>
      <c r="J373" s="323">
        <v>10</v>
      </c>
      <c r="K373" s="370">
        <v>11</v>
      </c>
      <c r="L373" s="323">
        <v>9</v>
      </c>
      <c r="M373" s="370">
        <v>13</v>
      </c>
      <c r="N373" s="323">
        <v>13</v>
      </c>
      <c r="O373" s="370">
        <v>12</v>
      </c>
      <c r="P373" s="323">
        <v>14</v>
      </c>
      <c r="Q373" s="370">
        <v>14</v>
      </c>
      <c r="R373" s="323">
        <v>10</v>
      </c>
      <c r="S373" s="370">
        <v>15</v>
      </c>
      <c r="T373" s="323">
        <v>5</v>
      </c>
      <c r="V373" s="169"/>
      <c r="W373" s="169"/>
    </row>
    <row r="374" spans="1:20" ht="12.75" customHeight="1" hidden="1">
      <c r="A374" s="458"/>
      <c r="B374" s="459" t="s">
        <v>197</v>
      </c>
      <c r="C374" s="459"/>
      <c r="D374" s="459"/>
      <c r="E374" s="321">
        <v>4</v>
      </c>
      <c r="F374" s="321" t="s">
        <v>80</v>
      </c>
      <c r="G374" s="321">
        <v>2</v>
      </c>
      <c r="H374" s="322">
        <v>22</v>
      </c>
      <c r="I374" s="370" t="s">
        <v>80</v>
      </c>
      <c r="J374" s="323">
        <v>1</v>
      </c>
      <c r="K374" s="370">
        <v>2</v>
      </c>
      <c r="L374" s="323">
        <v>3</v>
      </c>
      <c r="M374" s="370" t="s">
        <v>80</v>
      </c>
      <c r="N374" s="323">
        <v>2</v>
      </c>
      <c r="O374" s="370">
        <v>2</v>
      </c>
      <c r="P374" s="323">
        <v>2</v>
      </c>
      <c r="Q374" s="370">
        <v>4</v>
      </c>
      <c r="R374" s="323">
        <v>3</v>
      </c>
      <c r="S374" s="370">
        <v>3</v>
      </c>
      <c r="T374" s="323" t="s">
        <v>80</v>
      </c>
    </row>
    <row r="375" spans="1:20" ht="12.75" customHeight="1" hidden="1">
      <c r="A375" s="458"/>
      <c r="B375" s="459" t="s">
        <v>199</v>
      </c>
      <c r="C375" s="459"/>
      <c r="D375" s="459"/>
      <c r="E375" s="321">
        <v>4</v>
      </c>
      <c r="F375" s="321" t="s">
        <v>80</v>
      </c>
      <c r="G375" s="321">
        <v>2</v>
      </c>
      <c r="H375" s="322">
        <v>31</v>
      </c>
      <c r="I375" s="370">
        <v>2</v>
      </c>
      <c r="J375" s="323">
        <v>2</v>
      </c>
      <c r="K375" s="370">
        <v>2</v>
      </c>
      <c r="L375" s="323">
        <v>3</v>
      </c>
      <c r="M375" s="370">
        <v>1</v>
      </c>
      <c r="N375" s="323">
        <v>3</v>
      </c>
      <c r="O375" s="370">
        <v>4</v>
      </c>
      <c r="P375" s="323">
        <v>4</v>
      </c>
      <c r="Q375" s="370">
        <v>2</v>
      </c>
      <c r="R375" s="323">
        <v>2</v>
      </c>
      <c r="S375" s="370">
        <v>2</v>
      </c>
      <c r="T375" s="323">
        <v>4</v>
      </c>
    </row>
    <row r="376" spans="1:20" ht="12.75" customHeight="1" hidden="1">
      <c r="A376" s="47"/>
      <c r="B376" s="45"/>
      <c r="C376" s="45"/>
      <c r="D376" s="45"/>
      <c r="E376" s="325"/>
      <c r="F376" s="326"/>
      <c r="G376" s="326"/>
      <c r="H376" s="322"/>
      <c r="I376" s="371"/>
      <c r="J376" s="327"/>
      <c r="K376" s="371"/>
      <c r="L376" s="327"/>
      <c r="M376" s="371"/>
      <c r="N376" s="327"/>
      <c r="O376" s="371"/>
      <c r="P376" s="327"/>
      <c r="Q376" s="371"/>
      <c r="R376" s="327"/>
      <c r="S376" s="371"/>
      <c r="T376" s="327"/>
    </row>
    <row r="377" spans="1:20" ht="12.75" customHeight="1" hidden="1">
      <c r="A377" s="457" t="s">
        <v>575</v>
      </c>
      <c r="B377" s="457"/>
      <c r="C377" s="457"/>
      <c r="D377" s="457"/>
      <c r="E377" s="318">
        <f>SUM(E378:E382)</f>
        <v>20</v>
      </c>
      <c r="F377" s="318">
        <f aca="true" t="shared" si="52" ref="F377:T377">SUM(F378:F382)</f>
        <v>3</v>
      </c>
      <c r="G377" s="318">
        <f t="shared" si="52"/>
        <v>2</v>
      </c>
      <c r="H377" s="324">
        <f t="shared" si="52"/>
        <v>174</v>
      </c>
      <c r="I377" s="369">
        <f t="shared" si="52"/>
        <v>16</v>
      </c>
      <c r="J377" s="320">
        <f t="shared" si="52"/>
        <v>12</v>
      </c>
      <c r="K377" s="369">
        <f t="shared" si="52"/>
        <v>6</v>
      </c>
      <c r="L377" s="320">
        <f t="shared" si="52"/>
        <v>15</v>
      </c>
      <c r="M377" s="369">
        <f t="shared" si="52"/>
        <v>15</v>
      </c>
      <c r="N377" s="320">
        <f t="shared" si="52"/>
        <v>17</v>
      </c>
      <c r="O377" s="369">
        <f t="shared" si="52"/>
        <v>14</v>
      </c>
      <c r="P377" s="320">
        <f t="shared" si="52"/>
        <v>19</v>
      </c>
      <c r="Q377" s="369">
        <f t="shared" si="52"/>
        <v>15</v>
      </c>
      <c r="R377" s="320">
        <f t="shared" si="52"/>
        <v>14</v>
      </c>
      <c r="S377" s="369">
        <f t="shared" si="52"/>
        <v>18</v>
      </c>
      <c r="T377" s="320">
        <f t="shared" si="52"/>
        <v>13</v>
      </c>
    </row>
    <row r="378" spans="1:20" ht="12.75" customHeight="1" hidden="1">
      <c r="A378" s="458"/>
      <c r="B378" s="459" t="s">
        <v>203</v>
      </c>
      <c r="C378" s="459"/>
      <c r="D378" s="459"/>
      <c r="E378" s="321">
        <v>4</v>
      </c>
      <c r="F378" s="321" t="s">
        <v>80</v>
      </c>
      <c r="G378" s="321">
        <v>2</v>
      </c>
      <c r="H378" s="322">
        <v>25</v>
      </c>
      <c r="I378" s="370">
        <v>1</v>
      </c>
      <c r="J378" s="323" t="s">
        <v>80</v>
      </c>
      <c r="K378" s="370">
        <v>2</v>
      </c>
      <c r="L378" s="323">
        <v>3</v>
      </c>
      <c r="M378" s="370">
        <v>1</v>
      </c>
      <c r="N378" s="323">
        <v>1</v>
      </c>
      <c r="O378" s="370">
        <v>1</v>
      </c>
      <c r="P378" s="323">
        <v>5</v>
      </c>
      <c r="Q378" s="370" t="s">
        <v>80</v>
      </c>
      <c r="R378" s="323">
        <v>4</v>
      </c>
      <c r="S378" s="370">
        <v>4</v>
      </c>
      <c r="T378" s="323">
        <v>3</v>
      </c>
    </row>
    <row r="379" spans="1:20" ht="12.75" customHeight="1" hidden="1">
      <c r="A379" s="458"/>
      <c r="B379" s="459" t="s">
        <v>204</v>
      </c>
      <c r="C379" s="459"/>
      <c r="D379" s="459"/>
      <c r="E379" s="460" t="s">
        <v>713</v>
      </c>
      <c r="F379" s="460"/>
      <c r="G379" s="461"/>
      <c r="H379" s="322"/>
      <c r="I379" s="372" t="s">
        <v>80</v>
      </c>
      <c r="J379" s="328" t="s">
        <v>80</v>
      </c>
      <c r="K379" s="372" t="s">
        <v>80</v>
      </c>
      <c r="L379" s="328" t="s">
        <v>80</v>
      </c>
      <c r="M379" s="372" t="s">
        <v>80</v>
      </c>
      <c r="N379" s="328" t="s">
        <v>80</v>
      </c>
      <c r="O379" s="372" t="s">
        <v>80</v>
      </c>
      <c r="P379" s="328" t="s">
        <v>80</v>
      </c>
      <c r="Q379" s="372" t="s">
        <v>80</v>
      </c>
      <c r="R379" s="328" t="s">
        <v>80</v>
      </c>
      <c r="S379" s="372" t="s">
        <v>80</v>
      </c>
      <c r="T379" s="328" t="s">
        <v>80</v>
      </c>
    </row>
    <row r="380" spans="1:20" ht="12.75" customHeight="1" hidden="1">
      <c r="A380" s="458"/>
      <c r="B380" s="459" t="s">
        <v>205</v>
      </c>
      <c r="C380" s="459"/>
      <c r="D380" s="459"/>
      <c r="E380" s="321">
        <v>7</v>
      </c>
      <c r="F380" s="321">
        <v>1</v>
      </c>
      <c r="G380" s="321" t="s">
        <v>80</v>
      </c>
      <c r="H380" s="322">
        <v>53</v>
      </c>
      <c r="I380" s="370">
        <v>8</v>
      </c>
      <c r="J380" s="323">
        <v>3</v>
      </c>
      <c r="K380" s="370">
        <v>2</v>
      </c>
      <c r="L380" s="323">
        <v>2</v>
      </c>
      <c r="M380" s="370">
        <v>5</v>
      </c>
      <c r="N380" s="323">
        <v>7</v>
      </c>
      <c r="O380" s="370">
        <v>3</v>
      </c>
      <c r="P380" s="323">
        <v>6</v>
      </c>
      <c r="Q380" s="370">
        <v>8</v>
      </c>
      <c r="R380" s="323" t="s">
        <v>80</v>
      </c>
      <c r="S380" s="370">
        <v>3</v>
      </c>
      <c r="T380" s="323">
        <v>6</v>
      </c>
    </row>
    <row r="381" spans="1:20" ht="12.75" customHeight="1" hidden="1">
      <c r="A381" s="458"/>
      <c r="B381" s="459" t="s">
        <v>573</v>
      </c>
      <c r="C381" s="459"/>
      <c r="D381" s="459"/>
      <c r="E381" s="321">
        <v>1</v>
      </c>
      <c r="F381" s="321" t="s">
        <v>80</v>
      </c>
      <c r="G381" s="321" t="s">
        <v>80</v>
      </c>
      <c r="H381" s="322">
        <v>2</v>
      </c>
      <c r="I381" s="370" t="s">
        <v>80</v>
      </c>
      <c r="J381" s="323" t="s">
        <v>80</v>
      </c>
      <c r="K381" s="370" t="s">
        <v>80</v>
      </c>
      <c r="L381" s="323" t="s">
        <v>80</v>
      </c>
      <c r="M381" s="370">
        <v>1</v>
      </c>
      <c r="N381" s="323">
        <v>1</v>
      </c>
      <c r="O381" s="370" t="s">
        <v>80</v>
      </c>
      <c r="P381" s="323" t="s">
        <v>80</v>
      </c>
      <c r="Q381" s="370" t="s">
        <v>80</v>
      </c>
      <c r="R381" s="323" t="s">
        <v>80</v>
      </c>
      <c r="S381" s="370" t="s">
        <v>80</v>
      </c>
      <c r="T381" s="323" t="s">
        <v>80</v>
      </c>
    </row>
    <row r="382" spans="1:20" ht="12.75" customHeight="1" hidden="1">
      <c r="A382" s="458"/>
      <c r="B382" s="459" t="s">
        <v>206</v>
      </c>
      <c r="C382" s="459"/>
      <c r="D382" s="459"/>
      <c r="E382" s="321">
        <v>8</v>
      </c>
      <c r="F382" s="321">
        <v>2</v>
      </c>
      <c r="G382" s="321" t="s">
        <v>80</v>
      </c>
      <c r="H382" s="322">
        <v>94</v>
      </c>
      <c r="I382" s="370">
        <v>7</v>
      </c>
      <c r="J382" s="323">
        <v>9</v>
      </c>
      <c r="K382" s="370">
        <v>2</v>
      </c>
      <c r="L382" s="323">
        <v>10</v>
      </c>
      <c r="M382" s="370">
        <v>8</v>
      </c>
      <c r="N382" s="323">
        <v>8</v>
      </c>
      <c r="O382" s="370">
        <v>10</v>
      </c>
      <c r="P382" s="323">
        <v>8</v>
      </c>
      <c r="Q382" s="370">
        <v>7</v>
      </c>
      <c r="R382" s="323">
        <v>10</v>
      </c>
      <c r="S382" s="370">
        <v>11</v>
      </c>
      <c r="T382" s="323">
        <v>4</v>
      </c>
    </row>
    <row r="383" spans="1:23" s="134" customFormat="1" ht="12.75" customHeight="1">
      <c r="A383" s="463" t="s">
        <v>817</v>
      </c>
      <c r="B383" s="463"/>
      <c r="C383" s="463"/>
      <c r="D383" s="315">
        <v>27</v>
      </c>
      <c r="E383" s="316">
        <f>E386+E405+E412</f>
        <v>182</v>
      </c>
      <c r="F383" s="316">
        <f>F386+F405+F412</f>
        <v>26</v>
      </c>
      <c r="G383" s="316">
        <f>G386+G405+G412</f>
        <v>15</v>
      </c>
      <c r="H383" s="317">
        <f>SUM(I383:T383)</f>
        <v>2778</v>
      </c>
      <c r="I383" s="368">
        <f aca="true" t="shared" si="53" ref="I383:T383">I386+I405+I412</f>
        <v>245</v>
      </c>
      <c r="J383" s="316">
        <f t="shared" si="53"/>
        <v>218</v>
      </c>
      <c r="K383" s="368">
        <f t="shared" si="53"/>
        <v>221</v>
      </c>
      <c r="L383" s="316">
        <f t="shared" si="53"/>
        <v>229</v>
      </c>
      <c r="M383" s="368">
        <f t="shared" si="53"/>
        <v>239</v>
      </c>
      <c r="N383" s="316">
        <f t="shared" si="53"/>
        <v>235</v>
      </c>
      <c r="O383" s="368">
        <f t="shared" si="53"/>
        <v>240</v>
      </c>
      <c r="P383" s="316">
        <f t="shared" si="53"/>
        <v>226</v>
      </c>
      <c r="Q383" s="368">
        <f t="shared" si="53"/>
        <v>235</v>
      </c>
      <c r="R383" s="316">
        <f t="shared" si="53"/>
        <v>221</v>
      </c>
      <c r="S383" s="368">
        <f t="shared" si="53"/>
        <v>223</v>
      </c>
      <c r="T383" s="316">
        <f t="shared" si="53"/>
        <v>246</v>
      </c>
      <c r="V383" s="330"/>
      <c r="W383" s="330"/>
    </row>
    <row r="384" spans="1:23" ht="12.75" customHeight="1" hidden="1">
      <c r="A384" s="18"/>
      <c r="B384" s="18"/>
      <c r="C384" s="18"/>
      <c r="D384" s="315"/>
      <c r="E384" s="315"/>
      <c r="F384" s="315"/>
      <c r="G384" s="315"/>
      <c r="H384" s="317"/>
      <c r="I384" s="368"/>
      <c r="J384" s="316"/>
      <c r="K384" s="368"/>
      <c r="L384" s="316"/>
      <c r="M384" s="368"/>
      <c r="N384" s="316"/>
      <c r="O384" s="368"/>
      <c r="P384" s="316"/>
      <c r="Q384" s="368"/>
      <c r="R384" s="316"/>
      <c r="S384" s="368"/>
      <c r="T384" s="316"/>
      <c r="V384" s="169"/>
      <c r="W384" s="169"/>
    </row>
    <row r="385" spans="1:23" ht="12.75" customHeight="1" hidden="1">
      <c r="A385" s="464" t="s">
        <v>170</v>
      </c>
      <c r="B385" s="464"/>
      <c r="C385" s="464"/>
      <c r="D385" s="8"/>
      <c r="E385" s="8"/>
      <c r="F385" s="8"/>
      <c r="G385" s="8"/>
      <c r="H385" s="41"/>
      <c r="I385" s="359"/>
      <c r="J385" s="42"/>
      <c r="K385" s="359"/>
      <c r="L385" s="42"/>
      <c r="M385" s="359"/>
      <c r="N385" s="42"/>
      <c r="O385" s="359"/>
      <c r="P385" s="42"/>
      <c r="Q385" s="359"/>
      <c r="R385" s="42"/>
      <c r="S385" s="359"/>
      <c r="T385" s="42"/>
      <c r="V385" s="169"/>
      <c r="W385" s="169"/>
    </row>
    <row r="386" spans="1:23" ht="12.75" customHeight="1" hidden="1">
      <c r="A386" s="457" t="s">
        <v>574</v>
      </c>
      <c r="B386" s="457"/>
      <c r="C386" s="457"/>
      <c r="D386" s="457"/>
      <c r="E386" s="318">
        <f>SUM(E387:E403)</f>
        <v>142</v>
      </c>
      <c r="F386" s="318">
        <f aca="true" t="shared" si="54" ref="F386:T386">SUM(F387:F403)</f>
        <v>22</v>
      </c>
      <c r="G386" s="318">
        <f t="shared" si="54"/>
        <v>7</v>
      </c>
      <c r="H386" s="319">
        <f t="shared" si="54"/>
        <v>2405</v>
      </c>
      <c r="I386" s="369">
        <f t="shared" si="54"/>
        <v>218</v>
      </c>
      <c r="J386" s="320">
        <f t="shared" si="54"/>
        <v>193</v>
      </c>
      <c r="K386" s="369">
        <f t="shared" si="54"/>
        <v>194</v>
      </c>
      <c r="L386" s="320">
        <f t="shared" si="54"/>
        <v>200</v>
      </c>
      <c r="M386" s="369">
        <f t="shared" si="54"/>
        <v>216</v>
      </c>
      <c r="N386" s="320">
        <f t="shared" si="54"/>
        <v>203</v>
      </c>
      <c r="O386" s="369">
        <f t="shared" si="54"/>
        <v>207</v>
      </c>
      <c r="P386" s="320">
        <f t="shared" si="54"/>
        <v>190</v>
      </c>
      <c r="Q386" s="369">
        <f t="shared" si="54"/>
        <v>202</v>
      </c>
      <c r="R386" s="320">
        <f t="shared" si="54"/>
        <v>180</v>
      </c>
      <c r="S386" s="369">
        <f t="shared" si="54"/>
        <v>187</v>
      </c>
      <c r="T386" s="320">
        <f t="shared" si="54"/>
        <v>215</v>
      </c>
      <c r="V386" s="169"/>
      <c r="W386" s="169"/>
    </row>
    <row r="387" spans="1:23" ht="12.75" customHeight="1" hidden="1">
      <c r="A387" s="458"/>
      <c r="B387" s="459" t="s">
        <v>172</v>
      </c>
      <c r="C387" s="459"/>
      <c r="D387" s="459"/>
      <c r="E387" s="321">
        <v>7</v>
      </c>
      <c r="F387" s="321">
        <v>1</v>
      </c>
      <c r="G387" s="321" t="s">
        <v>80</v>
      </c>
      <c r="H387" s="322">
        <v>80</v>
      </c>
      <c r="I387" s="370">
        <v>14</v>
      </c>
      <c r="J387" s="323">
        <v>7</v>
      </c>
      <c r="K387" s="370">
        <v>8</v>
      </c>
      <c r="L387" s="323">
        <v>2</v>
      </c>
      <c r="M387" s="370">
        <v>6</v>
      </c>
      <c r="N387" s="323">
        <v>7</v>
      </c>
      <c r="O387" s="370">
        <v>8</v>
      </c>
      <c r="P387" s="323">
        <v>6</v>
      </c>
      <c r="Q387" s="370">
        <v>3</v>
      </c>
      <c r="R387" s="323">
        <v>4</v>
      </c>
      <c r="S387" s="370">
        <v>7</v>
      </c>
      <c r="T387" s="323">
        <v>8</v>
      </c>
      <c r="V387" s="169"/>
      <c r="W387" s="169"/>
    </row>
    <row r="388" spans="1:23" ht="12.75" customHeight="1" hidden="1">
      <c r="A388" s="458"/>
      <c r="B388" s="459" t="s">
        <v>174</v>
      </c>
      <c r="C388" s="459"/>
      <c r="D388" s="459"/>
      <c r="E388" s="321">
        <v>6</v>
      </c>
      <c r="F388" s="321">
        <v>1</v>
      </c>
      <c r="G388" s="321">
        <v>1</v>
      </c>
      <c r="H388" s="322">
        <v>56</v>
      </c>
      <c r="I388" s="370">
        <v>2</v>
      </c>
      <c r="J388" s="323">
        <v>5</v>
      </c>
      <c r="K388" s="370">
        <v>4</v>
      </c>
      <c r="L388" s="323">
        <v>4</v>
      </c>
      <c r="M388" s="370">
        <v>8</v>
      </c>
      <c r="N388" s="323">
        <v>9</v>
      </c>
      <c r="O388" s="370">
        <v>9</v>
      </c>
      <c r="P388" s="323">
        <v>2</v>
      </c>
      <c r="Q388" s="370">
        <v>2</v>
      </c>
      <c r="R388" s="323">
        <v>3</v>
      </c>
      <c r="S388" s="370">
        <v>5</v>
      </c>
      <c r="T388" s="323">
        <v>3</v>
      </c>
      <c r="V388" s="169"/>
      <c r="W388" s="169"/>
    </row>
    <row r="389" spans="1:23" ht="12.75" customHeight="1" hidden="1">
      <c r="A389" s="458"/>
      <c r="B389" s="459" t="s">
        <v>175</v>
      </c>
      <c r="C389" s="459"/>
      <c r="D389" s="459"/>
      <c r="E389" s="321">
        <v>4</v>
      </c>
      <c r="F389" s="321" t="s">
        <v>80</v>
      </c>
      <c r="G389" s="321">
        <v>2</v>
      </c>
      <c r="H389" s="322">
        <v>33</v>
      </c>
      <c r="I389" s="370">
        <v>3</v>
      </c>
      <c r="J389" s="323">
        <v>6</v>
      </c>
      <c r="K389" s="370">
        <v>1</v>
      </c>
      <c r="L389" s="323">
        <v>2</v>
      </c>
      <c r="M389" s="370">
        <v>1</v>
      </c>
      <c r="N389" s="323">
        <v>3</v>
      </c>
      <c r="O389" s="370">
        <v>2</v>
      </c>
      <c r="P389" s="323">
        <v>3</v>
      </c>
      <c r="Q389" s="370">
        <v>2</v>
      </c>
      <c r="R389" s="323">
        <v>3</v>
      </c>
      <c r="S389" s="370">
        <v>4</v>
      </c>
      <c r="T389" s="323">
        <v>3</v>
      </c>
      <c r="V389" s="169"/>
      <c r="W389" s="169"/>
    </row>
    <row r="390" spans="1:23" ht="12.75" customHeight="1" hidden="1">
      <c r="A390" s="458"/>
      <c r="B390" s="459" t="s">
        <v>176</v>
      </c>
      <c r="C390" s="459"/>
      <c r="D390" s="459"/>
      <c r="E390" s="321">
        <v>7</v>
      </c>
      <c r="F390" s="321">
        <v>1</v>
      </c>
      <c r="G390" s="321" t="s">
        <v>80</v>
      </c>
      <c r="H390" s="322">
        <v>79</v>
      </c>
      <c r="I390" s="370">
        <v>8</v>
      </c>
      <c r="J390" s="323">
        <v>8</v>
      </c>
      <c r="K390" s="370">
        <v>5</v>
      </c>
      <c r="L390" s="323">
        <v>7</v>
      </c>
      <c r="M390" s="370">
        <v>8</v>
      </c>
      <c r="N390" s="323">
        <v>6</v>
      </c>
      <c r="O390" s="370">
        <v>7</v>
      </c>
      <c r="P390" s="323">
        <v>3</v>
      </c>
      <c r="Q390" s="370">
        <v>7</v>
      </c>
      <c r="R390" s="323">
        <v>5</v>
      </c>
      <c r="S390" s="370">
        <v>9</v>
      </c>
      <c r="T390" s="323">
        <v>6</v>
      </c>
      <c r="V390" s="169"/>
      <c r="W390" s="169"/>
    </row>
    <row r="391" spans="1:23" ht="12.75" customHeight="1" hidden="1">
      <c r="A391" s="458"/>
      <c r="B391" s="459" t="s">
        <v>177</v>
      </c>
      <c r="C391" s="459"/>
      <c r="D391" s="459"/>
      <c r="E391" s="321">
        <v>8</v>
      </c>
      <c r="F391" s="321">
        <v>2</v>
      </c>
      <c r="G391" s="321" t="s">
        <v>80</v>
      </c>
      <c r="H391" s="322">
        <v>94</v>
      </c>
      <c r="I391" s="370">
        <v>7</v>
      </c>
      <c r="J391" s="323">
        <v>5</v>
      </c>
      <c r="K391" s="370">
        <v>9</v>
      </c>
      <c r="L391" s="323">
        <v>9</v>
      </c>
      <c r="M391" s="370">
        <v>7</v>
      </c>
      <c r="N391" s="323">
        <v>11</v>
      </c>
      <c r="O391" s="370">
        <v>4</v>
      </c>
      <c r="P391" s="323">
        <v>6</v>
      </c>
      <c r="Q391" s="370">
        <v>12</v>
      </c>
      <c r="R391" s="323">
        <v>5</v>
      </c>
      <c r="S391" s="370">
        <v>10</v>
      </c>
      <c r="T391" s="323">
        <v>9</v>
      </c>
      <c r="V391" s="169"/>
      <c r="W391" s="169"/>
    </row>
    <row r="392" spans="1:23" ht="12.75" customHeight="1" hidden="1">
      <c r="A392" s="458"/>
      <c r="B392" s="459" t="s">
        <v>178</v>
      </c>
      <c r="C392" s="459"/>
      <c r="D392" s="459"/>
      <c r="E392" s="321">
        <v>7</v>
      </c>
      <c r="F392" s="321">
        <v>1</v>
      </c>
      <c r="G392" s="321" t="s">
        <v>80</v>
      </c>
      <c r="H392" s="322">
        <v>105</v>
      </c>
      <c r="I392" s="370">
        <v>11</v>
      </c>
      <c r="J392" s="323">
        <v>10</v>
      </c>
      <c r="K392" s="370">
        <v>13</v>
      </c>
      <c r="L392" s="323">
        <v>10</v>
      </c>
      <c r="M392" s="370">
        <v>11</v>
      </c>
      <c r="N392" s="323">
        <v>4</v>
      </c>
      <c r="O392" s="370">
        <v>8</v>
      </c>
      <c r="P392" s="323">
        <v>6</v>
      </c>
      <c r="Q392" s="370">
        <v>11</v>
      </c>
      <c r="R392" s="323">
        <v>7</v>
      </c>
      <c r="S392" s="370">
        <v>7</v>
      </c>
      <c r="T392" s="323">
        <v>7</v>
      </c>
      <c r="V392" s="169"/>
      <c r="W392" s="169"/>
    </row>
    <row r="393" spans="1:23" ht="12.75" customHeight="1" hidden="1">
      <c r="A393" s="458"/>
      <c r="B393" s="462" t="s">
        <v>179</v>
      </c>
      <c r="C393" s="462"/>
      <c r="D393" s="462"/>
      <c r="E393" s="321">
        <v>16</v>
      </c>
      <c r="F393" s="321">
        <v>4</v>
      </c>
      <c r="G393" s="321" t="s">
        <v>80</v>
      </c>
      <c r="H393" s="322">
        <v>317</v>
      </c>
      <c r="I393" s="370">
        <v>29</v>
      </c>
      <c r="J393" s="323">
        <v>24</v>
      </c>
      <c r="K393" s="370">
        <v>22</v>
      </c>
      <c r="L393" s="323">
        <v>27</v>
      </c>
      <c r="M393" s="370">
        <v>31</v>
      </c>
      <c r="N393" s="323">
        <v>27</v>
      </c>
      <c r="O393" s="370">
        <v>25</v>
      </c>
      <c r="P393" s="323">
        <v>27</v>
      </c>
      <c r="Q393" s="370">
        <v>27</v>
      </c>
      <c r="R393" s="323">
        <v>17</v>
      </c>
      <c r="S393" s="370">
        <v>28</v>
      </c>
      <c r="T393" s="323">
        <v>33</v>
      </c>
      <c r="V393" s="169"/>
      <c r="W393" s="169"/>
    </row>
    <row r="394" spans="1:23" ht="12.75" customHeight="1" hidden="1">
      <c r="A394" s="458"/>
      <c r="B394" s="462" t="s">
        <v>181</v>
      </c>
      <c r="C394" s="462"/>
      <c r="D394" s="462"/>
      <c r="E394" s="321">
        <v>12</v>
      </c>
      <c r="F394" s="321">
        <v>1</v>
      </c>
      <c r="G394" s="321" t="s">
        <v>80</v>
      </c>
      <c r="H394" s="322">
        <v>252</v>
      </c>
      <c r="I394" s="370">
        <v>23</v>
      </c>
      <c r="J394" s="323">
        <v>21</v>
      </c>
      <c r="K394" s="370">
        <v>19</v>
      </c>
      <c r="L394" s="323">
        <v>20</v>
      </c>
      <c r="M394" s="370">
        <v>18</v>
      </c>
      <c r="N394" s="323">
        <v>24</v>
      </c>
      <c r="O394" s="370">
        <v>28</v>
      </c>
      <c r="P394" s="323">
        <v>14</v>
      </c>
      <c r="Q394" s="370">
        <v>20</v>
      </c>
      <c r="R394" s="323">
        <v>26</v>
      </c>
      <c r="S394" s="370">
        <v>19</v>
      </c>
      <c r="T394" s="323">
        <v>20</v>
      </c>
      <c r="V394" s="169"/>
      <c r="W394" s="169"/>
    </row>
    <row r="395" spans="1:23" ht="12.75" customHeight="1" hidden="1">
      <c r="A395" s="458"/>
      <c r="B395" s="459" t="s">
        <v>183</v>
      </c>
      <c r="C395" s="459"/>
      <c r="D395" s="459"/>
      <c r="E395" s="321">
        <v>11</v>
      </c>
      <c r="F395" s="321">
        <v>3</v>
      </c>
      <c r="G395" s="321" t="s">
        <v>80</v>
      </c>
      <c r="H395" s="322">
        <v>215</v>
      </c>
      <c r="I395" s="370">
        <v>23</v>
      </c>
      <c r="J395" s="323">
        <v>16</v>
      </c>
      <c r="K395" s="370">
        <v>15</v>
      </c>
      <c r="L395" s="323">
        <v>25</v>
      </c>
      <c r="M395" s="370">
        <v>16</v>
      </c>
      <c r="N395" s="323">
        <v>18</v>
      </c>
      <c r="O395" s="370">
        <v>20</v>
      </c>
      <c r="P395" s="323">
        <v>16</v>
      </c>
      <c r="Q395" s="370">
        <v>19</v>
      </c>
      <c r="R395" s="323">
        <v>21</v>
      </c>
      <c r="S395" s="370">
        <v>12</v>
      </c>
      <c r="T395" s="323">
        <v>14</v>
      </c>
      <c r="V395" s="169"/>
      <c r="W395" s="169"/>
    </row>
    <row r="396" spans="1:23" ht="12.75" customHeight="1" hidden="1">
      <c r="A396" s="458"/>
      <c r="B396" s="459" t="s">
        <v>184</v>
      </c>
      <c r="C396" s="459"/>
      <c r="D396" s="459"/>
      <c r="E396" s="321">
        <v>9</v>
      </c>
      <c r="F396" s="321">
        <v>3</v>
      </c>
      <c r="G396" s="321" t="s">
        <v>80</v>
      </c>
      <c r="H396" s="322">
        <v>187</v>
      </c>
      <c r="I396" s="370">
        <v>12</v>
      </c>
      <c r="J396" s="323">
        <v>14</v>
      </c>
      <c r="K396" s="370">
        <v>15</v>
      </c>
      <c r="L396" s="323">
        <v>20</v>
      </c>
      <c r="M396" s="370">
        <v>16</v>
      </c>
      <c r="N396" s="323">
        <v>17</v>
      </c>
      <c r="O396" s="370">
        <v>13</v>
      </c>
      <c r="P396" s="323">
        <v>15</v>
      </c>
      <c r="Q396" s="370">
        <v>16</v>
      </c>
      <c r="R396" s="323">
        <v>20</v>
      </c>
      <c r="S396" s="370">
        <v>14</v>
      </c>
      <c r="T396" s="323">
        <v>15</v>
      </c>
      <c r="V396" s="169"/>
      <c r="W396" s="169"/>
    </row>
    <row r="397" spans="1:23" ht="12.75" customHeight="1" hidden="1">
      <c r="A397" s="458"/>
      <c r="B397" s="459" t="s">
        <v>185</v>
      </c>
      <c r="C397" s="459"/>
      <c r="D397" s="459"/>
      <c r="E397" s="321">
        <v>6</v>
      </c>
      <c r="F397" s="321" t="s">
        <v>80</v>
      </c>
      <c r="G397" s="321" t="s">
        <v>80</v>
      </c>
      <c r="H397" s="322">
        <v>81</v>
      </c>
      <c r="I397" s="370">
        <v>4</v>
      </c>
      <c r="J397" s="323">
        <v>9</v>
      </c>
      <c r="K397" s="370">
        <v>6</v>
      </c>
      <c r="L397" s="323">
        <v>10</v>
      </c>
      <c r="M397" s="370">
        <v>7</v>
      </c>
      <c r="N397" s="323">
        <v>6</v>
      </c>
      <c r="O397" s="370">
        <v>5</v>
      </c>
      <c r="P397" s="323">
        <v>7</v>
      </c>
      <c r="Q397" s="370">
        <v>7</v>
      </c>
      <c r="R397" s="323">
        <v>7</v>
      </c>
      <c r="S397" s="370">
        <v>5</v>
      </c>
      <c r="T397" s="323">
        <v>8</v>
      </c>
      <c r="V397" s="169"/>
      <c r="W397" s="169"/>
    </row>
    <row r="398" spans="1:23" ht="12.75" customHeight="1" hidden="1">
      <c r="A398" s="458"/>
      <c r="B398" s="459" t="s">
        <v>187</v>
      </c>
      <c r="C398" s="459"/>
      <c r="D398" s="459"/>
      <c r="E398" s="321">
        <v>4</v>
      </c>
      <c r="F398" s="321" t="s">
        <v>80</v>
      </c>
      <c r="G398" s="321">
        <v>2</v>
      </c>
      <c r="H398" s="322">
        <v>22</v>
      </c>
      <c r="I398" s="370" t="s">
        <v>80</v>
      </c>
      <c r="J398" s="323">
        <v>1</v>
      </c>
      <c r="K398" s="370">
        <v>2</v>
      </c>
      <c r="L398" s="323">
        <v>1</v>
      </c>
      <c r="M398" s="370" t="s">
        <v>80</v>
      </c>
      <c r="N398" s="323">
        <v>3</v>
      </c>
      <c r="O398" s="370" t="s">
        <v>80</v>
      </c>
      <c r="P398" s="323">
        <v>1</v>
      </c>
      <c r="Q398" s="370">
        <v>4</v>
      </c>
      <c r="R398" s="323">
        <v>4</v>
      </c>
      <c r="S398" s="370">
        <v>3</v>
      </c>
      <c r="T398" s="323">
        <v>3</v>
      </c>
      <c r="V398" s="169"/>
      <c r="W398" s="169"/>
    </row>
    <row r="399" spans="1:23" ht="12.75" customHeight="1" hidden="1">
      <c r="A399" s="458"/>
      <c r="B399" s="459" t="s">
        <v>188</v>
      </c>
      <c r="C399" s="459"/>
      <c r="D399" s="459"/>
      <c r="E399" s="321">
        <v>7</v>
      </c>
      <c r="F399" s="321">
        <v>1</v>
      </c>
      <c r="G399" s="321" t="s">
        <v>80</v>
      </c>
      <c r="H399" s="322">
        <v>70</v>
      </c>
      <c r="I399" s="370">
        <v>6</v>
      </c>
      <c r="J399" s="323">
        <v>4</v>
      </c>
      <c r="K399" s="370">
        <v>1</v>
      </c>
      <c r="L399" s="323">
        <v>4</v>
      </c>
      <c r="M399" s="370">
        <v>13</v>
      </c>
      <c r="N399" s="323">
        <v>4</v>
      </c>
      <c r="O399" s="370">
        <v>3</v>
      </c>
      <c r="P399" s="323">
        <v>3</v>
      </c>
      <c r="Q399" s="370">
        <v>5</v>
      </c>
      <c r="R399" s="323">
        <v>10</v>
      </c>
      <c r="S399" s="370">
        <v>6</v>
      </c>
      <c r="T399" s="323">
        <v>11</v>
      </c>
      <c r="V399" s="169"/>
      <c r="W399" s="169"/>
    </row>
    <row r="400" spans="1:23" ht="12.75" customHeight="1" hidden="1">
      <c r="A400" s="458"/>
      <c r="B400" s="459" t="s">
        <v>189</v>
      </c>
      <c r="C400" s="459"/>
      <c r="D400" s="459"/>
      <c r="E400" s="321">
        <v>8</v>
      </c>
      <c r="F400" s="321">
        <v>2</v>
      </c>
      <c r="G400" s="321" t="s">
        <v>80</v>
      </c>
      <c r="H400" s="322">
        <v>106</v>
      </c>
      <c r="I400" s="370">
        <v>6</v>
      </c>
      <c r="J400" s="323">
        <v>17</v>
      </c>
      <c r="K400" s="370">
        <v>7</v>
      </c>
      <c r="L400" s="323">
        <v>5</v>
      </c>
      <c r="M400" s="370">
        <v>9</v>
      </c>
      <c r="N400" s="323">
        <v>10</v>
      </c>
      <c r="O400" s="370">
        <v>12</v>
      </c>
      <c r="P400" s="323">
        <v>4</v>
      </c>
      <c r="Q400" s="370">
        <v>17</v>
      </c>
      <c r="R400" s="323">
        <v>6</v>
      </c>
      <c r="S400" s="370">
        <v>4</v>
      </c>
      <c r="T400" s="323">
        <v>9</v>
      </c>
      <c r="V400" s="169"/>
      <c r="W400" s="169"/>
    </row>
    <row r="401" spans="1:23" ht="12.75" customHeight="1" hidden="1">
      <c r="A401" s="458"/>
      <c r="B401" s="459" t="s">
        <v>190</v>
      </c>
      <c r="C401" s="459"/>
      <c r="D401" s="459"/>
      <c r="E401" s="321">
        <v>3</v>
      </c>
      <c r="F401" s="321" t="s">
        <v>80</v>
      </c>
      <c r="G401" s="321">
        <v>2</v>
      </c>
      <c r="H401" s="322">
        <v>22</v>
      </c>
      <c r="I401" s="370">
        <v>1</v>
      </c>
      <c r="J401" s="323">
        <v>1</v>
      </c>
      <c r="K401" s="370">
        <v>1</v>
      </c>
      <c r="L401" s="323">
        <v>1</v>
      </c>
      <c r="M401" s="370">
        <v>4</v>
      </c>
      <c r="N401" s="323" t="s">
        <v>80</v>
      </c>
      <c r="O401" s="370">
        <v>3</v>
      </c>
      <c r="P401" s="323">
        <v>5</v>
      </c>
      <c r="Q401" s="370">
        <v>4</v>
      </c>
      <c r="R401" s="323">
        <v>2</v>
      </c>
      <c r="S401" s="370" t="s">
        <v>80</v>
      </c>
      <c r="T401" s="323" t="s">
        <v>80</v>
      </c>
      <c r="V401" s="169"/>
      <c r="W401" s="169"/>
    </row>
    <row r="402" spans="1:23" ht="12.75" customHeight="1" hidden="1">
      <c r="A402" s="458"/>
      <c r="B402" s="459" t="s">
        <v>191</v>
      </c>
      <c r="C402" s="459"/>
      <c r="D402" s="459"/>
      <c r="E402" s="321">
        <v>14</v>
      </c>
      <c r="F402" s="321">
        <v>1</v>
      </c>
      <c r="G402" s="321" t="s">
        <v>80</v>
      </c>
      <c r="H402" s="322">
        <v>375</v>
      </c>
      <c r="I402" s="370">
        <v>36</v>
      </c>
      <c r="J402" s="323">
        <v>25</v>
      </c>
      <c r="K402" s="370">
        <v>41</v>
      </c>
      <c r="L402" s="323">
        <v>36</v>
      </c>
      <c r="M402" s="370">
        <v>30</v>
      </c>
      <c r="N402" s="323">
        <v>27</v>
      </c>
      <c r="O402" s="370">
        <v>38</v>
      </c>
      <c r="P402" s="323">
        <v>42</v>
      </c>
      <c r="Q402" s="370">
        <v>18</v>
      </c>
      <c r="R402" s="323">
        <v>16</v>
      </c>
      <c r="S402" s="370">
        <v>29</v>
      </c>
      <c r="T402" s="323">
        <v>37</v>
      </c>
      <c r="V402" s="169"/>
      <c r="W402" s="169"/>
    </row>
    <row r="403" spans="1:23" ht="12.75" customHeight="1" hidden="1">
      <c r="A403" s="458"/>
      <c r="B403" s="459" t="s">
        <v>192</v>
      </c>
      <c r="C403" s="459"/>
      <c r="D403" s="459"/>
      <c r="E403" s="321">
        <v>13</v>
      </c>
      <c r="F403" s="321">
        <v>1</v>
      </c>
      <c r="G403" s="321" t="s">
        <v>80</v>
      </c>
      <c r="H403" s="322">
        <v>311</v>
      </c>
      <c r="I403" s="370">
        <v>33</v>
      </c>
      <c r="J403" s="323">
        <v>20</v>
      </c>
      <c r="K403" s="370">
        <v>25</v>
      </c>
      <c r="L403" s="323">
        <v>17</v>
      </c>
      <c r="M403" s="370">
        <v>31</v>
      </c>
      <c r="N403" s="323">
        <v>27</v>
      </c>
      <c r="O403" s="370">
        <v>22</v>
      </c>
      <c r="P403" s="323">
        <v>30</v>
      </c>
      <c r="Q403" s="370">
        <v>28</v>
      </c>
      <c r="R403" s="323">
        <v>24</v>
      </c>
      <c r="S403" s="370">
        <v>25</v>
      </c>
      <c r="T403" s="323">
        <v>29</v>
      </c>
      <c r="V403" s="169"/>
      <c r="W403" s="169"/>
    </row>
    <row r="404" spans="1:23" ht="12.75" customHeight="1" hidden="1">
      <c r="A404" s="48"/>
      <c r="B404" s="49"/>
      <c r="C404" s="49"/>
      <c r="D404" s="49"/>
      <c r="E404" s="321"/>
      <c r="F404" s="321"/>
      <c r="G404" s="321"/>
      <c r="H404" s="322"/>
      <c r="I404" s="370"/>
      <c r="J404" s="323"/>
      <c r="K404" s="370"/>
      <c r="L404" s="323"/>
      <c r="M404" s="370"/>
      <c r="N404" s="323"/>
      <c r="O404" s="370"/>
      <c r="P404" s="323"/>
      <c r="Q404" s="370"/>
      <c r="R404" s="323"/>
      <c r="S404" s="370"/>
      <c r="T404" s="323"/>
      <c r="V404" s="169"/>
      <c r="W404" s="169"/>
    </row>
    <row r="405" spans="1:23" ht="12.75" customHeight="1" hidden="1">
      <c r="A405" s="457" t="s">
        <v>193</v>
      </c>
      <c r="B405" s="457"/>
      <c r="C405" s="457"/>
      <c r="D405" s="457"/>
      <c r="E405" s="318">
        <f>SUM(E406:E410)</f>
        <v>19</v>
      </c>
      <c r="F405" s="318">
        <f aca="true" t="shared" si="55" ref="F405:T405">SUM(F406:F410)</f>
        <v>1</v>
      </c>
      <c r="G405" s="318">
        <f t="shared" si="55"/>
        <v>6</v>
      </c>
      <c r="H405" s="324">
        <f t="shared" si="55"/>
        <v>207</v>
      </c>
      <c r="I405" s="369">
        <f t="shared" si="55"/>
        <v>13</v>
      </c>
      <c r="J405" s="320">
        <f t="shared" si="55"/>
        <v>16</v>
      </c>
      <c r="K405" s="369">
        <f t="shared" si="55"/>
        <v>11</v>
      </c>
      <c r="L405" s="320">
        <f t="shared" si="55"/>
        <v>16</v>
      </c>
      <c r="M405" s="369">
        <f t="shared" si="55"/>
        <v>17</v>
      </c>
      <c r="N405" s="320">
        <f t="shared" si="55"/>
        <v>17</v>
      </c>
      <c r="O405" s="369">
        <f t="shared" si="55"/>
        <v>18</v>
      </c>
      <c r="P405" s="320">
        <f t="shared" si="55"/>
        <v>19</v>
      </c>
      <c r="Q405" s="369">
        <f t="shared" si="55"/>
        <v>19</v>
      </c>
      <c r="R405" s="320">
        <f t="shared" si="55"/>
        <v>23</v>
      </c>
      <c r="S405" s="369">
        <f t="shared" si="55"/>
        <v>21</v>
      </c>
      <c r="T405" s="320">
        <f t="shared" si="55"/>
        <v>17</v>
      </c>
      <c r="V405" s="169"/>
      <c r="W405" s="169"/>
    </row>
    <row r="406" spans="1:23" ht="12.75" customHeight="1" hidden="1">
      <c r="A406" s="458"/>
      <c r="B406" s="459" t="s">
        <v>194</v>
      </c>
      <c r="C406" s="459"/>
      <c r="D406" s="459"/>
      <c r="E406" s="321">
        <v>4</v>
      </c>
      <c r="F406" s="321" t="s">
        <v>80</v>
      </c>
      <c r="G406" s="321">
        <v>2</v>
      </c>
      <c r="H406" s="322">
        <v>27</v>
      </c>
      <c r="I406" s="370">
        <v>2</v>
      </c>
      <c r="J406" s="323">
        <v>3</v>
      </c>
      <c r="K406" s="370">
        <v>2</v>
      </c>
      <c r="L406" s="323">
        <v>3</v>
      </c>
      <c r="M406" s="370">
        <v>3</v>
      </c>
      <c r="N406" s="323">
        <v>2</v>
      </c>
      <c r="O406" s="370">
        <v>4</v>
      </c>
      <c r="P406" s="323">
        <v>1</v>
      </c>
      <c r="Q406" s="370">
        <v>1</v>
      </c>
      <c r="R406" s="323">
        <v>3</v>
      </c>
      <c r="S406" s="370">
        <v>1</v>
      </c>
      <c r="T406" s="323">
        <v>2</v>
      </c>
      <c r="V406" s="169"/>
      <c r="W406" s="169"/>
    </row>
    <row r="407" spans="1:23" ht="12.75" customHeight="1" hidden="1">
      <c r="A407" s="458"/>
      <c r="B407" s="459" t="s">
        <v>195</v>
      </c>
      <c r="C407" s="459"/>
      <c r="D407" s="459"/>
      <c r="E407" s="460" t="s">
        <v>713</v>
      </c>
      <c r="F407" s="460"/>
      <c r="G407" s="461"/>
      <c r="H407" s="322"/>
      <c r="I407" s="370" t="s">
        <v>80</v>
      </c>
      <c r="J407" s="323" t="s">
        <v>80</v>
      </c>
      <c r="K407" s="370" t="s">
        <v>80</v>
      </c>
      <c r="L407" s="323" t="s">
        <v>80</v>
      </c>
      <c r="M407" s="370" t="s">
        <v>80</v>
      </c>
      <c r="N407" s="323" t="s">
        <v>80</v>
      </c>
      <c r="O407" s="370" t="s">
        <v>80</v>
      </c>
      <c r="P407" s="323" t="s">
        <v>80</v>
      </c>
      <c r="Q407" s="370" t="s">
        <v>80</v>
      </c>
      <c r="R407" s="323" t="s">
        <v>80</v>
      </c>
      <c r="S407" s="370" t="s">
        <v>80</v>
      </c>
      <c r="T407" s="323" t="s">
        <v>80</v>
      </c>
      <c r="V407" s="169"/>
      <c r="W407" s="169"/>
    </row>
    <row r="408" spans="1:23" ht="12.75" customHeight="1" hidden="1">
      <c r="A408" s="458"/>
      <c r="B408" s="459" t="s">
        <v>196</v>
      </c>
      <c r="C408" s="459"/>
      <c r="D408" s="459"/>
      <c r="E408" s="321">
        <v>7</v>
      </c>
      <c r="F408" s="321">
        <v>1</v>
      </c>
      <c r="G408" s="321" t="s">
        <v>80</v>
      </c>
      <c r="H408" s="322">
        <v>121</v>
      </c>
      <c r="I408" s="370">
        <v>4</v>
      </c>
      <c r="J408" s="323">
        <v>5</v>
      </c>
      <c r="K408" s="370">
        <v>7</v>
      </c>
      <c r="L408" s="323">
        <v>10</v>
      </c>
      <c r="M408" s="370">
        <v>10</v>
      </c>
      <c r="N408" s="323">
        <v>9</v>
      </c>
      <c r="O408" s="370">
        <v>13</v>
      </c>
      <c r="P408" s="323">
        <v>13</v>
      </c>
      <c r="Q408" s="370">
        <v>12</v>
      </c>
      <c r="R408" s="323">
        <v>14</v>
      </c>
      <c r="S408" s="370">
        <v>14</v>
      </c>
      <c r="T408" s="323">
        <v>10</v>
      </c>
      <c r="V408" s="169"/>
      <c r="W408" s="169"/>
    </row>
    <row r="409" spans="1:20" ht="12.75" customHeight="1" hidden="1">
      <c r="A409" s="458"/>
      <c r="B409" s="459" t="s">
        <v>197</v>
      </c>
      <c r="C409" s="459"/>
      <c r="D409" s="459"/>
      <c r="E409" s="321">
        <v>4</v>
      </c>
      <c r="F409" s="321" t="s">
        <v>80</v>
      </c>
      <c r="G409" s="321">
        <v>2</v>
      </c>
      <c r="H409" s="322">
        <v>28</v>
      </c>
      <c r="I409" s="370">
        <v>5</v>
      </c>
      <c r="J409" s="323">
        <v>4</v>
      </c>
      <c r="K409" s="370" t="s">
        <v>80</v>
      </c>
      <c r="L409" s="323">
        <v>1</v>
      </c>
      <c r="M409" s="370">
        <v>2</v>
      </c>
      <c r="N409" s="323">
        <v>3</v>
      </c>
      <c r="O409" s="370" t="s">
        <v>80</v>
      </c>
      <c r="P409" s="323">
        <v>2</v>
      </c>
      <c r="Q409" s="370">
        <v>2</v>
      </c>
      <c r="R409" s="323">
        <v>2</v>
      </c>
      <c r="S409" s="370">
        <v>4</v>
      </c>
      <c r="T409" s="323">
        <v>3</v>
      </c>
    </row>
    <row r="410" spans="1:20" ht="12.75" customHeight="1" hidden="1">
      <c r="A410" s="458"/>
      <c r="B410" s="459" t="s">
        <v>199</v>
      </c>
      <c r="C410" s="459"/>
      <c r="D410" s="459"/>
      <c r="E410" s="321">
        <v>4</v>
      </c>
      <c r="F410" s="321" t="s">
        <v>80</v>
      </c>
      <c r="G410" s="321">
        <v>2</v>
      </c>
      <c r="H410" s="322">
        <v>31</v>
      </c>
      <c r="I410" s="370">
        <v>2</v>
      </c>
      <c r="J410" s="323">
        <v>4</v>
      </c>
      <c r="K410" s="370">
        <v>2</v>
      </c>
      <c r="L410" s="323">
        <v>2</v>
      </c>
      <c r="M410" s="370">
        <v>2</v>
      </c>
      <c r="N410" s="323">
        <v>3</v>
      </c>
      <c r="O410" s="370">
        <v>1</v>
      </c>
      <c r="P410" s="323">
        <v>3</v>
      </c>
      <c r="Q410" s="370">
        <v>4</v>
      </c>
      <c r="R410" s="323">
        <v>4</v>
      </c>
      <c r="S410" s="370">
        <v>2</v>
      </c>
      <c r="T410" s="323">
        <v>2</v>
      </c>
    </row>
    <row r="411" spans="1:20" ht="12.75" customHeight="1" hidden="1">
      <c r="A411" s="47"/>
      <c r="B411" s="45"/>
      <c r="C411" s="45"/>
      <c r="D411" s="45"/>
      <c r="E411" s="325"/>
      <c r="F411" s="326"/>
      <c r="G411" s="326"/>
      <c r="H411" s="322"/>
      <c r="I411" s="371"/>
      <c r="J411" s="327"/>
      <c r="K411" s="371"/>
      <c r="L411" s="327"/>
      <c r="M411" s="371"/>
      <c r="N411" s="327"/>
      <c r="O411" s="371"/>
      <c r="P411" s="327"/>
      <c r="Q411" s="371"/>
      <c r="R411" s="327"/>
      <c r="S411" s="371"/>
      <c r="T411" s="327"/>
    </row>
    <row r="412" spans="1:20" ht="12.75" customHeight="1" hidden="1">
      <c r="A412" s="457" t="s">
        <v>575</v>
      </c>
      <c r="B412" s="457"/>
      <c r="C412" s="457"/>
      <c r="D412" s="457"/>
      <c r="E412" s="318">
        <f>SUM(E413:E417)</f>
        <v>21</v>
      </c>
      <c r="F412" s="318">
        <f aca="true" t="shared" si="56" ref="F412:T412">SUM(F413:F417)</f>
        <v>3</v>
      </c>
      <c r="G412" s="318">
        <f t="shared" si="56"/>
        <v>2</v>
      </c>
      <c r="H412" s="324">
        <f t="shared" si="56"/>
        <v>166</v>
      </c>
      <c r="I412" s="369">
        <f t="shared" si="56"/>
        <v>14</v>
      </c>
      <c r="J412" s="320">
        <f t="shared" si="56"/>
        <v>9</v>
      </c>
      <c r="K412" s="369">
        <f t="shared" si="56"/>
        <v>16</v>
      </c>
      <c r="L412" s="320">
        <f t="shared" si="56"/>
        <v>13</v>
      </c>
      <c r="M412" s="369">
        <f t="shared" si="56"/>
        <v>6</v>
      </c>
      <c r="N412" s="320">
        <f t="shared" si="56"/>
        <v>15</v>
      </c>
      <c r="O412" s="369">
        <f t="shared" si="56"/>
        <v>15</v>
      </c>
      <c r="P412" s="320">
        <f t="shared" si="56"/>
        <v>17</v>
      </c>
      <c r="Q412" s="369">
        <f t="shared" si="56"/>
        <v>14</v>
      </c>
      <c r="R412" s="320">
        <f t="shared" si="56"/>
        <v>18</v>
      </c>
      <c r="S412" s="369">
        <f t="shared" si="56"/>
        <v>15</v>
      </c>
      <c r="T412" s="320">
        <f t="shared" si="56"/>
        <v>14</v>
      </c>
    </row>
    <row r="413" spans="1:20" ht="12.75" customHeight="1" hidden="1">
      <c r="A413" s="458"/>
      <c r="B413" s="459" t="s">
        <v>203</v>
      </c>
      <c r="C413" s="459"/>
      <c r="D413" s="459"/>
      <c r="E413" s="321">
        <v>4</v>
      </c>
      <c r="F413" s="321" t="s">
        <v>80</v>
      </c>
      <c r="G413" s="321">
        <v>2</v>
      </c>
      <c r="H413" s="322">
        <v>20</v>
      </c>
      <c r="I413" s="370">
        <v>1</v>
      </c>
      <c r="J413" s="323" t="s">
        <v>80</v>
      </c>
      <c r="K413" s="370">
        <v>1</v>
      </c>
      <c r="L413" s="323">
        <v>1</v>
      </c>
      <c r="M413" s="370">
        <v>2</v>
      </c>
      <c r="N413" s="323">
        <v>3</v>
      </c>
      <c r="O413" s="370">
        <v>1</v>
      </c>
      <c r="P413" s="323">
        <v>1</v>
      </c>
      <c r="Q413" s="370">
        <v>1</v>
      </c>
      <c r="R413" s="323">
        <v>5</v>
      </c>
      <c r="S413" s="370" t="s">
        <v>80</v>
      </c>
      <c r="T413" s="323">
        <v>4</v>
      </c>
    </row>
    <row r="414" spans="1:20" ht="12.75" customHeight="1" hidden="1">
      <c r="A414" s="458"/>
      <c r="B414" s="459" t="s">
        <v>204</v>
      </c>
      <c r="C414" s="459"/>
      <c r="D414" s="459"/>
      <c r="E414" s="460" t="s">
        <v>713</v>
      </c>
      <c r="F414" s="460"/>
      <c r="G414" s="461"/>
      <c r="H414" s="322"/>
      <c r="I414" s="372" t="s">
        <v>80</v>
      </c>
      <c r="J414" s="328" t="s">
        <v>80</v>
      </c>
      <c r="K414" s="372" t="s">
        <v>80</v>
      </c>
      <c r="L414" s="328" t="s">
        <v>80</v>
      </c>
      <c r="M414" s="372" t="s">
        <v>80</v>
      </c>
      <c r="N414" s="328" t="s">
        <v>80</v>
      </c>
      <c r="O414" s="372" t="s">
        <v>80</v>
      </c>
      <c r="P414" s="328" t="s">
        <v>80</v>
      </c>
      <c r="Q414" s="372" t="s">
        <v>80</v>
      </c>
      <c r="R414" s="328" t="s">
        <v>80</v>
      </c>
      <c r="S414" s="372" t="s">
        <v>80</v>
      </c>
      <c r="T414" s="328" t="s">
        <v>80</v>
      </c>
    </row>
    <row r="415" spans="1:20" ht="12.75" customHeight="1" hidden="1">
      <c r="A415" s="458"/>
      <c r="B415" s="459" t="s">
        <v>205</v>
      </c>
      <c r="C415" s="459"/>
      <c r="D415" s="459"/>
      <c r="E415" s="321">
        <v>7</v>
      </c>
      <c r="F415" s="321">
        <v>1</v>
      </c>
      <c r="G415" s="321" t="s">
        <v>80</v>
      </c>
      <c r="H415" s="322">
        <v>52</v>
      </c>
      <c r="I415" s="370">
        <v>5</v>
      </c>
      <c r="J415" s="323">
        <v>4</v>
      </c>
      <c r="K415" s="370">
        <v>8</v>
      </c>
      <c r="L415" s="323">
        <v>3</v>
      </c>
      <c r="M415" s="370">
        <v>2</v>
      </c>
      <c r="N415" s="323">
        <v>2</v>
      </c>
      <c r="O415" s="370">
        <v>5</v>
      </c>
      <c r="P415" s="323">
        <v>7</v>
      </c>
      <c r="Q415" s="370">
        <v>3</v>
      </c>
      <c r="R415" s="323">
        <v>5</v>
      </c>
      <c r="S415" s="370">
        <v>8</v>
      </c>
      <c r="T415" s="323" t="s">
        <v>80</v>
      </c>
    </row>
    <row r="416" spans="1:20" ht="12.75" customHeight="1" hidden="1">
      <c r="A416" s="458"/>
      <c r="B416" s="459" t="s">
        <v>573</v>
      </c>
      <c r="C416" s="459"/>
      <c r="D416" s="459"/>
      <c r="E416" s="321">
        <v>2</v>
      </c>
      <c r="F416" s="321" t="s">
        <v>80</v>
      </c>
      <c r="G416" s="321" t="s">
        <v>80</v>
      </c>
      <c r="H416" s="322">
        <v>3</v>
      </c>
      <c r="I416" s="370">
        <v>1</v>
      </c>
      <c r="J416" s="323" t="s">
        <v>80</v>
      </c>
      <c r="K416" s="370" t="s">
        <v>80</v>
      </c>
      <c r="L416" s="323" t="s">
        <v>80</v>
      </c>
      <c r="M416" s="370" t="s">
        <v>80</v>
      </c>
      <c r="N416" s="323" t="s">
        <v>80</v>
      </c>
      <c r="O416" s="370">
        <v>1</v>
      </c>
      <c r="P416" s="323">
        <v>1</v>
      </c>
      <c r="Q416" s="370" t="s">
        <v>80</v>
      </c>
      <c r="R416" s="323" t="s">
        <v>80</v>
      </c>
      <c r="S416" s="370" t="s">
        <v>80</v>
      </c>
      <c r="T416" s="323" t="s">
        <v>80</v>
      </c>
    </row>
    <row r="417" spans="1:20" ht="12.75" customHeight="1" hidden="1">
      <c r="A417" s="458"/>
      <c r="B417" s="459" t="s">
        <v>206</v>
      </c>
      <c r="C417" s="459"/>
      <c r="D417" s="459"/>
      <c r="E417" s="321">
        <v>8</v>
      </c>
      <c r="F417" s="321">
        <v>2</v>
      </c>
      <c r="G417" s="321" t="s">
        <v>80</v>
      </c>
      <c r="H417" s="322">
        <v>91</v>
      </c>
      <c r="I417" s="370">
        <v>7</v>
      </c>
      <c r="J417" s="323">
        <v>5</v>
      </c>
      <c r="K417" s="370">
        <v>7</v>
      </c>
      <c r="L417" s="323">
        <v>9</v>
      </c>
      <c r="M417" s="370">
        <v>2</v>
      </c>
      <c r="N417" s="323">
        <v>10</v>
      </c>
      <c r="O417" s="370">
        <v>8</v>
      </c>
      <c r="P417" s="323">
        <v>8</v>
      </c>
      <c r="Q417" s="370">
        <v>10</v>
      </c>
      <c r="R417" s="323">
        <v>8</v>
      </c>
      <c r="S417" s="370">
        <v>7</v>
      </c>
      <c r="T417" s="323">
        <v>10</v>
      </c>
    </row>
    <row r="418" spans="1:20" ht="12.75" customHeight="1">
      <c r="A418" s="47"/>
      <c r="B418" s="45"/>
      <c r="C418" s="45"/>
      <c r="D418" s="45"/>
      <c r="E418" s="321"/>
      <c r="F418" s="321"/>
      <c r="G418" s="321"/>
      <c r="H418" s="322"/>
      <c r="I418" s="370"/>
      <c r="J418" s="323"/>
      <c r="K418" s="370"/>
      <c r="L418" s="323"/>
      <c r="M418" s="370"/>
      <c r="N418" s="323"/>
      <c r="O418" s="370"/>
      <c r="P418" s="323"/>
      <c r="Q418" s="370"/>
      <c r="R418" s="323"/>
      <c r="S418" s="370"/>
      <c r="T418" s="323"/>
    </row>
    <row r="419" spans="1:20" ht="12.75" customHeight="1">
      <c r="A419" s="463" t="s">
        <v>834</v>
      </c>
      <c r="B419" s="463"/>
      <c r="C419" s="463"/>
      <c r="D419" s="315">
        <v>27</v>
      </c>
      <c r="E419" s="316">
        <f>E422+E441+E448</f>
        <v>181</v>
      </c>
      <c r="F419" s="316">
        <f>F422+F441+F448</f>
        <v>27</v>
      </c>
      <c r="G419" s="316">
        <f>G422+G441+G448</f>
        <v>16</v>
      </c>
      <c r="H419" s="317">
        <f>SUM(I419:T419)</f>
        <v>2763</v>
      </c>
      <c r="I419" s="368">
        <f>I422+I441+I448</f>
        <v>224</v>
      </c>
      <c r="J419" s="316">
        <f aca="true" t="shared" si="57" ref="J419:T419">J422+J441+J448</f>
        <v>221</v>
      </c>
      <c r="K419" s="368">
        <f t="shared" si="57"/>
        <v>249</v>
      </c>
      <c r="L419" s="316">
        <f t="shared" si="57"/>
        <v>217</v>
      </c>
      <c r="M419" s="368">
        <f t="shared" si="57"/>
        <v>220</v>
      </c>
      <c r="N419" s="316">
        <f t="shared" si="57"/>
        <v>234</v>
      </c>
      <c r="O419" s="368">
        <f t="shared" si="57"/>
        <v>238</v>
      </c>
      <c r="P419" s="316">
        <f t="shared" si="57"/>
        <v>235</v>
      </c>
      <c r="Q419" s="368">
        <f t="shared" si="57"/>
        <v>243</v>
      </c>
      <c r="R419" s="316">
        <f t="shared" si="57"/>
        <v>226</v>
      </c>
      <c r="S419" s="368">
        <f t="shared" si="57"/>
        <v>235</v>
      </c>
      <c r="T419" s="316">
        <f t="shared" si="57"/>
        <v>221</v>
      </c>
    </row>
    <row r="420" spans="1:20" ht="12.75" customHeight="1" hidden="1">
      <c r="A420" s="18"/>
      <c r="B420" s="18"/>
      <c r="C420" s="18"/>
      <c r="D420" s="315"/>
      <c r="E420" s="315"/>
      <c r="F420" s="315"/>
      <c r="G420" s="315"/>
      <c r="H420" s="317"/>
      <c r="I420" s="368"/>
      <c r="J420" s="316"/>
      <c r="K420" s="368"/>
      <c r="L420" s="316"/>
      <c r="M420" s="368"/>
      <c r="N420" s="316"/>
      <c r="O420" s="368"/>
      <c r="P420" s="316"/>
      <c r="Q420" s="368"/>
      <c r="R420" s="316"/>
      <c r="S420" s="368"/>
      <c r="T420" s="316"/>
    </row>
    <row r="421" spans="1:20" ht="12.75" customHeight="1" hidden="1">
      <c r="A421" s="464" t="s">
        <v>170</v>
      </c>
      <c r="B421" s="464"/>
      <c r="C421" s="464"/>
      <c r="D421" s="8"/>
      <c r="E421" s="8"/>
      <c r="F421" s="8"/>
      <c r="G421" s="8"/>
      <c r="H421" s="41"/>
      <c r="I421" s="359"/>
      <c r="J421" s="42"/>
      <c r="K421" s="359"/>
      <c r="L421" s="42"/>
      <c r="M421" s="359"/>
      <c r="N421" s="42"/>
      <c r="O421" s="359"/>
      <c r="P421" s="42"/>
      <c r="Q421" s="359"/>
      <c r="R421" s="42"/>
      <c r="S421" s="359"/>
      <c r="T421" s="42"/>
    </row>
    <row r="422" spans="1:20" ht="12.75" customHeight="1" hidden="1">
      <c r="A422" s="457" t="s">
        <v>574</v>
      </c>
      <c r="B422" s="457"/>
      <c r="C422" s="457"/>
      <c r="D422" s="457"/>
      <c r="E422" s="318">
        <f>SUM(E423:E439)</f>
        <v>144</v>
      </c>
      <c r="F422" s="318">
        <f aca="true" t="shared" si="58" ref="F422:T422">SUM(F423:F439)</f>
        <v>23</v>
      </c>
      <c r="G422" s="318">
        <f t="shared" si="58"/>
        <v>8</v>
      </c>
      <c r="H422" s="319">
        <f t="shared" si="58"/>
        <v>2401</v>
      </c>
      <c r="I422" s="369">
        <f t="shared" si="58"/>
        <v>188</v>
      </c>
      <c r="J422" s="320">
        <f t="shared" si="58"/>
        <v>206</v>
      </c>
      <c r="K422" s="369">
        <f t="shared" si="58"/>
        <v>222</v>
      </c>
      <c r="L422" s="320">
        <f t="shared" si="58"/>
        <v>192</v>
      </c>
      <c r="M422" s="369">
        <f t="shared" si="58"/>
        <v>193</v>
      </c>
      <c r="N422" s="320">
        <f t="shared" si="58"/>
        <v>203</v>
      </c>
      <c r="O422" s="369">
        <f t="shared" si="58"/>
        <v>215</v>
      </c>
      <c r="P422" s="320">
        <f t="shared" si="58"/>
        <v>203</v>
      </c>
      <c r="Q422" s="369">
        <f t="shared" si="58"/>
        <v>208</v>
      </c>
      <c r="R422" s="320">
        <f t="shared" si="58"/>
        <v>189</v>
      </c>
      <c r="S422" s="369">
        <f t="shared" si="58"/>
        <v>202</v>
      </c>
      <c r="T422" s="320">
        <f t="shared" si="58"/>
        <v>180</v>
      </c>
    </row>
    <row r="423" spans="1:20" ht="12.75" customHeight="1" hidden="1">
      <c r="A423" s="458"/>
      <c r="B423" s="459" t="s">
        <v>172</v>
      </c>
      <c r="C423" s="459"/>
      <c r="D423" s="459"/>
      <c r="E423" s="321">
        <v>7</v>
      </c>
      <c r="F423" s="321">
        <v>1</v>
      </c>
      <c r="G423" s="321" t="s">
        <v>80</v>
      </c>
      <c r="H423" s="322">
        <v>75</v>
      </c>
      <c r="I423" s="370">
        <v>2</v>
      </c>
      <c r="J423" s="323">
        <v>7</v>
      </c>
      <c r="K423" s="370">
        <v>14</v>
      </c>
      <c r="L423" s="323">
        <v>7</v>
      </c>
      <c r="M423" s="370">
        <v>9</v>
      </c>
      <c r="N423" s="323">
        <v>2</v>
      </c>
      <c r="O423" s="370">
        <v>6</v>
      </c>
      <c r="P423" s="323">
        <v>7</v>
      </c>
      <c r="Q423" s="370">
        <v>8</v>
      </c>
      <c r="R423" s="323">
        <v>6</v>
      </c>
      <c r="S423" s="370">
        <v>3</v>
      </c>
      <c r="T423" s="323">
        <v>4</v>
      </c>
    </row>
    <row r="424" spans="1:20" ht="12.75" customHeight="1" hidden="1">
      <c r="A424" s="458"/>
      <c r="B424" s="459" t="s">
        <v>174</v>
      </c>
      <c r="C424" s="459"/>
      <c r="D424" s="459"/>
      <c r="E424" s="321">
        <v>6</v>
      </c>
      <c r="F424" s="321">
        <v>1</v>
      </c>
      <c r="G424" s="321">
        <v>1</v>
      </c>
      <c r="H424" s="322">
        <v>56</v>
      </c>
      <c r="I424" s="370">
        <v>4</v>
      </c>
      <c r="J424" s="323">
        <v>1</v>
      </c>
      <c r="K424" s="370">
        <v>2</v>
      </c>
      <c r="L424" s="323">
        <v>5</v>
      </c>
      <c r="M424" s="370">
        <v>4</v>
      </c>
      <c r="N424" s="323">
        <v>4</v>
      </c>
      <c r="O424" s="370">
        <v>8</v>
      </c>
      <c r="P424" s="323">
        <v>11</v>
      </c>
      <c r="Q424" s="370">
        <v>10</v>
      </c>
      <c r="R424" s="323">
        <v>2</v>
      </c>
      <c r="S424" s="370">
        <v>2</v>
      </c>
      <c r="T424" s="323">
        <v>3</v>
      </c>
    </row>
    <row r="425" spans="1:20" ht="12.75" customHeight="1" hidden="1">
      <c r="A425" s="458"/>
      <c r="B425" s="459" t="s">
        <v>175</v>
      </c>
      <c r="C425" s="459"/>
      <c r="D425" s="459"/>
      <c r="E425" s="321">
        <v>4</v>
      </c>
      <c r="F425" s="321" t="s">
        <v>80</v>
      </c>
      <c r="G425" s="321">
        <v>2</v>
      </c>
      <c r="H425" s="322">
        <v>25</v>
      </c>
      <c r="I425" s="370">
        <v>1</v>
      </c>
      <c r="J425" s="323">
        <v>1</v>
      </c>
      <c r="K425" s="370">
        <v>3</v>
      </c>
      <c r="L425" s="323">
        <v>5</v>
      </c>
      <c r="M425" s="370">
        <v>1</v>
      </c>
      <c r="N425" s="323">
        <v>2</v>
      </c>
      <c r="O425" s="370">
        <v>1</v>
      </c>
      <c r="P425" s="323">
        <v>2</v>
      </c>
      <c r="Q425" s="370">
        <v>1</v>
      </c>
      <c r="R425" s="323">
        <v>3</v>
      </c>
      <c r="S425" s="370">
        <v>2</v>
      </c>
      <c r="T425" s="323">
        <v>3</v>
      </c>
    </row>
    <row r="426" spans="1:20" ht="12.75" customHeight="1" hidden="1">
      <c r="A426" s="458"/>
      <c r="B426" s="459" t="s">
        <v>176</v>
      </c>
      <c r="C426" s="459"/>
      <c r="D426" s="459"/>
      <c r="E426" s="321">
        <v>7</v>
      </c>
      <c r="F426" s="321">
        <v>1</v>
      </c>
      <c r="G426" s="321" t="s">
        <v>835</v>
      </c>
      <c r="H426" s="322">
        <v>74</v>
      </c>
      <c r="I426" s="370">
        <v>3</v>
      </c>
      <c r="J426" s="323">
        <v>7</v>
      </c>
      <c r="K426" s="370">
        <v>8</v>
      </c>
      <c r="L426" s="323">
        <v>8</v>
      </c>
      <c r="M426" s="370">
        <v>4</v>
      </c>
      <c r="N426" s="323">
        <v>7</v>
      </c>
      <c r="O426" s="370">
        <v>8</v>
      </c>
      <c r="P426" s="323">
        <v>6</v>
      </c>
      <c r="Q426" s="370">
        <v>7</v>
      </c>
      <c r="R426" s="323">
        <v>3</v>
      </c>
      <c r="S426" s="370">
        <v>8</v>
      </c>
      <c r="T426" s="323">
        <v>5</v>
      </c>
    </row>
    <row r="427" spans="1:20" ht="12.75" customHeight="1" hidden="1">
      <c r="A427" s="458"/>
      <c r="B427" s="459" t="s">
        <v>177</v>
      </c>
      <c r="C427" s="459"/>
      <c r="D427" s="459"/>
      <c r="E427" s="321">
        <v>8</v>
      </c>
      <c r="F427" s="321">
        <v>2</v>
      </c>
      <c r="G427" s="321" t="s">
        <v>835</v>
      </c>
      <c r="H427" s="322">
        <v>90</v>
      </c>
      <c r="I427" s="370">
        <v>9</v>
      </c>
      <c r="J427" s="323">
        <v>6</v>
      </c>
      <c r="K427" s="370">
        <v>8</v>
      </c>
      <c r="L427" s="323">
        <v>5</v>
      </c>
      <c r="M427" s="370">
        <v>9</v>
      </c>
      <c r="N427" s="323">
        <v>9</v>
      </c>
      <c r="O427" s="370">
        <v>7</v>
      </c>
      <c r="P427" s="323">
        <v>10</v>
      </c>
      <c r="Q427" s="370">
        <v>4</v>
      </c>
      <c r="R427" s="323">
        <v>6</v>
      </c>
      <c r="S427" s="370">
        <v>12</v>
      </c>
      <c r="T427" s="323">
        <v>5</v>
      </c>
    </row>
    <row r="428" spans="1:20" ht="12.75" customHeight="1" hidden="1">
      <c r="A428" s="458"/>
      <c r="B428" s="459" t="s">
        <v>178</v>
      </c>
      <c r="C428" s="459"/>
      <c r="D428" s="459"/>
      <c r="E428" s="321">
        <v>7</v>
      </c>
      <c r="F428" s="321">
        <v>1</v>
      </c>
      <c r="G428" s="321" t="s">
        <v>836</v>
      </c>
      <c r="H428" s="322">
        <v>111</v>
      </c>
      <c r="I428" s="370">
        <v>7</v>
      </c>
      <c r="J428" s="323">
        <v>12</v>
      </c>
      <c r="K428" s="370">
        <v>11</v>
      </c>
      <c r="L428" s="323">
        <v>10</v>
      </c>
      <c r="M428" s="370">
        <v>13</v>
      </c>
      <c r="N428" s="323">
        <v>10</v>
      </c>
      <c r="O428" s="370">
        <v>11</v>
      </c>
      <c r="P428" s="323">
        <v>4</v>
      </c>
      <c r="Q428" s="370">
        <v>9</v>
      </c>
      <c r="R428" s="323">
        <v>6</v>
      </c>
      <c r="S428" s="370">
        <v>11</v>
      </c>
      <c r="T428" s="323">
        <v>7</v>
      </c>
    </row>
    <row r="429" spans="1:20" ht="12.75" customHeight="1" hidden="1">
      <c r="A429" s="458"/>
      <c r="B429" s="462" t="s">
        <v>179</v>
      </c>
      <c r="C429" s="462"/>
      <c r="D429" s="462"/>
      <c r="E429" s="321">
        <v>16</v>
      </c>
      <c r="F429" s="321">
        <v>4</v>
      </c>
      <c r="G429" s="321" t="s">
        <v>836</v>
      </c>
      <c r="H429" s="322">
        <v>316</v>
      </c>
      <c r="I429" s="370">
        <v>23</v>
      </c>
      <c r="J429" s="323">
        <v>35</v>
      </c>
      <c r="K429" s="370">
        <v>31</v>
      </c>
      <c r="L429" s="323">
        <v>23</v>
      </c>
      <c r="M429" s="370">
        <v>24</v>
      </c>
      <c r="N429" s="323">
        <v>27</v>
      </c>
      <c r="O429" s="370">
        <v>31</v>
      </c>
      <c r="P429" s="323">
        <v>27</v>
      </c>
      <c r="Q429" s="370">
        <v>26</v>
      </c>
      <c r="R429" s="323">
        <v>25</v>
      </c>
      <c r="S429" s="370">
        <v>27</v>
      </c>
      <c r="T429" s="323">
        <v>17</v>
      </c>
    </row>
    <row r="430" spans="1:20" ht="12.75" customHeight="1" hidden="1">
      <c r="A430" s="458"/>
      <c r="B430" s="462" t="s">
        <v>181</v>
      </c>
      <c r="C430" s="462"/>
      <c r="D430" s="462"/>
      <c r="E430" s="321">
        <v>12</v>
      </c>
      <c r="F430" s="321">
        <v>1</v>
      </c>
      <c r="G430" s="321" t="s">
        <v>836</v>
      </c>
      <c r="H430" s="322">
        <v>264</v>
      </c>
      <c r="I430" s="370">
        <v>27</v>
      </c>
      <c r="J430" s="323">
        <v>22</v>
      </c>
      <c r="K430" s="370">
        <v>25</v>
      </c>
      <c r="L430" s="323">
        <v>21</v>
      </c>
      <c r="M430" s="370">
        <v>19</v>
      </c>
      <c r="N430" s="323">
        <v>20</v>
      </c>
      <c r="O430" s="370">
        <v>18</v>
      </c>
      <c r="P430" s="323">
        <v>23</v>
      </c>
      <c r="Q430" s="370">
        <v>29</v>
      </c>
      <c r="R430" s="323">
        <v>14</v>
      </c>
      <c r="S430" s="370">
        <v>20</v>
      </c>
      <c r="T430" s="323">
        <v>26</v>
      </c>
    </row>
    <row r="431" spans="1:20" ht="12.75" customHeight="1" hidden="1">
      <c r="A431" s="458"/>
      <c r="B431" s="459" t="s">
        <v>183</v>
      </c>
      <c r="C431" s="459"/>
      <c r="D431" s="459"/>
      <c r="E431" s="321">
        <v>10</v>
      </c>
      <c r="F431" s="321">
        <v>3</v>
      </c>
      <c r="G431" s="321" t="s">
        <v>836</v>
      </c>
      <c r="H431" s="322">
        <v>220</v>
      </c>
      <c r="I431" s="370">
        <v>14</v>
      </c>
      <c r="J431" s="323">
        <v>19</v>
      </c>
      <c r="K431" s="370">
        <v>23</v>
      </c>
      <c r="L431" s="323">
        <v>16</v>
      </c>
      <c r="M431" s="370">
        <v>14</v>
      </c>
      <c r="N431" s="323">
        <v>25</v>
      </c>
      <c r="O431" s="370">
        <v>16</v>
      </c>
      <c r="P431" s="323">
        <v>18</v>
      </c>
      <c r="Q431" s="370">
        <v>19</v>
      </c>
      <c r="R431" s="323">
        <v>16</v>
      </c>
      <c r="S431" s="370">
        <v>19</v>
      </c>
      <c r="T431" s="323">
        <v>21</v>
      </c>
    </row>
    <row r="432" spans="1:20" ht="12.75" customHeight="1" hidden="1">
      <c r="A432" s="458"/>
      <c r="B432" s="459" t="s">
        <v>184</v>
      </c>
      <c r="C432" s="459"/>
      <c r="D432" s="459"/>
      <c r="E432" s="321">
        <v>9</v>
      </c>
      <c r="F432" s="321">
        <v>3</v>
      </c>
      <c r="G432" s="321" t="s">
        <v>836</v>
      </c>
      <c r="H432" s="322">
        <v>186</v>
      </c>
      <c r="I432" s="370">
        <v>21</v>
      </c>
      <c r="J432" s="323">
        <v>7</v>
      </c>
      <c r="K432" s="370">
        <v>10</v>
      </c>
      <c r="L432" s="323">
        <v>14</v>
      </c>
      <c r="M432" s="370">
        <v>15</v>
      </c>
      <c r="N432" s="323">
        <v>20</v>
      </c>
      <c r="O432" s="370">
        <v>16</v>
      </c>
      <c r="P432" s="323">
        <v>17</v>
      </c>
      <c r="Q432" s="370">
        <v>13</v>
      </c>
      <c r="R432" s="323">
        <v>17</v>
      </c>
      <c r="S432" s="370">
        <v>16</v>
      </c>
      <c r="T432" s="323">
        <v>20</v>
      </c>
    </row>
    <row r="433" spans="1:20" ht="12.75" customHeight="1" hidden="1">
      <c r="A433" s="458"/>
      <c r="B433" s="459" t="s">
        <v>185</v>
      </c>
      <c r="C433" s="459"/>
      <c r="D433" s="459"/>
      <c r="E433" s="321">
        <v>7</v>
      </c>
      <c r="F433" s="321">
        <v>1</v>
      </c>
      <c r="G433" s="321" t="s">
        <v>836</v>
      </c>
      <c r="H433" s="322">
        <v>84</v>
      </c>
      <c r="I433" s="370">
        <v>7</v>
      </c>
      <c r="J433" s="323">
        <v>9</v>
      </c>
      <c r="K433" s="370">
        <v>4</v>
      </c>
      <c r="L433" s="323">
        <v>9</v>
      </c>
      <c r="M433" s="370">
        <v>6</v>
      </c>
      <c r="N433" s="323">
        <v>10</v>
      </c>
      <c r="O433" s="370">
        <v>7</v>
      </c>
      <c r="P433" s="323">
        <v>6</v>
      </c>
      <c r="Q433" s="370">
        <v>5</v>
      </c>
      <c r="R433" s="323">
        <v>7</v>
      </c>
      <c r="S433" s="370">
        <v>7</v>
      </c>
      <c r="T433" s="323">
        <v>7</v>
      </c>
    </row>
    <row r="434" spans="1:20" ht="12.75" customHeight="1" hidden="1">
      <c r="A434" s="458"/>
      <c r="B434" s="459" t="s">
        <v>187</v>
      </c>
      <c r="C434" s="459"/>
      <c r="D434" s="459"/>
      <c r="E434" s="321">
        <v>4</v>
      </c>
      <c r="F434" s="321" t="s">
        <v>836</v>
      </c>
      <c r="G434" s="321">
        <v>2</v>
      </c>
      <c r="H434" s="322">
        <v>17</v>
      </c>
      <c r="I434" s="370" t="s">
        <v>836</v>
      </c>
      <c r="J434" s="323">
        <v>1</v>
      </c>
      <c r="K434" s="370" t="s">
        <v>836</v>
      </c>
      <c r="L434" s="323">
        <v>1</v>
      </c>
      <c r="M434" s="370">
        <v>2</v>
      </c>
      <c r="N434" s="323">
        <v>1</v>
      </c>
      <c r="O434" s="370" t="s">
        <v>836</v>
      </c>
      <c r="P434" s="323">
        <v>3</v>
      </c>
      <c r="Q434" s="370" t="s">
        <v>836</v>
      </c>
      <c r="R434" s="323">
        <v>1</v>
      </c>
      <c r="S434" s="370">
        <v>4</v>
      </c>
      <c r="T434" s="323">
        <v>4</v>
      </c>
    </row>
    <row r="435" spans="1:20" ht="12.75" customHeight="1" hidden="1">
      <c r="A435" s="458"/>
      <c r="B435" s="459" t="s">
        <v>188</v>
      </c>
      <c r="C435" s="459"/>
      <c r="D435" s="459"/>
      <c r="E435" s="321">
        <v>6</v>
      </c>
      <c r="F435" s="321">
        <v>1</v>
      </c>
      <c r="G435" s="321">
        <v>1</v>
      </c>
      <c r="H435" s="322">
        <v>65</v>
      </c>
      <c r="I435" s="370">
        <v>3</v>
      </c>
      <c r="J435" s="323">
        <v>7</v>
      </c>
      <c r="K435" s="370">
        <v>5</v>
      </c>
      <c r="L435" s="323">
        <v>5</v>
      </c>
      <c r="M435" s="370">
        <v>1</v>
      </c>
      <c r="N435" s="323">
        <v>5</v>
      </c>
      <c r="O435" s="370">
        <v>12</v>
      </c>
      <c r="P435" s="323">
        <v>6</v>
      </c>
      <c r="Q435" s="370">
        <v>3</v>
      </c>
      <c r="R435" s="323">
        <v>3</v>
      </c>
      <c r="S435" s="370">
        <v>5</v>
      </c>
      <c r="T435" s="323">
        <v>10</v>
      </c>
    </row>
    <row r="436" spans="1:20" ht="12.75" customHeight="1" hidden="1">
      <c r="A436" s="458"/>
      <c r="B436" s="459" t="s">
        <v>189</v>
      </c>
      <c r="C436" s="459"/>
      <c r="D436" s="459"/>
      <c r="E436" s="321">
        <v>8</v>
      </c>
      <c r="F436" s="321">
        <v>2</v>
      </c>
      <c r="G436" s="321" t="s">
        <v>836</v>
      </c>
      <c r="H436" s="322">
        <v>103</v>
      </c>
      <c r="I436" s="370">
        <v>5</v>
      </c>
      <c r="J436" s="323">
        <v>5</v>
      </c>
      <c r="K436" s="370">
        <v>6</v>
      </c>
      <c r="L436" s="323">
        <v>17</v>
      </c>
      <c r="M436" s="370">
        <v>7</v>
      </c>
      <c r="N436" s="323">
        <v>6</v>
      </c>
      <c r="O436" s="370">
        <v>9</v>
      </c>
      <c r="P436" s="323">
        <v>10</v>
      </c>
      <c r="Q436" s="370">
        <v>11</v>
      </c>
      <c r="R436" s="323">
        <v>4</v>
      </c>
      <c r="S436" s="370">
        <v>17</v>
      </c>
      <c r="T436" s="323">
        <v>6</v>
      </c>
    </row>
    <row r="437" spans="1:20" ht="12.75" customHeight="1" hidden="1">
      <c r="A437" s="458"/>
      <c r="B437" s="459" t="s">
        <v>190</v>
      </c>
      <c r="C437" s="459"/>
      <c r="D437" s="459"/>
      <c r="E437" s="321">
        <v>4</v>
      </c>
      <c r="F437" s="321" t="s">
        <v>836</v>
      </c>
      <c r="G437" s="321">
        <v>2</v>
      </c>
      <c r="H437" s="322">
        <v>27</v>
      </c>
      <c r="I437" s="370">
        <v>3</v>
      </c>
      <c r="J437" s="323">
        <v>2</v>
      </c>
      <c r="K437" s="370">
        <v>1</v>
      </c>
      <c r="L437" s="323">
        <v>1</v>
      </c>
      <c r="M437" s="370">
        <v>1</v>
      </c>
      <c r="N437" s="323">
        <v>1</v>
      </c>
      <c r="O437" s="370">
        <v>4</v>
      </c>
      <c r="P437" s="323" t="s">
        <v>836</v>
      </c>
      <c r="Q437" s="370">
        <v>3</v>
      </c>
      <c r="R437" s="323">
        <v>5</v>
      </c>
      <c r="S437" s="370">
        <v>4</v>
      </c>
      <c r="T437" s="323">
        <v>2</v>
      </c>
    </row>
    <row r="438" spans="1:20" ht="12.75" customHeight="1" hidden="1">
      <c r="A438" s="458"/>
      <c r="B438" s="459" t="s">
        <v>191</v>
      </c>
      <c r="C438" s="459"/>
      <c r="D438" s="459"/>
      <c r="E438" s="321">
        <v>15</v>
      </c>
      <c r="F438" s="321">
        <v>1</v>
      </c>
      <c r="G438" s="321" t="s">
        <v>836</v>
      </c>
      <c r="H438" s="322">
        <v>372</v>
      </c>
      <c r="I438" s="370">
        <v>30</v>
      </c>
      <c r="J438" s="323">
        <v>32</v>
      </c>
      <c r="K438" s="370">
        <v>37</v>
      </c>
      <c r="L438" s="323">
        <v>25</v>
      </c>
      <c r="M438" s="370">
        <v>40</v>
      </c>
      <c r="N438" s="323">
        <v>36</v>
      </c>
      <c r="O438" s="370">
        <v>30</v>
      </c>
      <c r="P438" s="323">
        <v>28</v>
      </c>
      <c r="Q438" s="370">
        <v>38</v>
      </c>
      <c r="R438" s="323">
        <v>42</v>
      </c>
      <c r="S438" s="370">
        <v>17</v>
      </c>
      <c r="T438" s="323">
        <v>17</v>
      </c>
    </row>
    <row r="439" spans="1:20" ht="12.75" customHeight="1" hidden="1">
      <c r="A439" s="458"/>
      <c r="B439" s="459" t="s">
        <v>192</v>
      </c>
      <c r="C439" s="459"/>
      <c r="D439" s="459"/>
      <c r="E439" s="321">
        <v>14</v>
      </c>
      <c r="F439" s="321">
        <v>1</v>
      </c>
      <c r="G439" s="321" t="s">
        <v>836</v>
      </c>
      <c r="H439" s="322">
        <v>316</v>
      </c>
      <c r="I439" s="370">
        <v>29</v>
      </c>
      <c r="J439" s="323">
        <v>33</v>
      </c>
      <c r="K439" s="370">
        <v>34</v>
      </c>
      <c r="L439" s="323">
        <v>20</v>
      </c>
      <c r="M439" s="370">
        <v>24</v>
      </c>
      <c r="N439" s="323">
        <v>18</v>
      </c>
      <c r="O439" s="370">
        <v>31</v>
      </c>
      <c r="P439" s="323">
        <v>25</v>
      </c>
      <c r="Q439" s="370">
        <v>22</v>
      </c>
      <c r="R439" s="323">
        <v>29</v>
      </c>
      <c r="S439" s="370">
        <v>28</v>
      </c>
      <c r="T439" s="323">
        <v>23</v>
      </c>
    </row>
    <row r="440" spans="1:20" ht="12.75" customHeight="1" hidden="1">
      <c r="A440" s="48"/>
      <c r="B440" s="49"/>
      <c r="C440" s="49"/>
      <c r="D440" s="49"/>
      <c r="E440" s="321"/>
      <c r="F440" s="321"/>
      <c r="G440" s="321"/>
      <c r="H440" s="322"/>
      <c r="I440" s="370"/>
      <c r="J440" s="323"/>
      <c r="K440" s="370"/>
      <c r="L440" s="323"/>
      <c r="M440" s="370"/>
      <c r="N440" s="323"/>
      <c r="O440" s="370"/>
      <c r="P440" s="323"/>
      <c r="Q440" s="370"/>
      <c r="R440" s="323"/>
      <c r="S440" s="370"/>
      <c r="T440" s="323"/>
    </row>
    <row r="441" spans="1:20" ht="12.75" customHeight="1" hidden="1">
      <c r="A441" s="457" t="s">
        <v>193</v>
      </c>
      <c r="B441" s="457"/>
      <c r="C441" s="457"/>
      <c r="D441" s="457"/>
      <c r="E441" s="318">
        <f>SUM(E442:E446)</f>
        <v>19</v>
      </c>
      <c r="F441" s="318">
        <f aca="true" t="shared" si="59" ref="F441:T441">SUM(F442:F446)</f>
        <v>1</v>
      </c>
      <c r="G441" s="318">
        <f t="shared" si="59"/>
        <v>6</v>
      </c>
      <c r="H441" s="324">
        <f t="shared" si="59"/>
        <v>210</v>
      </c>
      <c r="I441" s="369">
        <f t="shared" si="59"/>
        <v>24</v>
      </c>
      <c r="J441" s="320">
        <f t="shared" si="59"/>
        <v>12</v>
      </c>
      <c r="K441" s="369">
        <f t="shared" si="59"/>
        <v>13</v>
      </c>
      <c r="L441" s="320">
        <f t="shared" si="59"/>
        <v>16</v>
      </c>
      <c r="M441" s="369">
        <f t="shared" si="59"/>
        <v>11</v>
      </c>
      <c r="N441" s="320">
        <f t="shared" si="59"/>
        <v>18</v>
      </c>
      <c r="O441" s="369">
        <f t="shared" si="59"/>
        <v>17</v>
      </c>
      <c r="P441" s="320">
        <f t="shared" si="59"/>
        <v>18</v>
      </c>
      <c r="Q441" s="369">
        <f t="shared" si="59"/>
        <v>19</v>
      </c>
      <c r="R441" s="320">
        <f t="shared" si="59"/>
        <v>20</v>
      </c>
      <c r="S441" s="369">
        <f t="shared" si="59"/>
        <v>19</v>
      </c>
      <c r="T441" s="320">
        <f t="shared" si="59"/>
        <v>23</v>
      </c>
    </row>
    <row r="442" spans="1:20" ht="12.75" customHeight="1" hidden="1">
      <c r="A442" s="458"/>
      <c r="B442" s="459" t="s">
        <v>194</v>
      </c>
      <c r="C442" s="459"/>
      <c r="D442" s="459"/>
      <c r="E442" s="321">
        <v>4</v>
      </c>
      <c r="F442" s="321" t="s">
        <v>836</v>
      </c>
      <c r="G442" s="321">
        <v>2</v>
      </c>
      <c r="H442" s="322">
        <v>34</v>
      </c>
      <c r="I442" s="370">
        <v>5</v>
      </c>
      <c r="J442" s="323">
        <v>3</v>
      </c>
      <c r="K442" s="370">
        <v>2</v>
      </c>
      <c r="L442" s="323">
        <v>3</v>
      </c>
      <c r="M442" s="370">
        <v>2</v>
      </c>
      <c r="N442" s="323">
        <v>4</v>
      </c>
      <c r="O442" s="370">
        <v>3</v>
      </c>
      <c r="P442" s="323">
        <v>2</v>
      </c>
      <c r="Q442" s="370">
        <v>4</v>
      </c>
      <c r="R442" s="323">
        <v>2</v>
      </c>
      <c r="S442" s="370">
        <v>1</v>
      </c>
      <c r="T442" s="323">
        <v>3</v>
      </c>
    </row>
    <row r="443" spans="1:20" ht="12.75" customHeight="1" hidden="1">
      <c r="A443" s="458"/>
      <c r="B443" s="459" t="s">
        <v>195</v>
      </c>
      <c r="C443" s="459"/>
      <c r="D443" s="459"/>
      <c r="E443" s="460" t="s">
        <v>713</v>
      </c>
      <c r="F443" s="460"/>
      <c r="G443" s="461"/>
      <c r="H443" s="322"/>
      <c r="I443" s="370" t="s">
        <v>836</v>
      </c>
      <c r="J443" s="323" t="s">
        <v>836</v>
      </c>
      <c r="K443" s="370" t="s">
        <v>836</v>
      </c>
      <c r="L443" s="323" t="s">
        <v>836</v>
      </c>
      <c r="M443" s="370" t="s">
        <v>836</v>
      </c>
      <c r="N443" s="323" t="s">
        <v>836</v>
      </c>
      <c r="O443" s="370" t="s">
        <v>836</v>
      </c>
      <c r="P443" s="323" t="s">
        <v>836</v>
      </c>
      <c r="Q443" s="370" t="s">
        <v>836</v>
      </c>
      <c r="R443" s="323" t="s">
        <v>836</v>
      </c>
      <c r="S443" s="370" t="s">
        <v>836</v>
      </c>
      <c r="T443" s="323" t="s">
        <v>836</v>
      </c>
    </row>
    <row r="444" spans="1:20" ht="12.75" customHeight="1" hidden="1">
      <c r="A444" s="458"/>
      <c r="B444" s="459" t="s">
        <v>196</v>
      </c>
      <c r="C444" s="459"/>
      <c r="D444" s="459"/>
      <c r="E444" s="321">
        <v>7</v>
      </c>
      <c r="F444" s="321">
        <v>1</v>
      </c>
      <c r="G444" s="321" t="s">
        <v>836</v>
      </c>
      <c r="H444" s="322">
        <v>117</v>
      </c>
      <c r="I444" s="370">
        <v>15</v>
      </c>
      <c r="J444" s="323">
        <v>3</v>
      </c>
      <c r="K444" s="370">
        <v>4</v>
      </c>
      <c r="L444" s="323">
        <v>5</v>
      </c>
      <c r="M444" s="370">
        <v>7</v>
      </c>
      <c r="N444" s="323">
        <v>11</v>
      </c>
      <c r="O444" s="370">
        <v>10</v>
      </c>
      <c r="P444" s="323">
        <v>9</v>
      </c>
      <c r="Q444" s="370">
        <v>14</v>
      </c>
      <c r="R444" s="323">
        <v>13</v>
      </c>
      <c r="S444" s="370">
        <v>12</v>
      </c>
      <c r="T444" s="323">
        <v>14</v>
      </c>
    </row>
    <row r="445" spans="1:20" ht="12.75" customHeight="1" hidden="1">
      <c r="A445" s="458"/>
      <c r="B445" s="459" t="s">
        <v>197</v>
      </c>
      <c r="C445" s="459"/>
      <c r="D445" s="459"/>
      <c r="E445" s="321">
        <v>4</v>
      </c>
      <c r="F445" s="321" t="s">
        <v>836</v>
      </c>
      <c r="G445" s="321">
        <v>2</v>
      </c>
      <c r="H445" s="322">
        <v>26</v>
      </c>
      <c r="I445" s="370">
        <v>2</v>
      </c>
      <c r="J445" s="323">
        <v>2</v>
      </c>
      <c r="K445" s="370">
        <v>5</v>
      </c>
      <c r="L445" s="323">
        <v>4</v>
      </c>
      <c r="M445" s="370" t="s">
        <v>836</v>
      </c>
      <c r="N445" s="323">
        <v>1</v>
      </c>
      <c r="O445" s="370">
        <v>2</v>
      </c>
      <c r="P445" s="323">
        <v>4</v>
      </c>
      <c r="Q445" s="370" t="s">
        <v>836</v>
      </c>
      <c r="R445" s="323">
        <v>2</v>
      </c>
      <c r="S445" s="370">
        <v>2</v>
      </c>
      <c r="T445" s="323">
        <v>2</v>
      </c>
    </row>
    <row r="446" spans="1:20" ht="12.75" customHeight="1" hidden="1">
      <c r="A446" s="458"/>
      <c r="B446" s="459" t="s">
        <v>199</v>
      </c>
      <c r="C446" s="459"/>
      <c r="D446" s="459"/>
      <c r="E446" s="321">
        <v>4</v>
      </c>
      <c r="F446" s="321" t="s">
        <v>836</v>
      </c>
      <c r="G446" s="321">
        <v>2</v>
      </c>
      <c r="H446" s="322">
        <v>33</v>
      </c>
      <c r="I446" s="370">
        <v>2</v>
      </c>
      <c r="J446" s="323">
        <v>4</v>
      </c>
      <c r="K446" s="370">
        <v>2</v>
      </c>
      <c r="L446" s="323">
        <v>4</v>
      </c>
      <c r="M446" s="370">
        <v>2</v>
      </c>
      <c r="N446" s="323">
        <v>2</v>
      </c>
      <c r="O446" s="370">
        <v>2</v>
      </c>
      <c r="P446" s="323">
        <v>3</v>
      </c>
      <c r="Q446" s="370">
        <v>1</v>
      </c>
      <c r="R446" s="323">
        <v>3</v>
      </c>
      <c r="S446" s="370">
        <v>4</v>
      </c>
      <c r="T446" s="323">
        <v>4</v>
      </c>
    </row>
    <row r="447" spans="1:20" ht="12.75" customHeight="1" hidden="1">
      <c r="A447" s="47"/>
      <c r="B447" s="45"/>
      <c r="C447" s="45"/>
      <c r="D447" s="45"/>
      <c r="E447" s="325"/>
      <c r="F447" s="326"/>
      <c r="G447" s="326"/>
      <c r="H447" s="322"/>
      <c r="I447" s="371"/>
      <c r="J447" s="327"/>
      <c r="K447" s="371"/>
      <c r="L447" s="327"/>
      <c r="M447" s="371"/>
      <c r="N447" s="327"/>
      <c r="O447" s="371"/>
      <c r="P447" s="327"/>
      <c r="Q447" s="371"/>
      <c r="R447" s="327"/>
      <c r="S447" s="371"/>
      <c r="T447" s="327"/>
    </row>
    <row r="448" spans="1:20" ht="12.75" customHeight="1" hidden="1">
      <c r="A448" s="457" t="s">
        <v>575</v>
      </c>
      <c r="B448" s="457"/>
      <c r="C448" s="457"/>
      <c r="D448" s="457"/>
      <c r="E448" s="318">
        <f>SUM(E449:E453)</f>
        <v>18</v>
      </c>
      <c r="F448" s="318">
        <f aca="true" t="shared" si="60" ref="F448:T448">SUM(F449:F453)</f>
        <v>3</v>
      </c>
      <c r="G448" s="318">
        <f t="shared" si="60"/>
        <v>2</v>
      </c>
      <c r="H448" s="324">
        <f t="shared" si="60"/>
        <v>152</v>
      </c>
      <c r="I448" s="369">
        <f t="shared" si="60"/>
        <v>12</v>
      </c>
      <c r="J448" s="320">
        <f t="shared" si="60"/>
        <v>3</v>
      </c>
      <c r="K448" s="369">
        <f t="shared" si="60"/>
        <v>14</v>
      </c>
      <c r="L448" s="320">
        <f t="shared" si="60"/>
        <v>9</v>
      </c>
      <c r="M448" s="369">
        <f t="shared" si="60"/>
        <v>16</v>
      </c>
      <c r="N448" s="320">
        <f t="shared" si="60"/>
        <v>13</v>
      </c>
      <c r="O448" s="369">
        <f t="shared" si="60"/>
        <v>6</v>
      </c>
      <c r="P448" s="320">
        <f t="shared" si="60"/>
        <v>14</v>
      </c>
      <c r="Q448" s="369">
        <f t="shared" si="60"/>
        <v>16</v>
      </c>
      <c r="R448" s="320">
        <f t="shared" si="60"/>
        <v>17</v>
      </c>
      <c r="S448" s="369">
        <f t="shared" si="60"/>
        <v>14</v>
      </c>
      <c r="T448" s="320">
        <f t="shared" si="60"/>
        <v>18</v>
      </c>
    </row>
    <row r="449" spans="1:20" ht="12.75" customHeight="1" hidden="1">
      <c r="A449" s="458"/>
      <c r="B449" s="459" t="s">
        <v>203</v>
      </c>
      <c r="C449" s="459"/>
      <c r="D449" s="459"/>
      <c r="E449" s="321">
        <v>3</v>
      </c>
      <c r="F449" s="321" t="s">
        <v>836</v>
      </c>
      <c r="G449" s="321">
        <v>2</v>
      </c>
      <c r="H449" s="322">
        <v>14</v>
      </c>
      <c r="I449" s="370" t="s">
        <v>836</v>
      </c>
      <c r="J449" s="323" t="s">
        <v>836</v>
      </c>
      <c r="K449" s="370">
        <v>1</v>
      </c>
      <c r="L449" s="323" t="s">
        <v>836</v>
      </c>
      <c r="M449" s="370">
        <v>1</v>
      </c>
      <c r="N449" s="323" t="s">
        <v>836</v>
      </c>
      <c r="O449" s="370">
        <v>2</v>
      </c>
      <c r="P449" s="323">
        <v>2</v>
      </c>
      <c r="Q449" s="370">
        <v>1</v>
      </c>
      <c r="R449" s="323">
        <v>1</v>
      </c>
      <c r="S449" s="370">
        <v>1</v>
      </c>
      <c r="T449" s="323">
        <v>5</v>
      </c>
    </row>
    <row r="450" spans="1:20" ht="12.75" customHeight="1" hidden="1">
      <c r="A450" s="458"/>
      <c r="B450" s="459" t="s">
        <v>204</v>
      </c>
      <c r="C450" s="459"/>
      <c r="D450" s="459"/>
      <c r="E450" s="460" t="s">
        <v>713</v>
      </c>
      <c r="F450" s="460"/>
      <c r="G450" s="461"/>
      <c r="H450" s="322"/>
      <c r="I450" s="372" t="s">
        <v>836</v>
      </c>
      <c r="J450" s="328" t="s">
        <v>836</v>
      </c>
      <c r="K450" s="372" t="s">
        <v>836</v>
      </c>
      <c r="L450" s="328" t="s">
        <v>836</v>
      </c>
      <c r="M450" s="372" t="s">
        <v>836</v>
      </c>
      <c r="N450" s="328" t="s">
        <v>836</v>
      </c>
      <c r="O450" s="372" t="s">
        <v>836</v>
      </c>
      <c r="P450" s="328" t="s">
        <v>836</v>
      </c>
      <c r="Q450" s="372" t="s">
        <v>836</v>
      </c>
      <c r="R450" s="328" t="s">
        <v>836</v>
      </c>
      <c r="S450" s="372" t="s">
        <v>836</v>
      </c>
      <c r="T450" s="328" t="s">
        <v>836</v>
      </c>
    </row>
    <row r="451" spans="1:20" ht="12.75" customHeight="1" hidden="1">
      <c r="A451" s="458"/>
      <c r="B451" s="459" t="s">
        <v>205</v>
      </c>
      <c r="C451" s="459"/>
      <c r="D451" s="459"/>
      <c r="E451" s="321">
        <v>7</v>
      </c>
      <c r="F451" s="321">
        <v>1</v>
      </c>
      <c r="G451" s="321" t="s">
        <v>836</v>
      </c>
      <c r="H451" s="322">
        <v>54</v>
      </c>
      <c r="I451" s="370">
        <v>5</v>
      </c>
      <c r="J451" s="323">
        <v>2</v>
      </c>
      <c r="K451" s="370">
        <v>6</v>
      </c>
      <c r="L451" s="323">
        <v>4</v>
      </c>
      <c r="M451" s="370">
        <v>8</v>
      </c>
      <c r="N451" s="323">
        <v>3</v>
      </c>
      <c r="O451" s="370">
        <v>2</v>
      </c>
      <c r="P451" s="323">
        <v>2</v>
      </c>
      <c r="Q451" s="370">
        <v>6</v>
      </c>
      <c r="R451" s="323">
        <v>8</v>
      </c>
      <c r="S451" s="370">
        <v>3</v>
      </c>
      <c r="T451" s="323">
        <v>5</v>
      </c>
    </row>
    <row r="452" spans="1:20" ht="12.75" customHeight="1" hidden="1">
      <c r="A452" s="458"/>
      <c r="B452" s="459" t="s">
        <v>573</v>
      </c>
      <c r="C452" s="459"/>
      <c r="D452" s="459"/>
      <c r="E452" s="460" t="s">
        <v>713</v>
      </c>
      <c r="F452" s="460"/>
      <c r="G452" s="461"/>
      <c r="H452" s="322"/>
      <c r="I452" s="370" t="s">
        <v>836</v>
      </c>
      <c r="J452" s="323" t="s">
        <v>836</v>
      </c>
      <c r="K452" s="370" t="s">
        <v>836</v>
      </c>
      <c r="L452" s="323" t="s">
        <v>836</v>
      </c>
      <c r="M452" s="370" t="s">
        <v>836</v>
      </c>
      <c r="N452" s="323" t="s">
        <v>836</v>
      </c>
      <c r="O452" s="370" t="s">
        <v>836</v>
      </c>
      <c r="P452" s="323" t="s">
        <v>836</v>
      </c>
      <c r="Q452" s="370" t="s">
        <v>836</v>
      </c>
      <c r="R452" s="323" t="s">
        <v>836</v>
      </c>
      <c r="S452" s="370" t="s">
        <v>836</v>
      </c>
      <c r="T452" s="323" t="s">
        <v>836</v>
      </c>
    </row>
    <row r="453" spans="1:20" ht="12.75" customHeight="1" hidden="1">
      <c r="A453" s="458"/>
      <c r="B453" s="459" t="s">
        <v>206</v>
      </c>
      <c r="C453" s="459"/>
      <c r="D453" s="459"/>
      <c r="E453" s="321">
        <v>8</v>
      </c>
      <c r="F453" s="321">
        <v>2</v>
      </c>
      <c r="G453" s="321" t="s">
        <v>836</v>
      </c>
      <c r="H453" s="322">
        <v>84</v>
      </c>
      <c r="I453" s="370">
        <v>7</v>
      </c>
      <c r="J453" s="323">
        <v>1</v>
      </c>
      <c r="K453" s="370">
        <v>7</v>
      </c>
      <c r="L453" s="323">
        <v>5</v>
      </c>
      <c r="M453" s="370">
        <v>7</v>
      </c>
      <c r="N453" s="323">
        <v>10</v>
      </c>
      <c r="O453" s="370">
        <v>2</v>
      </c>
      <c r="P453" s="323">
        <v>10</v>
      </c>
      <c r="Q453" s="370">
        <v>9</v>
      </c>
      <c r="R453" s="323">
        <v>8</v>
      </c>
      <c r="S453" s="370">
        <v>10</v>
      </c>
      <c r="T453" s="323">
        <v>8</v>
      </c>
    </row>
    <row r="454" spans="1:20" ht="12.75" customHeight="1">
      <c r="A454" s="47"/>
      <c r="B454" s="45"/>
      <c r="C454" s="45"/>
      <c r="D454" s="45"/>
      <c r="E454" s="321"/>
      <c r="F454" s="321"/>
      <c r="G454" s="321"/>
      <c r="H454" s="322"/>
      <c r="I454" s="370"/>
      <c r="J454" s="323"/>
      <c r="K454" s="370"/>
      <c r="L454" s="323"/>
      <c r="M454" s="370"/>
      <c r="N454" s="323"/>
      <c r="O454" s="370"/>
      <c r="P454" s="323"/>
      <c r="Q454" s="370"/>
      <c r="R454" s="323"/>
      <c r="S454" s="370"/>
      <c r="T454" s="323"/>
    </row>
    <row r="455" spans="1:20" ht="12.75" customHeight="1">
      <c r="A455" s="463" t="s">
        <v>830</v>
      </c>
      <c r="B455" s="463"/>
      <c r="C455" s="463"/>
      <c r="D455" s="315">
        <v>27</v>
      </c>
      <c r="E455" s="316">
        <v>177</v>
      </c>
      <c r="F455" s="316">
        <v>26</v>
      </c>
      <c r="G455" s="316">
        <v>16</v>
      </c>
      <c r="H455" s="317">
        <v>2696</v>
      </c>
      <c r="I455" s="368">
        <v>195</v>
      </c>
      <c r="J455" s="316">
        <v>217</v>
      </c>
      <c r="K455" s="368">
        <v>224</v>
      </c>
      <c r="L455" s="316">
        <v>218</v>
      </c>
      <c r="M455" s="368">
        <v>243</v>
      </c>
      <c r="N455" s="316">
        <v>217</v>
      </c>
      <c r="O455" s="368">
        <v>217</v>
      </c>
      <c r="P455" s="316">
        <v>232</v>
      </c>
      <c r="Q455" s="368">
        <v>234</v>
      </c>
      <c r="R455" s="316">
        <v>232</v>
      </c>
      <c r="S455" s="368">
        <v>241</v>
      </c>
      <c r="T455" s="316">
        <v>226</v>
      </c>
    </row>
    <row r="456" spans="1:20" ht="12.75" customHeight="1" hidden="1">
      <c r="A456" s="18"/>
      <c r="B456" s="18"/>
      <c r="C456" s="18"/>
      <c r="D456" s="315"/>
      <c r="E456" s="316"/>
      <c r="F456" s="316"/>
      <c r="G456" s="316"/>
      <c r="H456" s="317"/>
      <c r="I456" s="368"/>
      <c r="J456" s="316"/>
      <c r="K456" s="368"/>
      <c r="L456" s="316"/>
      <c r="M456" s="368"/>
      <c r="N456" s="316"/>
      <c r="O456" s="368"/>
      <c r="P456" s="316"/>
      <c r="Q456" s="368"/>
      <c r="R456" s="316"/>
      <c r="S456" s="368"/>
      <c r="T456" s="316"/>
    </row>
    <row r="457" spans="1:20" ht="12.75" customHeight="1" hidden="1">
      <c r="A457" s="480" t="s">
        <v>170</v>
      </c>
      <c r="B457" s="480"/>
      <c r="C457" s="480"/>
      <c r="H457" s="375"/>
      <c r="I457" s="376"/>
      <c r="J457" s="377"/>
      <c r="K457" s="376"/>
      <c r="L457" s="377"/>
      <c r="M457" s="376"/>
      <c r="N457" s="377"/>
      <c r="O457" s="376"/>
      <c r="P457" s="377"/>
      <c r="Q457" s="376"/>
      <c r="R457" s="377"/>
      <c r="S457" s="376"/>
      <c r="T457" s="377"/>
    </row>
    <row r="458" spans="1:20" ht="12.75" customHeight="1" hidden="1">
      <c r="A458" s="481" t="s">
        <v>574</v>
      </c>
      <c r="B458" s="481"/>
      <c r="C458" s="481"/>
      <c r="D458" s="481"/>
      <c r="E458" s="318">
        <f>SUM(E459:E475)</f>
        <v>139</v>
      </c>
      <c r="F458" s="318">
        <f>SUM(F459:F475)</f>
        <v>22</v>
      </c>
      <c r="G458" s="318">
        <f>SUM(G459:G475)</f>
        <v>8</v>
      </c>
      <c r="H458" s="319">
        <f>SUM(H459:H475)</f>
        <v>2374</v>
      </c>
      <c r="I458" s="369">
        <f aca="true" t="shared" si="61" ref="I458:T458">SUM(I459:I475)</f>
        <v>178</v>
      </c>
      <c r="J458" s="320">
        <f t="shared" si="61"/>
        <v>195</v>
      </c>
      <c r="K458" s="369">
        <f t="shared" si="61"/>
        <v>186</v>
      </c>
      <c r="L458" s="320">
        <f t="shared" si="61"/>
        <v>203</v>
      </c>
      <c r="M458" s="369">
        <f t="shared" si="61"/>
        <v>216</v>
      </c>
      <c r="N458" s="320">
        <f t="shared" si="61"/>
        <v>194</v>
      </c>
      <c r="O458" s="369">
        <f t="shared" si="61"/>
        <v>189</v>
      </c>
      <c r="P458" s="320">
        <f t="shared" si="61"/>
        <v>204</v>
      </c>
      <c r="Q458" s="369">
        <f t="shared" si="61"/>
        <v>211</v>
      </c>
      <c r="R458" s="320">
        <f t="shared" si="61"/>
        <v>203</v>
      </c>
      <c r="S458" s="369">
        <f t="shared" si="61"/>
        <v>205</v>
      </c>
      <c r="T458" s="320">
        <f t="shared" si="61"/>
        <v>190</v>
      </c>
    </row>
    <row r="459" spans="1:20" ht="12.75" customHeight="1" hidden="1">
      <c r="A459" s="482"/>
      <c r="B459" s="483" t="s">
        <v>172</v>
      </c>
      <c r="C459" s="483"/>
      <c r="D459" s="483"/>
      <c r="E459" s="321">
        <v>7</v>
      </c>
      <c r="F459" s="321">
        <v>1</v>
      </c>
      <c r="G459" s="321">
        <v>0</v>
      </c>
      <c r="H459" s="322">
        <f>SUM(I459:T459)</f>
        <v>79</v>
      </c>
      <c r="I459" s="370">
        <v>5</v>
      </c>
      <c r="J459" s="323">
        <v>5</v>
      </c>
      <c r="K459" s="370">
        <v>2</v>
      </c>
      <c r="L459" s="323">
        <v>7</v>
      </c>
      <c r="M459" s="370">
        <v>14</v>
      </c>
      <c r="N459" s="323">
        <v>7</v>
      </c>
      <c r="O459" s="370">
        <v>9</v>
      </c>
      <c r="P459" s="323">
        <v>2</v>
      </c>
      <c r="Q459" s="370">
        <v>7</v>
      </c>
      <c r="R459" s="323">
        <v>7</v>
      </c>
      <c r="S459" s="370">
        <v>8</v>
      </c>
      <c r="T459" s="323">
        <v>6</v>
      </c>
    </row>
    <row r="460" spans="1:20" ht="12.75" customHeight="1" hidden="1">
      <c r="A460" s="482"/>
      <c r="B460" s="483" t="s">
        <v>174</v>
      </c>
      <c r="C460" s="483"/>
      <c r="D460" s="483"/>
      <c r="E460" s="321">
        <v>6</v>
      </c>
      <c r="F460" s="321">
        <v>1</v>
      </c>
      <c r="G460" s="321">
        <v>1</v>
      </c>
      <c r="H460" s="322">
        <f aca="true" t="shared" si="62" ref="H460:H475">SUM(I460:T460)</f>
        <v>57</v>
      </c>
      <c r="I460" s="370">
        <v>1</v>
      </c>
      <c r="J460" s="323">
        <v>5</v>
      </c>
      <c r="K460" s="370">
        <v>4</v>
      </c>
      <c r="L460" s="323">
        <v>1</v>
      </c>
      <c r="M460" s="370">
        <v>2</v>
      </c>
      <c r="N460" s="323">
        <v>5</v>
      </c>
      <c r="O460" s="370">
        <v>4</v>
      </c>
      <c r="P460" s="323">
        <v>3</v>
      </c>
      <c r="Q460" s="370">
        <v>8</v>
      </c>
      <c r="R460" s="323">
        <v>11</v>
      </c>
      <c r="S460" s="370">
        <v>10</v>
      </c>
      <c r="T460" s="323">
        <v>3</v>
      </c>
    </row>
    <row r="461" spans="1:20" ht="12.75" customHeight="1" hidden="1">
      <c r="A461" s="482"/>
      <c r="B461" s="483" t="s">
        <v>175</v>
      </c>
      <c r="C461" s="483"/>
      <c r="D461" s="483"/>
      <c r="E461" s="321">
        <v>4</v>
      </c>
      <c r="F461" s="321">
        <v>0</v>
      </c>
      <c r="G461" s="321">
        <v>2</v>
      </c>
      <c r="H461" s="322">
        <f t="shared" si="62"/>
        <v>20</v>
      </c>
      <c r="I461" s="370">
        <v>0</v>
      </c>
      <c r="J461" s="323">
        <v>1</v>
      </c>
      <c r="K461" s="370">
        <v>1</v>
      </c>
      <c r="L461" s="323">
        <v>1</v>
      </c>
      <c r="M461" s="370">
        <v>2</v>
      </c>
      <c r="N461" s="323">
        <v>5</v>
      </c>
      <c r="O461" s="370">
        <v>1</v>
      </c>
      <c r="P461" s="323">
        <v>2</v>
      </c>
      <c r="Q461" s="370">
        <v>1</v>
      </c>
      <c r="R461" s="323">
        <v>2</v>
      </c>
      <c r="S461" s="370">
        <v>1</v>
      </c>
      <c r="T461" s="323">
        <v>3</v>
      </c>
    </row>
    <row r="462" spans="1:20" ht="12.75" customHeight="1" hidden="1">
      <c r="A462" s="482"/>
      <c r="B462" s="483" t="s">
        <v>176</v>
      </c>
      <c r="C462" s="483"/>
      <c r="D462" s="483"/>
      <c r="E462" s="321">
        <v>7</v>
      </c>
      <c r="F462" s="321">
        <v>1</v>
      </c>
      <c r="G462" s="321">
        <v>0</v>
      </c>
      <c r="H462" s="322">
        <f t="shared" si="62"/>
        <v>73</v>
      </c>
      <c r="I462" s="370">
        <v>4</v>
      </c>
      <c r="J462" s="323">
        <v>7</v>
      </c>
      <c r="K462" s="370">
        <v>3</v>
      </c>
      <c r="L462" s="323">
        <v>7</v>
      </c>
      <c r="M462" s="370">
        <v>8</v>
      </c>
      <c r="N462" s="323">
        <v>8</v>
      </c>
      <c r="O462" s="370">
        <v>5</v>
      </c>
      <c r="P462" s="323">
        <v>7</v>
      </c>
      <c r="Q462" s="370">
        <v>8</v>
      </c>
      <c r="R462" s="323">
        <v>6</v>
      </c>
      <c r="S462" s="370">
        <v>7</v>
      </c>
      <c r="T462" s="323">
        <v>3</v>
      </c>
    </row>
    <row r="463" spans="1:20" ht="12.75" customHeight="1" hidden="1">
      <c r="A463" s="482"/>
      <c r="B463" s="483" t="s">
        <v>177</v>
      </c>
      <c r="C463" s="483"/>
      <c r="D463" s="483"/>
      <c r="E463" s="321">
        <v>8</v>
      </c>
      <c r="F463" s="321">
        <v>2</v>
      </c>
      <c r="G463" s="321">
        <v>0</v>
      </c>
      <c r="H463" s="322">
        <f t="shared" si="62"/>
        <v>82</v>
      </c>
      <c r="I463" s="370">
        <v>5</v>
      </c>
      <c r="J463" s="323">
        <v>4</v>
      </c>
      <c r="K463" s="370">
        <v>9</v>
      </c>
      <c r="L463" s="323">
        <v>6</v>
      </c>
      <c r="M463" s="370">
        <v>7</v>
      </c>
      <c r="N463" s="323">
        <v>5</v>
      </c>
      <c r="O463" s="370">
        <v>11</v>
      </c>
      <c r="P463" s="323">
        <v>9</v>
      </c>
      <c r="Q463" s="370">
        <v>7</v>
      </c>
      <c r="R463" s="323">
        <v>10</v>
      </c>
      <c r="S463" s="370">
        <v>4</v>
      </c>
      <c r="T463" s="323">
        <v>5</v>
      </c>
    </row>
    <row r="464" spans="1:20" ht="12.75" customHeight="1" hidden="1">
      <c r="A464" s="482"/>
      <c r="B464" s="483" t="s">
        <v>178</v>
      </c>
      <c r="C464" s="483"/>
      <c r="D464" s="483"/>
      <c r="E464" s="321">
        <v>7</v>
      </c>
      <c r="F464" s="321">
        <v>1</v>
      </c>
      <c r="G464" s="321">
        <v>0</v>
      </c>
      <c r="H464" s="322">
        <f t="shared" si="62"/>
        <v>110</v>
      </c>
      <c r="I464" s="370">
        <v>6</v>
      </c>
      <c r="J464" s="323">
        <v>11</v>
      </c>
      <c r="K464" s="370">
        <v>7</v>
      </c>
      <c r="L464" s="323">
        <v>12</v>
      </c>
      <c r="M464" s="370">
        <v>11</v>
      </c>
      <c r="N464" s="323">
        <v>10</v>
      </c>
      <c r="O464" s="370">
        <v>13</v>
      </c>
      <c r="P464" s="323">
        <v>10</v>
      </c>
      <c r="Q464" s="370">
        <v>11</v>
      </c>
      <c r="R464" s="323">
        <v>4</v>
      </c>
      <c r="S464" s="370">
        <v>9</v>
      </c>
      <c r="T464" s="323">
        <v>6</v>
      </c>
    </row>
    <row r="465" spans="1:20" ht="12.75" customHeight="1" hidden="1">
      <c r="A465" s="482"/>
      <c r="B465" s="484" t="s">
        <v>179</v>
      </c>
      <c r="C465" s="484"/>
      <c r="D465" s="484"/>
      <c r="E465" s="321">
        <v>15</v>
      </c>
      <c r="F465" s="321">
        <v>3</v>
      </c>
      <c r="G465" s="321">
        <v>0</v>
      </c>
      <c r="H465" s="322">
        <f t="shared" si="62"/>
        <v>308</v>
      </c>
      <c r="I465" s="370">
        <v>20</v>
      </c>
      <c r="J465" s="323">
        <v>24</v>
      </c>
      <c r="K465" s="370">
        <v>23</v>
      </c>
      <c r="L465" s="323">
        <v>35</v>
      </c>
      <c r="M465" s="370">
        <v>31</v>
      </c>
      <c r="N465" s="323">
        <v>23</v>
      </c>
      <c r="O465" s="370">
        <v>22</v>
      </c>
      <c r="P465" s="323">
        <v>25</v>
      </c>
      <c r="Q465" s="370">
        <v>29</v>
      </c>
      <c r="R465" s="323">
        <v>25</v>
      </c>
      <c r="S465" s="370">
        <v>25</v>
      </c>
      <c r="T465" s="323">
        <v>26</v>
      </c>
    </row>
    <row r="466" spans="1:20" ht="12.75" customHeight="1" hidden="1">
      <c r="A466" s="482"/>
      <c r="B466" s="484" t="s">
        <v>181</v>
      </c>
      <c r="C466" s="484"/>
      <c r="D466" s="484"/>
      <c r="E466" s="321">
        <v>11</v>
      </c>
      <c r="F466" s="321">
        <v>1</v>
      </c>
      <c r="G466" s="321">
        <v>0</v>
      </c>
      <c r="H466" s="322">
        <f t="shared" si="62"/>
        <v>256</v>
      </c>
      <c r="I466" s="370">
        <v>23</v>
      </c>
      <c r="J466" s="323">
        <v>23</v>
      </c>
      <c r="K466" s="370">
        <v>25</v>
      </c>
      <c r="L466" s="323">
        <v>21</v>
      </c>
      <c r="M466" s="370">
        <v>24</v>
      </c>
      <c r="N466" s="323">
        <v>21</v>
      </c>
      <c r="O466" s="370">
        <v>17</v>
      </c>
      <c r="P466" s="323">
        <v>20</v>
      </c>
      <c r="Q466" s="370">
        <v>18</v>
      </c>
      <c r="R466" s="323">
        <v>22</v>
      </c>
      <c r="S466" s="370">
        <v>28</v>
      </c>
      <c r="T466" s="323">
        <v>14</v>
      </c>
    </row>
    <row r="467" spans="1:20" ht="12.75" customHeight="1" hidden="1">
      <c r="A467" s="482"/>
      <c r="B467" s="483" t="s">
        <v>183</v>
      </c>
      <c r="C467" s="483"/>
      <c r="D467" s="483"/>
      <c r="E467" s="321">
        <v>9</v>
      </c>
      <c r="F467" s="321">
        <v>3</v>
      </c>
      <c r="G467" s="321">
        <v>0</v>
      </c>
      <c r="H467" s="322">
        <f t="shared" si="62"/>
        <v>201</v>
      </c>
      <c r="I467" s="370">
        <v>15</v>
      </c>
      <c r="J467" s="323">
        <v>10</v>
      </c>
      <c r="K467" s="370">
        <v>14</v>
      </c>
      <c r="L467" s="323">
        <v>18</v>
      </c>
      <c r="M467" s="370">
        <v>21</v>
      </c>
      <c r="N467" s="323">
        <v>17</v>
      </c>
      <c r="O467" s="370">
        <v>14</v>
      </c>
      <c r="P467" s="323">
        <v>25</v>
      </c>
      <c r="Q467" s="370">
        <v>15</v>
      </c>
      <c r="R467" s="323">
        <v>17</v>
      </c>
      <c r="S467" s="370">
        <v>19</v>
      </c>
      <c r="T467" s="323">
        <v>16</v>
      </c>
    </row>
    <row r="468" spans="1:20" ht="12.75" customHeight="1" hidden="1">
      <c r="A468" s="482"/>
      <c r="B468" s="483" t="s">
        <v>184</v>
      </c>
      <c r="C468" s="483"/>
      <c r="D468" s="483"/>
      <c r="E468" s="321">
        <v>9</v>
      </c>
      <c r="F468" s="321">
        <v>3</v>
      </c>
      <c r="G468" s="321">
        <v>0</v>
      </c>
      <c r="H468" s="322">
        <f t="shared" si="62"/>
        <v>180</v>
      </c>
      <c r="I468" s="370">
        <v>13</v>
      </c>
      <c r="J468" s="323">
        <v>17</v>
      </c>
      <c r="K468" s="370">
        <v>21</v>
      </c>
      <c r="L468" s="323">
        <v>7</v>
      </c>
      <c r="M468" s="370">
        <v>11</v>
      </c>
      <c r="N468" s="323">
        <v>13</v>
      </c>
      <c r="O468" s="370">
        <v>15</v>
      </c>
      <c r="P468" s="323">
        <v>20</v>
      </c>
      <c r="Q468" s="370">
        <v>16</v>
      </c>
      <c r="R468" s="323">
        <v>17</v>
      </c>
      <c r="S468" s="370">
        <v>12</v>
      </c>
      <c r="T468" s="323">
        <v>18</v>
      </c>
    </row>
    <row r="469" spans="1:20" ht="12.75" customHeight="1" hidden="1">
      <c r="A469" s="482"/>
      <c r="B469" s="483" t="s">
        <v>185</v>
      </c>
      <c r="C469" s="483"/>
      <c r="D469" s="483"/>
      <c r="E469" s="321">
        <v>7</v>
      </c>
      <c r="F469" s="321">
        <v>1</v>
      </c>
      <c r="G469" s="321">
        <v>0</v>
      </c>
      <c r="H469" s="322">
        <f t="shared" si="62"/>
        <v>87</v>
      </c>
      <c r="I469" s="370">
        <v>4</v>
      </c>
      <c r="J469" s="323">
        <v>13</v>
      </c>
      <c r="K469" s="370">
        <v>7</v>
      </c>
      <c r="L469" s="323">
        <v>9</v>
      </c>
      <c r="M469" s="370">
        <v>4</v>
      </c>
      <c r="N469" s="323">
        <v>9</v>
      </c>
      <c r="O469" s="370">
        <v>6</v>
      </c>
      <c r="P469" s="323">
        <v>10</v>
      </c>
      <c r="Q469" s="370">
        <v>7</v>
      </c>
      <c r="R469" s="323">
        <v>6</v>
      </c>
      <c r="S469" s="370">
        <v>5</v>
      </c>
      <c r="T469" s="323">
        <v>7</v>
      </c>
    </row>
    <row r="470" spans="1:20" ht="12.75" customHeight="1" hidden="1">
      <c r="A470" s="482"/>
      <c r="B470" s="483" t="s">
        <v>187</v>
      </c>
      <c r="C470" s="483"/>
      <c r="D470" s="483"/>
      <c r="E470" s="321">
        <v>3</v>
      </c>
      <c r="F470" s="321">
        <v>0</v>
      </c>
      <c r="G470" s="321">
        <v>2</v>
      </c>
      <c r="H470" s="322">
        <f t="shared" si="62"/>
        <v>9</v>
      </c>
      <c r="I470" s="370">
        <v>0</v>
      </c>
      <c r="J470" s="323">
        <v>0</v>
      </c>
      <c r="K470" s="370">
        <v>0</v>
      </c>
      <c r="L470" s="323">
        <v>1</v>
      </c>
      <c r="M470" s="370">
        <v>0</v>
      </c>
      <c r="N470" s="323">
        <v>1</v>
      </c>
      <c r="O470" s="370">
        <v>2</v>
      </c>
      <c r="P470" s="323">
        <v>1</v>
      </c>
      <c r="Q470" s="370">
        <v>0</v>
      </c>
      <c r="R470" s="323">
        <v>3</v>
      </c>
      <c r="S470" s="370">
        <v>0</v>
      </c>
      <c r="T470" s="323">
        <v>1</v>
      </c>
    </row>
    <row r="471" spans="1:20" ht="12.75" customHeight="1" hidden="1">
      <c r="A471" s="482"/>
      <c r="B471" s="483" t="s">
        <v>188</v>
      </c>
      <c r="C471" s="483"/>
      <c r="D471" s="483"/>
      <c r="E471" s="321">
        <v>6</v>
      </c>
      <c r="F471" s="321">
        <v>1</v>
      </c>
      <c r="G471" s="321">
        <v>1</v>
      </c>
      <c r="H471" s="322">
        <f t="shared" si="62"/>
        <v>62</v>
      </c>
      <c r="I471" s="370">
        <v>5</v>
      </c>
      <c r="J471" s="323">
        <v>7</v>
      </c>
      <c r="K471" s="370">
        <v>3</v>
      </c>
      <c r="L471" s="323">
        <v>7</v>
      </c>
      <c r="M471" s="370">
        <v>4</v>
      </c>
      <c r="N471" s="323">
        <v>5</v>
      </c>
      <c r="O471" s="370">
        <v>1</v>
      </c>
      <c r="P471" s="323">
        <v>5</v>
      </c>
      <c r="Q471" s="370">
        <v>13</v>
      </c>
      <c r="R471" s="323">
        <v>6</v>
      </c>
      <c r="S471" s="370">
        <v>3</v>
      </c>
      <c r="T471" s="323">
        <v>3</v>
      </c>
    </row>
    <row r="472" spans="1:20" ht="12.75" customHeight="1" hidden="1">
      <c r="A472" s="482"/>
      <c r="B472" s="483" t="s">
        <v>189</v>
      </c>
      <c r="C472" s="483"/>
      <c r="D472" s="483"/>
      <c r="E472" s="321">
        <v>8</v>
      </c>
      <c r="F472" s="321">
        <v>2</v>
      </c>
      <c r="G472" s="321">
        <v>0</v>
      </c>
      <c r="H472" s="322">
        <f t="shared" si="62"/>
        <v>98</v>
      </c>
      <c r="I472" s="370">
        <v>10</v>
      </c>
      <c r="J472" s="323">
        <v>10</v>
      </c>
      <c r="K472" s="370">
        <v>6</v>
      </c>
      <c r="L472" s="323">
        <v>5</v>
      </c>
      <c r="M472" s="370">
        <v>5</v>
      </c>
      <c r="N472" s="323">
        <v>17</v>
      </c>
      <c r="O472" s="370">
        <v>5</v>
      </c>
      <c r="P472" s="323">
        <v>8</v>
      </c>
      <c r="Q472" s="370">
        <v>7</v>
      </c>
      <c r="R472" s="323">
        <v>11</v>
      </c>
      <c r="S472" s="370">
        <v>10</v>
      </c>
      <c r="T472" s="323">
        <v>4</v>
      </c>
    </row>
    <row r="473" spans="1:20" ht="12.75" customHeight="1" hidden="1">
      <c r="A473" s="482"/>
      <c r="B473" s="483" t="s">
        <v>190</v>
      </c>
      <c r="C473" s="483"/>
      <c r="D473" s="483"/>
      <c r="E473" s="321">
        <v>4</v>
      </c>
      <c r="F473" s="321">
        <v>0</v>
      </c>
      <c r="G473" s="321">
        <v>2</v>
      </c>
      <c r="H473" s="322">
        <f t="shared" si="62"/>
        <v>21</v>
      </c>
      <c r="I473" s="370">
        <v>1</v>
      </c>
      <c r="J473" s="323">
        <v>0</v>
      </c>
      <c r="K473" s="370">
        <v>3</v>
      </c>
      <c r="L473" s="323">
        <v>1</v>
      </c>
      <c r="M473" s="370">
        <v>1</v>
      </c>
      <c r="N473" s="323">
        <v>1</v>
      </c>
      <c r="O473" s="370">
        <v>1</v>
      </c>
      <c r="P473" s="323">
        <v>2</v>
      </c>
      <c r="Q473" s="370">
        <v>3</v>
      </c>
      <c r="R473" s="323">
        <v>0</v>
      </c>
      <c r="S473" s="370">
        <v>3</v>
      </c>
      <c r="T473" s="323">
        <v>5</v>
      </c>
    </row>
    <row r="474" spans="1:20" ht="12.75" customHeight="1" hidden="1">
      <c r="A474" s="482"/>
      <c r="B474" s="483" t="s">
        <v>191</v>
      </c>
      <c r="C474" s="483"/>
      <c r="D474" s="483"/>
      <c r="E474" s="321">
        <v>15</v>
      </c>
      <c r="F474" s="321">
        <v>1</v>
      </c>
      <c r="G474" s="321">
        <v>0</v>
      </c>
      <c r="H474" s="322">
        <f t="shared" si="62"/>
        <v>408</v>
      </c>
      <c r="I474" s="370">
        <v>32</v>
      </c>
      <c r="J474" s="323">
        <v>36</v>
      </c>
      <c r="K474" s="370">
        <v>29</v>
      </c>
      <c r="L474" s="323">
        <v>31</v>
      </c>
      <c r="M474" s="370">
        <v>37</v>
      </c>
      <c r="N474" s="323">
        <v>26</v>
      </c>
      <c r="O474" s="370">
        <v>40</v>
      </c>
      <c r="P474" s="323">
        <v>37</v>
      </c>
      <c r="Q474" s="370">
        <v>30</v>
      </c>
      <c r="R474" s="323">
        <v>29</v>
      </c>
      <c r="S474" s="370">
        <v>39</v>
      </c>
      <c r="T474" s="323">
        <v>42</v>
      </c>
    </row>
    <row r="475" spans="1:20" ht="12.75" customHeight="1" hidden="1">
      <c r="A475" s="482"/>
      <c r="B475" s="483" t="s">
        <v>192</v>
      </c>
      <c r="C475" s="483"/>
      <c r="D475" s="483"/>
      <c r="E475" s="321">
        <v>13</v>
      </c>
      <c r="F475" s="321">
        <v>1</v>
      </c>
      <c r="G475" s="321">
        <v>0</v>
      </c>
      <c r="H475" s="322">
        <f t="shared" si="62"/>
        <v>323</v>
      </c>
      <c r="I475" s="370">
        <v>34</v>
      </c>
      <c r="J475" s="323">
        <v>22</v>
      </c>
      <c r="K475" s="370">
        <v>29</v>
      </c>
      <c r="L475" s="323">
        <v>34</v>
      </c>
      <c r="M475" s="370">
        <v>34</v>
      </c>
      <c r="N475" s="323">
        <v>21</v>
      </c>
      <c r="O475" s="370">
        <v>23</v>
      </c>
      <c r="P475" s="323">
        <v>18</v>
      </c>
      <c r="Q475" s="370">
        <v>31</v>
      </c>
      <c r="R475" s="323">
        <v>27</v>
      </c>
      <c r="S475" s="370">
        <v>22</v>
      </c>
      <c r="T475" s="323">
        <v>28</v>
      </c>
    </row>
    <row r="476" spans="1:20" ht="12.75" customHeight="1" hidden="1">
      <c r="A476" s="14"/>
      <c r="B476" s="380"/>
      <c r="C476" s="380"/>
      <c r="D476" s="380"/>
      <c r="E476" s="321"/>
      <c r="F476" s="321"/>
      <c r="G476" s="321"/>
      <c r="H476" s="322"/>
      <c r="I476" s="370"/>
      <c r="J476" s="323"/>
      <c r="K476" s="370"/>
      <c r="L476" s="323"/>
      <c r="M476" s="370"/>
      <c r="N476" s="323"/>
      <c r="O476" s="370"/>
      <c r="P476" s="323"/>
      <c r="Q476" s="370"/>
      <c r="R476" s="323"/>
      <c r="S476" s="370"/>
      <c r="T476" s="323"/>
    </row>
    <row r="477" spans="1:20" ht="12.75" customHeight="1" hidden="1">
      <c r="A477" s="481" t="s">
        <v>193</v>
      </c>
      <c r="B477" s="481"/>
      <c r="C477" s="481"/>
      <c r="D477" s="481"/>
      <c r="E477" s="318">
        <f>SUM(E478:E482)</f>
        <v>20</v>
      </c>
      <c r="F477" s="318">
        <f aca="true" t="shared" si="63" ref="F477:T477">SUM(F478:F482)</f>
        <v>2</v>
      </c>
      <c r="G477" s="318">
        <f t="shared" si="63"/>
        <v>6</v>
      </c>
      <c r="H477" s="324">
        <f t="shared" si="63"/>
        <v>192</v>
      </c>
      <c r="I477" s="369">
        <f t="shared" si="63"/>
        <v>10</v>
      </c>
      <c r="J477" s="320">
        <f t="shared" si="63"/>
        <v>15</v>
      </c>
      <c r="K477" s="369">
        <f t="shared" si="63"/>
        <v>24</v>
      </c>
      <c r="L477" s="320">
        <f t="shared" si="63"/>
        <v>12</v>
      </c>
      <c r="M477" s="369">
        <f t="shared" si="63"/>
        <v>14</v>
      </c>
      <c r="N477" s="320">
        <f t="shared" si="63"/>
        <v>15</v>
      </c>
      <c r="O477" s="369">
        <f t="shared" si="63"/>
        <v>12</v>
      </c>
      <c r="P477" s="320">
        <f t="shared" si="63"/>
        <v>16</v>
      </c>
      <c r="Q477" s="369">
        <f t="shared" si="63"/>
        <v>17</v>
      </c>
      <c r="R477" s="320">
        <f t="shared" si="63"/>
        <v>17</v>
      </c>
      <c r="S477" s="369">
        <f t="shared" si="63"/>
        <v>20</v>
      </c>
      <c r="T477" s="320">
        <f t="shared" si="63"/>
        <v>20</v>
      </c>
    </row>
    <row r="478" spans="1:20" ht="12.75" customHeight="1" hidden="1">
      <c r="A478" s="482"/>
      <c r="B478" s="483" t="s">
        <v>194</v>
      </c>
      <c r="C478" s="483"/>
      <c r="D478" s="483"/>
      <c r="E478" s="321">
        <v>4</v>
      </c>
      <c r="F478" s="321">
        <v>0</v>
      </c>
      <c r="G478" s="321">
        <v>2</v>
      </c>
      <c r="H478" s="322">
        <f>SUM(I478:T478)</f>
        <v>32</v>
      </c>
      <c r="I478" s="370">
        <v>0</v>
      </c>
      <c r="J478" s="323">
        <v>2</v>
      </c>
      <c r="K478" s="370">
        <v>5</v>
      </c>
      <c r="L478" s="323">
        <v>3</v>
      </c>
      <c r="M478" s="370">
        <v>2</v>
      </c>
      <c r="N478" s="323">
        <v>3</v>
      </c>
      <c r="O478" s="370">
        <v>2</v>
      </c>
      <c r="P478" s="323">
        <v>4</v>
      </c>
      <c r="Q478" s="370">
        <v>3</v>
      </c>
      <c r="R478" s="323">
        <v>2</v>
      </c>
      <c r="S478" s="370">
        <v>4</v>
      </c>
      <c r="T478" s="323">
        <v>2</v>
      </c>
    </row>
    <row r="479" spans="1:20" ht="12.75" customHeight="1" hidden="1">
      <c r="A479" s="482"/>
      <c r="B479" s="483" t="s">
        <v>195</v>
      </c>
      <c r="C479" s="483"/>
      <c r="D479" s="483"/>
      <c r="E479" s="460" t="s">
        <v>713</v>
      </c>
      <c r="F479" s="460"/>
      <c r="G479" s="461"/>
      <c r="H479" s="322"/>
      <c r="I479" s="370"/>
      <c r="J479" s="323"/>
      <c r="K479" s="370"/>
      <c r="L479" s="323"/>
      <c r="M479" s="370"/>
      <c r="N479" s="323"/>
      <c r="O479" s="370"/>
      <c r="P479" s="323"/>
      <c r="Q479" s="370"/>
      <c r="R479" s="323"/>
      <c r="S479" s="370"/>
      <c r="T479" s="323"/>
    </row>
    <row r="480" spans="1:20" ht="12.75" customHeight="1" hidden="1">
      <c r="A480" s="482"/>
      <c r="B480" s="483" t="s">
        <v>196</v>
      </c>
      <c r="C480" s="483"/>
      <c r="D480" s="483"/>
      <c r="E480" s="321">
        <v>8</v>
      </c>
      <c r="F480" s="321">
        <v>2</v>
      </c>
      <c r="G480" s="321">
        <v>0</v>
      </c>
      <c r="H480" s="322">
        <f>SUM(I480:T480)</f>
        <v>107</v>
      </c>
      <c r="I480" s="370">
        <v>9</v>
      </c>
      <c r="J480" s="323">
        <v>10</v>
      </c>
      <c r="K480" s="370">
        <v>15</v>
      </c>
      <c r="L480" s="323">
        <v>3</v>
      </c>
      <c r="M480" s="370">
        <v>5</v>
      </c>
      <c r="N480" s="323">
        <v>4</v>
      </c>
      <c r="O480" s="370">
        <v>8</v>
      </c>
      <c r="P480" s="323">
        <v>9</v>
      </c>
      <c r="Q480" s="370">
        <v>9</v>
      </c>
      <c r="R480" s="323">
        <v>8</v>
      </c>
      <c r="S480" s="370">
        <v>14</v>
      </c>
      <c r="T480" s="323">
        <v>13</v>
      </c>
    </row>
    <row r="481" spans="1:20" ht="12.75" customHeight="1" hidden="1">
      <c r="A481" s="482"/>
      <c r="B481" s="483" t="s">
        <v>197</v>
      </c>
      <c r="C481" s="483"/>
      <c r="D481" s="483"/>
      <c r="E481" s="321">
        <v>4</v>
      </c>
      <c r="F481" s="321">
        <v>0</v>
      </c>
      <c r="G481" s="321">
        <v>2</v>
      </c>
      <c r="H481" s="322">
        <f>SUM(I481:T481)</f>
        <v>27</v>
      </c>
      <c r="I481" s="370">
        <v>1</v>
      </c>
      <c r="J481" s="323">
        <v>2</v>
      </c>
      <c r="K481" s="370">
        <v>2</v>
      </c>
      <c r="L481" s="323">
        <v>2</v>
      </c>
      <c r="M481" s="370">
        <v>5</v>
      </c>
      <c r="N481" s="323">
        <v>4</v>
      </c>
      <c r="O481" s="370">
        <v>0</v>
      </c>
      <c r="P481" s="323">
        <v>1</v>
      </c>
      <c r="Q481" s="370">
        <v>3</v>
      </c>
      <c r="R481" s="323">
        <v>4</v>
      </c>
      <c r="S481" s="370">
        <v>1</v>
      </c>
      <c r="T481" s="323">
        <v>2</v>
      </c>
    </row>
    <row r="482" spans="1:20" ht="12.75" customHeight="1" hidden="1">
      <c r="A482" s="482"/>
      <c r="B482" s="483" t="s">
        <v>199</v>
      </c>
      <c r="C482" s="483"/>
      <c r="D482" s="483"/>
      <c r="E482" s="321">
        <v>4</v>
      </c>
      <c r="F482" s="321">
        <v>0</v>
      </c>
      <c r="G482" s="321">
        <v>2</v>
      </c>
      <c r="H482" s="322">
        <f>SUM(I482:T482)</f>
        <v>26</v>
      </c>
      <c r="I482" s="370">
        <v>0</v>
      </c>
      <c r="J482" s="323">
        <v>1</v>
      </c>
      <c r="K482" s="370">
        <v>2</v>
      </c>
      <c r="L482" s="323">
        <v>4</v>
      </c>
      <c r="M482" s="370">
        <v>2</v>
      </c>
      <c r="N482" s="323">
        <v>4</v>
      </c>
      <c r="O482" s="370">
        <v>2</v>
      </c>
      <c r="P482" s="323">
        <v>2</v>
      </c>
      <c r="Q482" s="370">
        <v>2</v>
      </c>
      <c r="R482" s="323">
        <v>3</v>
      </c>
      <c r="S482" s="370">
        <v>1</v>
      </c>
      <c r="T482" s="323">
        <v>3</v>
      </c>
    </row>
    <row r="483" spans="1:20" ht="12.75" customHeight="1" hidden="1">
      <c r="A483" s="378"/>
      <c r="B483" s="379"/>
      <c r="C483" s="379"/>
      <c r="D483" s="379"/>
      <c r="E483" s="325"/>
      <c r="F483" s="326"/>
      <c r="G483" s="326"/>
      <c r="H483" s="322"/>
      <c r="I483" s="371"/>
      <c r="J483" s="327"/>
      <c r="K483" s="371"/>
      <c r="L483" s="327"/>
      <c r="M483" s="371"/>
      <c r="N483" s="327"/>
      <c r="O483" s="371"/>
      <c r="P483" s="327"/>
      <c r="Q483" s="371"/>
      <c r="R483" s="327"/>
      <c r="S483" s="371"/>
      <c r="T483" s="327"/>
    </row>
    <row r="484" spans="1:20" ht="12.75" customHeight="1" hidden="1">
      <c r="A484" s="481" t="s">
        <v>575</v>
      </c>
      <c r="B484" s="481"/>
      <c r="C484" s="481"/>
      <c r="D484" s="481"/>
      <c r="E484" s="318">
        <f>SUM(E485:E489)</f>
        <v>18</v>
      </c>
      <c r="F484" s="318">
        <f aca="true" t="shared" si="64" ref="F484:S484">SUM(F485:F489)</f>
        <v>2</v>
      </c>
      <c r="G484" s="318">
        <f t="shared" si="64"/>
        <v>2</v>
      </c>
      <c r="H484" s="324">
        <f t="shared" si="64"/>
        <v>130</v>
      </c>
      <c r="I484" s="369">
        <f t="shared" si="64"/>
        <v>7</v>
      </c>
      <c r="J484" s="320">
        <f t="shared" si="64"/>
        <v>7</v>
      </c>
      <c r="K484" s="369">
        <f t="shared" si="64"/>
        <v>14</v>
      </c>
      <c r="L484" s="320">
        <f t="shared" si="64"/>
        <v>3</v>
      </c>
      <c r="M484" s="369">
        <f t="shared" si="64"/>
        <v>13</v>
      </c>
      <c r="N484" s="320">
        <f t="shared" si="64"/>
        <v>8</v>
      </c>
      <c r="O484" s="369">
        <f t="shared" si="64"/>
        <v>16</v>
      </c>
      <c r="P484" s="320">
        <f t="shared" si="64"/>
        <v>12</v>
      </c>
      <c r="Q484" s="369">
        <f t="shared" si="64"/>
        <v>6</v>
      </c>
      <c r="R484" s="320">
        <f t="shared" si="64"/>
        <v>12</v>
      </c>
      <c r="S484" s="369">
        <f t="shared" si="64"/>
        <v>16</v>
      </c>
      <c r="T484" s="320">
        <f>SUM(T485:T489)</f>
        <v>16</v>
      </c>
    </row>
    <row r="485" spans="1:20" ht="12.75" customHeight="1" hidden="1">
      <c r="A485" s="482"/>
      <c r="B485" s="483" t="s">
        <v>203</v>
      </c>
      <c r="C485" s="483"/>
      <c r="D485" s="483"/>
      <c r="E485" s="321">
        <v>4</v>
      </c>
      <c r="F485" s="321">
        <v>0</v>
      </c>
      <c r="G485" s="321">
        <v>2</v>
      </c>
      <c r="H485" s="322">
        <f>SUM(I485:T485)</f>
        <v>9</v>
      </c>
      <c r="I485" s="370">
        <v>1</v>
      </c>
      <c r="J485" s="323">
        <v>0</v>
      </c>
      <c r="K485" s="370">
        <v>1</v>
      </c>
      <c r="L485" s="323">
        <v>0</v>
      </c>
      <c r="M485" s="370">
        <v>1</v>
      </c>
      <c r="N485" s="323">
        <v>0</v>
      </c>
      <c r="O485" s="370">
        <v>1</v>
      </c>
      <c r="P485" s="323">
        <v>0</v>
      </c>
      <c r="Q485" s="370">
        <v>2</v>
      </c>
      <c r="R485" s="323">
        <v>1</v>
      </c>
      <c r="S485" s="370">
        <v>1</v>
      </c>
      <c r="T485" s="323">
        <v>1</v>
      </c>
    </row>
    <row r="486" spans="1:20" ht="12.75" customHeight="1" hidden="1">
      <c r="A486" s="482"/>
      <c r="B486" s="483" t="s">
        <v>204</v>
      </c>
      <c r="C486" s="483"/>
      <c r="D486" s="483"/>
      <c r="E486" s="460" t="s">
        <v>713</v>
      </c>
      <c r="F486" s="460"/>
      <c r="G486" s="461"/>
      <c r="H486" s="322"/>
      <c r="I486" s="370"/>
      <c r="J486" s="323"/>
      <c r="K486" s="370"/>
      <c r="L486" s="323"/>
      <c r="M486" s="370"/>
      <c r="N486" s="323"/>
      <c r="O486" s="370"/>
      <c r="P486" s="323"/>
      <c r="Q486" s="370"/>
      <c r="R486" s="323"/>
      <c r="S486" s="370"/>
      <c r="T486" s="323"/>
    </row>
    <row r="487" spans="1:20" ht="12.75" customHeight="1" hidden="1">
      <c r="A487" s="482"/>
      <c r="B487" s="483" t="s">
        <v>205</v>
      </c>
      <c r="C487" s="483"/>
      <c r="D487" s="483"/>
      <c r="E487" s="321">
        <v>6</v>
      </c>
      <c r="F487" s="321">
        <v>0</v>
      </c>
      <c r="G487" s="321">
        <v>0</v>
      </c>
      <c r="H487" s="322">
        <f>SUM(I487:T487)</f>
        <v>51</v>
      </c>
      <c r="I487" s="370">
        <v>2</v>
      </c>
      <c r="J487" s="323">
        <v>3</v>
      </c>
      <c r="K487" s="370">
        <v>6</v>
      </c>
      <c r="L487" s="323">
        <v>2</v>
      </c>
      <c r="M487" s="370">
        <v>6</v>
      </c>
      <c r="N487" s="323">
        <v>4</v>
      </c>
      <c r="O487" s="370">
        <v>8</v>
      </c>
      <c r="P487" s="323">
        <v>3</v>
      </c>
      <c r="Q487" s="370">
        <v>2</v>
      </c>
      <c r="R487" s="323">
        <v>2</v>
      </c>
      <c r="S487" s="370">
        <v>6</v>
      </c>
      <c r="T487" s="323">
        <v>7</v>
      </c>
    </row>
    <row r="488" spans="1:20" ht="12.75" customHeight="1" hidden="1">
      <c r="A488" s="482"/>
      <c r="B488" s="483" t="s">
        <v>573</v>
      </c>
      <c r="C488" s="483"/>
      <c r="D488" s="483"/>
      <c r="E488" s="460" t="s">
        <v>713</v>
      </c>
      <c r="F488" s="460"/>
      <c r="G488" s="461"/>
      <c r="H488" s="322"/>
      <c r="I488" s="370"/>
      <c r="J488" s="323"/>
      <c r="K488" s="370"/>
      <c r="L488" s="323"/>
      <c r="M488" s="370"/>
      <c r="N488" s="323"/>
      <c r="O488" s="370"/>
      <c r="P488" s="323"/>
      <c r="Q488" s="370"/>
      <c r="R488" s="323"/>
      <c r="S488" s="370"/>
      <c r="T488" s="323"/>
    </row>
    <row r="489" spans="1:20" ht="12.75" customHeight="1" hidden="1">
      <c r="A489" s="482"/>
      <c r="B489" s="483" t="s">
        <v>206</v>
      </c>
      <c r="C489" s="483"/>
      <c r="D489" s="483"/>
      <c r="E489" s="321">
        <v>8</v>
      </c>
      <c r="F489" s="321">
        <v>2</v>
      </c>
      <c r="G489" s="321">
        <v>0</v>
      </c>
      <c r="H489" s="322">
        <f>SUM(I489:T489)</f>
        <v>70</v>
      </c>
      <c r="I489" s="370">
        <v>4</v>
      </c>
      <c r="J489" s="323">
        <v>4</v>
      </c>
      <c r="K489" s="370">
        <v>7</v>
      </c>
      <c r="L489" s="323">
        <v>1</v>
      </c>
      <c r="M489" s="370">
        <v>6</v>
      </c>
      <c r="N489" s="323">
        <v>4</v>
      </c>
      <c r="O489" s="370">
        <v>7</v>
      </c>
      <c r="P489" s="323">
        <v>9</v>
      </c>
      <c r="Q489" s="370">
        <v>2</v>
      </c>
      <c r="R489" s="323">
        <v>9</v>
      </c>
      <c r="S489" s="370">
        <v>9</v>
      </c>
      <c r="T489" s="323">
        <v>8</v>
      </c>
    </row>
    <row r="490" spans="1:20" ht="12.75" customHeight="1" hidden="1">
      <c r="A490" s="381"/>
      <c r="B490" s="381"/>
      <c r="C490" s="381"/>
      <c r="D490" s="315"/>
      <c r="E490" s="316"/>
      <c r="F490" s="316"/>
      <c r="G490" s="316"/>
      <c r="H490" s="317"/>
      <c r="I490" s="368"/>
      <c r="J490" s="316"/>
      <c r="K490" s="368"/>
      <c r="L490" s="316"/>
      <c r="M490" s="368"/>
      <c r="N490" s="316"/>
      <c r="O490" s="368"/>
      <c r="P490" s="316"/>
      <c r="Q490" s="368"/>
      <c r="R490" s="316"/>
      <c r="S490" s="368"/>
      <c r="T490" s="316"/>
    </row>
    <row r="491" spans="1:20" ht="12.75" customHeight="1" hidden="1">
      <c r="A491" s="485" t="s">
        <v>850</v>
      </c>
      <c r="B491" s="485"/>
      <c r="C491" s="485"/>
      <c r="D491" s="315">
        <v>27</v>
      </c>
      <c r="E491" s="316">
        <v>176</v>
      </c>
      <c r="F491" s="316">
        <v>28</v>
      </c>
      <c r="G491" s="316">
        <v>18</v>
      </c>
      <c r="H491" s="317">
        <v>2653</v>
      </c>
      <c r="I491" s="368">
        <v>219</v>
      </c>
      <c r="J491" s="316">
        <v>215</v>
      </c>
      <c r="K491" s="368">
        <v>191</v>
      </c>
      <c r="L491" s="316">
        <v>216</v>
      </c>
      <c r="M491" s="368">
        <v>222</v>
      </c>
      <c r="N491" s="316">
        <v>219</v>
      </c>
      <c r="O491" s="368">
        <v>239</v>
      </c>
      <c r="P491" s="316">
        <v>216</v>
      </c>
      <c r="Q491" s="368">
        <v>216</v>
      </c>
      <c r="R491" s="316">
        <v>229</v>
      </c>
      <c r="S491" s="368">
        <v>236</v>
      </c>
      <c r="T491" s="316">
        <v>235</v>
      </c>
    </row>
    <row r="492" spans="1:20" ht="12.75" customHeight="1" hidden="1">
      <c r="A492" s="381"/>
      <c r="B492" s="381"/>
      <c r="C492" s="381"/>
      <c r="D492" s="315"/>
      <c r="E492" s="315"/>
      <c r="F492" s="315"/>
      <c r="G492" s="315"/>
      <c r="H492" s="317"/>
      <c r="I492" s="368"/>
      <c r="J492" s="316"/>
      <c r="K492" s="368"/>
      <c r="L492" s="316"/>
      <c r="M492" s="368"/>
      <c r="N492" s="316"/>
      <c r="O492" s="368"/>
      <c r="P492" s="316"/>
      <c r="Q492" s="368"/>
      <c r="R492" s="316"/>
      <c r="S492" s="368"/>
      <c r="T492" s="316"/>
    </row>
    <row r="493" spans="1:20" ht="12.75" customHeight="1" hidden="1">
      <c r="A493" s="485" t="s">
        <v>868</v>
      </c>
      <c r="B493" s="485"/>
      <c r="C493" s="485"/>
      <c r="D493" s="315">
        <v>27</v>
      </c>
      <c r="E493" s="316">
        <f>E496+E515+E522</f>
        <v>181</v>
      </c>
      <c r="F493" s="316">
        <f>F496+F515+F522</f>
        <v>31</v>
      </c>
      <c r="G493" s="316">
        <f>G496+G515+G522</f>
        <v>17</v>
      </c>
      <c r="H493" s="317">
        <f>SUM(H496,H515,H522)</f>
        <v>2553</v>
      </c>
      <c r="I493" s="368">
        <f aca="true" t="shared" si="65" ref="I493:T493">SUM(I496,I515,I522)</f>
        <v>205</v>
      </c>
      <c r="J493" s="316">
        <f t="shared" si="65"/>
        <v>176</v>
      </c>
      <c r="K493" s="368">
        <f t="shared" si="65"/>
        <v>216</v>
      </c>
      <c r="L493" s="316">
        <f t="shared" si="65"/>
        <v>215</v>
      </c>
      <c r="M493" s="368">
        <f t="shared" si="65"/>
        <v>188</v>
      </c>
      <c r="N493" s="316">
        <f t="shared" si="65"/>
        <v>214</v>
      </c>
      <c r="O493" s="368">
        <f t="shared" si="65"/>
        <v>219</v>
      </c>
      <c r="P493" s="316">
        <f t="shared" si="65"/>
        <v>219</v>
      </c>
      <c r="Q493" s="368">
        <f t="shared" si="65"/>
        <v>242</v>
      </c>
      <c r="R493" s="316">
        <f t="shared" si="65"/>
        <v>215</v>
      </c>
      <c r="S493" s="368">
        <f t="shared" si="65"/>
        <v>213</v>
      </c>
      <c r="T493" s="316">
        <f t="shared" si="65"/>
        <v>231</v>
      </c>
    </row>
    <row r="494" spans="1:20" ht="12.75" customHeight="1" hidden="1">
      <c r="A494" s="381"/>
      <c r="B494" s="381"/>
      <c r="C494" s="381"/>
      <c r="D494" s="315"/>
      <c r="E494" s="315"/>
      <c r="F494" s="315"/>
      <c r="G494" s="315"/>
      <c r="H494" s="317"/>
      <c r="I494" s="368"/>
      <c r="J494" s="316"/>
      <c r="K494" s="368"/>
      <c r="L494" s="316"/>
      <c r="M494" s="368"/>
      <c r="N494" s="316"/>
      <c r="O494" s="368"/>
      <c r="P494" s="316"/>
      <c r="Q494" s="368"/>
      <c r="R494" s="316"/>
      <c r="S494" s="368"/>
      <c r="T494" s="316"/>
    </row>
    <row r="495" spans="1:20" ht="12.75" customHeight="1" hidden="1">
      <c r="A495" s="480" t="s">
        <v>170</v>
      </c>
      <c r="B495" s="480"/>
      <c r="C495" s="480"/>
      <c r="H495" s="375"/>
      <c r="I495" s="376"/>
      <c r="J495" s="377"/>
      <c r="K495" s="376"/>
      <c r="L495" s="377"/>
      <c r="M495" s="376"/>
      <c r="N495" s="377"/>
      <c r="O495" s="376"/>
      <c r="P495" s="377"/>
      <c r="Q495" s="376"/>
      <c r="R495" s="377"/>
      <c r="S495" s="376"/>
      <c r="T495" s="377"/>
    </row>
    <row r="496" spans="1:20" ht="12.75" customHeight="1" hidden="1">
      <c r="A496" s="481" t="s">
        <v>574</v>
      </c>
      <c r="B496" s="481"/>
      <c r="C496" s="481"/>
      <c r="D496" s="481"/>
      <c r="E496" s="318">
        <f>SUM(E497:E513)</f>
        <v>145</v>
      </c>
      <c r="F496" s="318">
        <f aca="true" t="shared" si="66" ref="F496:T496">SUM(F497:F513)</f>
        <v>27</v>
      </c>
      <c r="G496" s="318">
        <f t="shared" si="66"/>
        <v>8</v>
      </c>
      <c r="H496" s="319">
        <f>SUM(H497:H513)</f>
        <v>2279</v>
      </c>
      <c r="I496" s="369">
        <f t="shared" si="66"/>
        <v>184</v>
      </c>
      <c r="J496" s="320">
        <f t="shared" si="66"/>
        <v>162</v>
      </c>
      <c r="K496" s="369">
        <f t="shared" si="66"/>
        <v>201</v>
      </c>
      <c r="L496" s="320">
        <f t="shared" si="66"/>
        <v>188</v>
      </c>
      <c r="M496" s="369">
        <f t="shared" si="66"/>
        <v>172</v>
      </c>
      <c r="N496" s="320">
        <f t="shared" si="66"/>
        <v>192</v>
      </c>
      <c r="O496" s="369">
        <f t="shared" si="66"/>
        <v>179</v>
      </c>
      <c r="P496" s="320">
        <f t="shared" si="66"/>
        <v>205</v>
      </c>
      <c r="Q496" s="369">
        <f t="shared" si="66"/>
        <v>215</v>
      </c>
      <c r="R496" s="320">
        <f t="shared" si="66"/>
        <v>191</v>
      </c>
      <c r="S496" s="369">
        <f t="shared" si="66"/>
        <v>186</v>
      </c>
      <c r="T496" s="320">
        <f t="shared" si="66"/>
        <v>204</v>
      </c>
    </row>
    <row r="497" spans="1:20" ht="12.75" customHeight="1" hidden="1">
      <c r="A497" s="482"/>
      <c r="B497" s="483" t="s">
        <v>172</v>
      </c>
      <c r="C497" s="483"/>
      <c r="D497" s="483"/>
      <c r="E497" s="321">
        <v>7</v>
      </c>
      <c r="F497" s="321">
        <v>1</v>
      </c>
      <c r="G497" s="321">
        <v>0</v>
      </c>
      <c r="H497" s="322">
        <f>SUM(I497:T497)</f>
        <v>75</v>
      </c>
      <c r="I497" s="370">
        <v>9</v>
      </c>
      <c r="J497" s="323">
        <v>7</v>
      </c>
      <c r="K497" s="370">
        <v>5</v>
      </c>
      <c r="L497" s="323">
        <v>3</v>
      </c>
      <c r="M497" s="370">
        <v>5</v>
      </c>
      <c r="N497" s="323">
        <v>5</v>
      </c>
      <c r="O497" s="370">
        <v>2</v>
      </c>
      <c r="P497" s="323">
        <v>7</v>
      </c>
      <c r="Q497" s="370">
        <v>14</v>
      </c>
      <c r="R497" s="323">
        <v>7</v>
      </c>
      <c r="S497" s="370">
        <v>9</v>
      </c>
      <c r="T497" s="323">
        <v>2</v>
      </c>
    </row>
    <row r="498" spans="1:20" ht="12.75" customHeight="1" hidden="1">
      <c r="A498" s="482"/>
      <c r="B498" s="483" t="s">
        <v>174</v>
      </c>
      <c r="C498" s="483"/>
      <c r="D498" s="483"/>
      <c r="E498" s="321">
        <v>5</v>
      </c>
      <c r="F498" s="321">
        <v>1</v>
      </c>
      <c r="G498" s="321">
        <v>2</v>
      </c>
      <c r="H498" s="322">
        <f aca="true" t="shared" si="67" ref="H498:H513">SUM(I498:T498)</f>
        <v>49</v>
      </c>
      <c r="I498" s="370">
        <v>4</v>
      </c>
      <c r="J498" s="323">
        <v>3</v>
      </c>
      <c r="K498" s="370">
        <v>9</v>
      </c>
      <c r="L498" s="323">
        <v>7</v>
      </c>
      <c r="M498" s="370">
        <v>1</v>
      </c>
      <c r="N498" s="323">
        <v>5</v>
      </c>
      <c r="O498" s="370">
        <v>4</v>
      </c>
      <c r="P498" s="323">
        <v>1</v>
      </c>
      <c r="Q498" s="370">
        <v>2</v>
      </c>
      <c r="R498" s="323">
        <v>6</v>
      </c>
      <c r="S498" s="370">
        <v>4</v>
      </c>
      <c r="T498" s="323">
        <v>3</v>
      </c>
    </row>
    <row r="499" spans="1:20" ht="12.75" customHeight="1" hidden="1">
      <c r="A499" s="482"/>
      <c r="B499" s="483" t="s">
        <v>175</v>
      </c>
      <c r="C499" s="483"/>
      <c r="D499" s="483"/>
      <c r="E499" s="321">
        <v>4</v>
      </c>
      <c r="F499" s="321">
        <v>0</v>
      </c>
      <c r="G499" s="321">
        <v>2</v>
      </c>
      <c r="H499" s="322">
        <f t="shared" si="67"/>
        <v>17</v>
      </c>
      <c r="I499" s="370">
        <v>1</v>
      </c>
      <c r="J499" s="323">
        <v>1</v>
      </c>
      <c r="K499" s="370">
        <v>1</v>
      </c>
      <c r="L499" s="323">
        <v>1</v>
      </c>
      <c r="M499" s="370">
        <v>0</v>
      </c>
      <c r="N499" s="323">
        <v>1</v>
      </c>
      <c r="O499" s="370">
        <v>1</v>
      </c>
      <c r="P499" s="323">
        <v>1</v>
      </c>
      <c r="Q499" s="370">
        <v>2</v>
      </c>
      <c r="R499" s="323">
        <v>5</v>
      </c>
      <c r="S499" s="370">
        <v>1</v>
      </c>
      <c r="T499" s="323">
        <v>2</v>
      </c>
    </row>
    <row r="500" spans="1:20" ht="12.75" customHeight="1" hidden="1">
      <c r="A500" s="482"/>
      <c r="B500" s="483" t="s">
        <v>176</v>
      </c>
      <c r="C500" s="483"/>
      <c r="D500" s="483"/>
      <c r="E500" s="321">
        <v>7</v>
      </c>
      <c r="F500" s="321">
        <v>1</v>
      </c>
      <c r="G500" s="321">
        <v>0</v>
      </c>
      <c r="H500" s="322">
        <f t="shared" si="67"/>
        <v>82</v>
      </c>
      <c r="I500" s="370">
        <v>8</v>
      </c>
      <c r="J500" s="323">
        <v>6</v>
      </c>
      <c r="K500" s="370">
        <v>9</v>
      </c>
      <c r="L500" s="323">
        <v>7</v>
      </c>
      <c r="M500" s="370">
        <v>4</v>
      </c>
      <c r="N500" s="323">
        <v>7</v>
      </c>
      <c r="O500" s="370">
        <v>4</v>
      </c>
      <c r="P500" s="323">
        <v>8</v>
      </c>
      <c r="Q500" s="370">
        <v>8</v>
      </c>
      <c r="R500" s="323">
        <v>8</v>
      </c>
      <c r="S500" s="370">
        <v>5</v>
      </c>
      <c r="T500" s="323">
        <v>8</v>
      </c>
    </row>
    <row r="501" spans="1:20" ht="12.75" customHeight="1" hidden="1">
      <c r="A501" s="482"/>
      <c r="B501" s="483" t="s">
        <v>177</v>
      </c>
      <c r="C501" s="483"/>
      <c r="D501" s="483"/>
      <c r="E501" s="321">
        <v>8</v>
      </c>
      <c r="F501" s="321">
        <v>2</v>
      </c>
      <c r="G501" s="321">
        <v>0</v>
      </c>
      <c r="H501" s="322">
        <f t="shared" si="67"/>
        <v>81</v>
      </c>
      <c r="I501" s="370">
        <v>6</v>
      </c>
      <c r="J501" s="323">
        <v>3</v>
      </c>
      <c r="K501" s="370">
        <v>7</v>
      </c>
      <c r="L501" s="323">
        <v>15</v>
      </c>
      <c r="M501" s="370">
        <v>4</v>
      </c>
      <c r="N501" s="323">
        <v>3</v>
      </c>
      <c r="O501" s="370">
        <v>8</v>
      </c>
      <c r="P501" s="323">
        <v>7</v>
      </c>
      <c r="Q501" s="370">
        <v>7</v>
      </c>
      <c r="R501" s="323">
        <v>5</v>
      </c>
      <c r="S501" s="370">
        <v>7</v>
      </c>
      <c r="T501" s="323">
        <v>9</v>
      </c>
    </row>
    <row r="502" spans="1:20" ht="12.75" customHeight="1" hidden="1">
      <c r="A502" s="482"/>
      <c r="B502" s="483" t="s">
        <v>178</v>
      </c>
      <c r="C502" s="483"/>
      <c r="D502" s="483"/>
      <c r="E502" s="321">
        <v>8</v>
      </c>
      <c r="F502" s="321">
        <v>2</v>
      </c>
      <c r="G502" s="321">
        <v>0</v>
      </c>
      <c r="H502" s="322">
        <f t="shared" si="67"/>
        <v>106</v>
      </c>
      <c r="I502" s="370">
        <v>9</v>
      </c>
      <c r="J502" s="323">
        <v>7</v>
      </c>
      <c r="K502" s="370">
        <v>4</v>
      </c>
      <c r="L502" s="323">
        <v>7</v>
      </c>
      <c r="M502" s="370">
        <v>6</v>
      </c>
      <c r="N502" s="323">
        <v>12</v>
      </c>
      <c r="O502" s="370">
        <v>6</v>
      </c>
      <c r="P502" s="323">
        <v>11</v>
      </c>
      <c r="Q502" s="370">
        <v>11</v>
      </c>
      <c r="R502" s="323">
        <v>10</v>
      </c>
      <c r="S502" s="370">
        <v>13</v>
      </c>
      <c r="T502" s="323">
        <v>10</v>
      </c>
    </row>
    <row r="503" spans="1:20" ht="12.75" customHeight="1" hidden="1">
      <c r="A503" s="482"/>
      <c r="B503" s="484" t="s">
        <v>179</v>
      </c>
      <c r="C503" s="484"/>
      <c r="D503" s="484"/>
      <c r="E503" s="321">
        <v>15</v>
      </c>
      <c r="F503" s="321">
        <v>3</v>
      </c>
      <c r="G503" s="321">
        <v>0</v>
      </c>
      <c r="H503" s="322">
        <f t="shared" si="67"/>
        <v>292</v>
      </c>
      <c r="I503" s="370">
        <v>15</v>
      </c>
      <c r="J503" s="323">
        <v>22</v>
      </c>
      <c r="K503" s="370">
        <v>33</v>
      </c>
      <c r="L503" s="323">
        <v>22</v>
      </c>
      <c r="M503" s="370">
        <v>21</v>
      </c>
      <c r="N503" s="323">
        <v>21</v>
      </c>
      <c r="O503" s="370">
        <v>24</v>
      </c>
      <c r="P503" s="323">
        <v>34</v>
      </c>
      <c r="Q503" s="370">
        <v>31</v>
      </c>
      <c r="R503" s="323">
        <v>21</v>
      </c>
      <c r="S503" s="370">
        <v>23</v>
      </c>
      <c r="T503" s="323">
        <v>25</v>
      </c>
    </row>
    <row r="504" spans="1:20" ht="12.75" customHeight="1" hidden="1">
      <c r="A504" s="482"/>
      <c r="B504" s="484" t="s">
        <v>181</v>
      </c>
      <c r="C504" s="484"/>
      <c r="D504" s="484"/>
      <c r="E504" s="321">
        <v>14</v>
      </c>
      <c r="F504" s="321">
        <v>3</v>
      </c>
      <c r="G504" s="321">
        <v>0</v>
      </c>
      <c r="H504" s="322">
        <f t="shared" si="67"/>
        <v>255</v>
      </c>
      <c r="I504" s="370">
        <v>23</v>
      </c>
      <c r="J504" s="323">
        <v>16</v>
      </c>
      <c r="K504" s="370">
        <v>25</v>
      </c>
      <c r="L504" s="323">
        <v>17</v>
      </c>
      <c r="M504" s="370">
        <v>22</v>
      </c>
      <c r="N504" s="323">
        <v>24</v>
      </c>
      <c r="O504" s="370">
        <v>25</v>
      </c>
      <c r="P504" s="323">
        <v>21</v>
      </c>
      <c r="Q504" s="370">
        <v>23</v>
      </c>
      <c r="R504" s="323">
        <v>20</v>
      </c>
      <c r="S504" s="370">
        <v>18</v>
      </c>
      <c r="T504" s="323">
        <v>21</v>
      </c>
    </row>
    <row r="505" spans="1:20" ht="12.75" customHeight="1" hidden="1">
      <c r="A505" s="482"/>
      <c r="B505" s="483" t="s">
        <v>183</v>
      </c>
      <c r="C505" s="483"/>
      <c r="D505" s="483"/>
      <c r="E505" s="321">
        <v>10</v>
      </c>
      <c r="F505" s="321">
        <v>3</v>
      </c>
      <c r="G505" s="321">
        <v>0</v>
      </c>
      <c r="H505" s="322">
        <f t="shared" si="67"/>
        <v>196</v>
      </c>
      <c r="I505" s="370">
        <v>14</v>
      </c>
      <c r="J505" s="323">
        <v>13</v>
      </c>
      <c r="K505" s="370">
        <v>19</v>
      </c>
      <c r="L505" s="323">
        <v>19</v>
      </c>
      <c r="M505" s="370">
        <v>15</v>
      </c>
      <c r="N505" s="323">
        <v>9</v>
      </c>
      <c r="O505" s="370">
        <v>14</v>
      </c>
      <c r="P505" s="323">
        <v>18</v>
      </c>
      <c r="Q505" s="370">
        <v>22</v>
      </c>
      <c r="R505" s="323">
        <v>17</v>
      </c>
      <c r="S505" s="370">
        <v>13</v>
      </c>
      <c r="T505" s="323">
        <v>23</v>
      </c>
    </row>
    <row r="506" spans="1:20" ht="12.75" customHeight="1" hidden="1">
      <c r="A506" s="482"/>
      <c r="B506" s="483" t="s">
        <v>184</v>
      </c>
      <c r="C506" s="483"/>
      <c r="D506" s="483"/>
      <c r="E506" s="321">
        <v>9</v>
      </c>
      <c r="F506" s="321">
        <v>3</v>
      </c>
      <c r="G506" s="321">
        <v>0</v>
      </c>
      <c r="H506" s="322">
        <f t="shared" si="67"/>
        <v>159</v>
      </c>
      <c r="I506" s="370">
        <v>13</v>
      </c>
      <c r="J506" s="323">
        <v>12</v>
      </c>
      <c r="K506" s="370">
        <v>9</v>
      </c>
      <c r="L506" s="323">
        <v>11</v>
      </c>
      <c r="M506" s="370">
        <v>12</v>
      </c>
      <c r="N506" s="323">
        <v>18</v>
      </c>
      <c r="O506" s="370">
        <v>20</v>
      </c>
      <c r="P506" s="323">
        <v>7</v>
      </c>
      <c r="Q506" s="370">
        <v>10</v>
      </c>
      <c r="R506" s="323">
        <v>13</v>
      </c>
      <c r="S506" s="370">
        <v>14</v>
      </c>
      <c r="T506" s="323">
        <v>20</v>
      </c>
    </row>
    <row r="507" spans="1:20" ht="12.75" customHeight="1" hidden="1">
      <c r="A507" s="482"/>
      <c r="B507" s="483" t="s">
        <v>185</v>
      </c>
      <c r="C507" s="483"/>
      <c r="D507" s="483"/>
      <c r="E507" s="321">
        <v>7</v>
      </c>
      <c r="F507" s="321">
        <v>1</v>
      </c>
      <c r="G507" s="321">
        <v>0</v>
      </c>
      <c r="H507" s="322">
        <f t="shared" si="67"/>
        <v>78</v>
      </c>
      <c r="I507" s="370">
        <v>3</v>
      </c>
      <c r="J507" s="323">
        <v>2</v>
      </c>
      <c r="K507" s="370">
        <v>10</v>
      </c>
      <c r="L507" s="323">
        <v>1</v>
      </c>
      <c r="M507" s="370">
        <v>4</v>
      </c>
      <c r="N507" s="323">
        <v>13</v>
      </c>
      <c r="O507" s="370">
        <v>7</v>
      </c>
      <c r="P507" s="323">
        <v>9</v>
      </c>
      <c r="Q507" s="370">
        <v>4</v>
      </c>
      <c r="R507" s="323">
        <v>9</v>
      </c>
      <c r="S507" s="370">
        <v>6</v>
      </c>
      <c r="T507" s="323">
        <v>10</v>
      </c>
    </row>
    <row r="508" spans="1:20" ht="12.75" customHeight="1" hidden="1">
      <c r="A508" s="482"/>
      <c r="B508" s="483" t="s">
        <v>187</v>
      </c>
      <c r="C508" s="483"/>
      <c r="D508" s="483"/>
      <c r="E508" s="321">
        <v>5</v>
      </c>
      <c r="F508" s="321">
        <v>1</v>
      </c>
      <c r="G508" s="321">
        <v>1</v>
      </c>
      <c r="H508" s="322">
        <f t="shared" si="67"/>
        <v>11</v>
      </c>
      <c r="I508" s="370">
        <v>2</v>
      </c>
      <c r="J508" s="323">
        <v>2</v>
      </c>
      <c r="K508" s="370">
        <v>1</v>
      </c>
      <c r="L508" s="323">
        <v>0</v>
      </c>
      <c r="M508" s="370">
        <v>0</v>
      </c>
      <c r="N508" s="323">
        <v>0</v>
      </c>
      <c r="O508" s="370">
        <v>0</v>
      </c>
      <c r="P508" s="323">
        <v>2</v>
      </c>
      <c r="Q508" s="370">
        <v>0</v>
      </c>
      <c r="R508" s="323">
        <v>1</v>
      </c>
      <c r="S508" s="370">
        <v>2</v>
      </c>
      <c r="T508" s="323">
        <v>1</v>
      </c>
    </row>
    <row r="509" spans="1:20" ht="12.75" customHeight="1" hidden="1">
      <c r="A509" s="482"/>
      <c r="B509" s="483" t="s">
        <v>188</v>
      </c>
      <c r="C509" s="483"/>
      <c r="D509" s="483"/>
      <c r="E509" s="321">
        <v>6</v>
      </c>
      <c r="F509" s="321">
        <v>1</v>
      </c>
      <c r="G509" s="321">
        <v>1</v>
      </c>
      <c r="H509" s="322">
        <f t="shared" si="67"/>
        <v>57</v>
      </c>
      <c r="I509" s="370">
        <v>3</v>
      </c>
      <c r="J509" s="323">
        <v>5</v>
      </c>
      <c r="K509" s="370">
        <v>7</v>
      </c>
      <c r="L509" s="323">
        <v>4</v>
      </c>
      <c r="M509" s="370">
        <v>5</v>
      </c>
      <c r="N509" s="323">
        <v>7</v>
      </c>
      <c r="O509" s="370">
        <v>3</v>
      </c>
      <c r="P509" s="323">
        <v>8</v>
      </c>
      <c r="Q509" s="370">
        <v>4</v>
      </c>
      <c r="R509" s="323">
        <v>4</v>
      </c>
      <c r="S509" s="370">
        <v>2</v>
      </c>
      <c r="T509" s="323">
        <v>5</v>
      </c>
    </row>
    <row r="510" spans="1:20" ht="12.75" customHeight="1" hidden="1">
      <c r="A510" s="482"/>
      <c r="B510" s="483" t="s">
        <v>189</v>
      </c>
      <c r="C510" s="483"/>
      <c r="D510" s="483"/>
      <c r="E510" s="321">
        <v>8</v>
      </c>
      <c r="F510" s="321">
        <v>2</v>
      </c>
      <c r="G510" s="321">
        <v>0</v>
      </c>
      <c r="H510" s="322">
        <f t="shared" si="67"/>
        <v>96</v>
      </c>
      <c r="I510" s="370">
        <v>7</v>
      </c>
      <c r="J510" s="323">
        <v>7</v>
      </c>
      <c r="K510" s="370">
        <v>9</v>
      </c>
      <c r="L510" s="323">
        <v>7</v>
      </c>
      <c r="M510" s="370">
        <v>10</v>
      </c>
      <c r="N510" s="323">
        <v>9</v>
      </c>
      <c r="O510" s="370">
        <v>7</v>
      </c>
      <c r="P510" s="323">
        <v>5</v>
      </c>
      <c r="Q510" s="370">
        <v>6</v>
      </c>
      <c r="R510" s="323">
        <v>17</v>
      </c>
      <c r="S510" s="370">
        <v>5</v>
      </c>
      <c r="T510" s="323">
        <v>7</v>
      </c>
    </row>
    <row r="511" spans="1:20" ht="12.75" customHeight="1" hidden="1">
      <c r="A511" s="482"/>
      <c r="B511" s="483" t="s">
        <v>190</v>
      </c>
      <c r="C511" s="483"/>
      <c r="D511" s="483"/>
      <c r="E511" s="321">
        <v>3</v>
      </c>
      <c r="F511" s="321">
        <v>0</v>
      </c>
      <c r="G511" s="321">
        <v>2</v>
      </c>
      <c r="H511" s="322">
        <f t="shared" si="67"/>
        <v>11</v>
      </c>
      <c r="I511" s="370">
        <v>2</v>
      </c>
      <c r="J511" s="323">
        <v>2</v>
      </c>
      <c r="K511" s="370">
        <v>0</v>
      </c>
      <c r="L511" s="323">
        <v>0</v>
      </c>
      <c r="M511" s="370">
        <v>1</v>
      </c>
      <c r="N511" s="323">
        <v>0</v>
      </c>
      <c r="O511" s="370">
        <v>1</v>
      </c>
      <c r="P511" s="323">
        <v>1</v>
      </c>
      <c r="Q511" s="370">
        <v>0</v>
      </c>
      <c r="R511" s="323">
        <v>1</v>
      </c>
      <c r="S511" s="370">
        <v>1</v>
      </c>
      <c r="T511" s="323">
        <v>2</v>
      </c>
    </row>
    <row r="512" spans="1:20" ht="12.75" customHeight="1" hidden="1">
      <c r="A512" s="482"/>
      <c r="B512" s="483" t="s">
        <v>191</v>
      </c>
      <c r="C512" s="483"/>
      <c r="D512" s="483"/>
      <c r="E512" s="321">
        <v>16</v>
      </c>
      <c r="F512" s="321">
        <v>1</v>
      </c>
      <c r="G512" s="321">
        <v>0</v>
      </c>
      <c r="H512" s="322">
        <f t="shared" si="67"/>
        <v>390</v>
      </c>
      <c r="I512" s="370">
        <v>36</v>
      </c>
      <c r="J512" s="323">
        <v>31</v>
      </c>
      <c r="K512" s="370">
        <v>24</v>
      </c>
      <c r="L512" s="323">
        <v>38</v>
      </c>
      <c r="M512" s="370">
        <v>27</v>
      </c>
      <c r="N512" s="323">
        <v>36</v>
      </c>
      <c r="O512" s="370">
        <v>27</v>
      </c>
      <c r="P512" s="323">
        <v>30</v>
      </c>
      <c r="Q512" s="370">
        <v>37</v>
      </c>
      <c r="R512" s="323">
        <v>25</v>
      </c>
      <c r="S512" s="370">
        <v>41</v>
      </c>
      <c r="T512" s="323">
        <v>38</v>
      </c>
    </row>
    <row r="513" spans="1:20" ht="12.75" customHeight="1" hidden="1">
      <c r="A513" s="482"/>
      <c r="B513" s="483" t="s">
        <v>192</v>
      </c>
      <c r="C513" s="483"/>
      <c r="D513" s="483"/>
      <c r="E513" s="321">
        <v>13</v>
      </c>
      <c r="F513" s="321">
        <v>2</v>
      </c>
      <c r="G513" s="321">
        <v>0</v>
      </c>
      <c r="H513" s="322">
        <f t="shared" si="67"/>
        <v>324</v>
      </c>
      <c r="I513" s="370">
        <v>29</v>
      </c>
      <c r="J513" s="323">
        <v>23</v>
      </c>
      <c r="K513" s="370">
        <v>29</v>
      </c>
      <c r="L513" s="323">
        <v>29</v>
      </c>
      <c r="M513" s="370">
        <v>35</v>
      </c>
      <c r="N513" s="323">
        <v>22</v>
      </c>
      <c r="O513" s="370">
        <v>26</v>
      </c>
      <c r="P513" s="323">
        <v>35</v>
      </c>
      <c r="Q513" s="370">
        <v>34</v>
      </c>
      <c r="R513" s="323">
        <v>22</v>
      </c>
      <c r="S513" s="370">
        <v>22</v>
      </c>
      <c r="T513" s="323">
        <v>18</v>
      </c>
    </row>
    <row r="514" spans="1:20" ht="12.75" customHeight="1" hidden="1">
      <c r="A514" s="14"/>
      <c r="B514" s="380"/>
      <c r="C514" s="380"/>
      <c r="D514" s="380"/>
      <c r="E514" s="321"/>
      <c r="F514" s="321"/>
      <c r="G514" s="321"/>
      <c r="H514" s="322"/>
      <c r="I514" s="370"/>
      <c r="J514" s="323"/>
      <c r="K514" s="370"/>
      <c r="L514" s="323"/>
      <c r="M514" s="370"/>
      <c r="N514" s="323"/>
      <c r="O514" s="370"/>
      <c r="P514" s="323"/>
      <c r="Q514" s="370"/>
      <c r="R514" s="323"/>
      <c r="S514" s="370"/>
      <c r="T514" s="323"/>
    </row>
    <row r="515" spans="1:20" ht="12.75" customHeight="1" hidden="1">
      <c r="A515" s="481" t="s">
        <v>193</v>
      </c>
      <c r="B515" s="481"/>
      <c r="C515" s="481"/>
      <c r="D515" s="481"/>
      <c r="E515" s="318">
        <f>SUM(E516:E520)</f>
        <v>19</v>
      </c>
      <c r="F515" s="318">
        <f aca="true" t="shared" si="68" ref="F515:T515">SUM(F516:F520)</f>
        <v>2</v>
      </c>
      <c r="G515" s="318">
        <f t="shared" si="68"/>
        <v>6</v>
      </c>
      <c r="H515" s="324">
        <f t="shared" si="68"/>
        <v>159</v>
      </c>
      <c r="I515" s="369">
        <f t="shared" si="68"/>
        <v>11</v>
      </c>
      <c r="J515" s="320">
        <f t="shared" si="68"/>
        <v>13</v>
      </c>
      <c r="K515" s="369">
        <f t="shared" si="68"/>
        <v>4</v>
      </c>
      <c r="L515" s="320">
        <f t="shared" si="68"/>
        <v>17</v>
      </c>
      <c r="M515" s="369">
        <f t="shared" si="68"/>
        <v>11</v>
      </c>
      <c r="N515" s="320">
        <f t="shared" si="68"/>
        <v>15</v>
      </c>
      <c r="O515" s="369">
        <f t="shared" si="68"/>
        <v>23</v>
      </c>
      <c r="P515" s="320">
        <f t="shared" si="68"/>
        <v>11</v>
      </c>
      <c r="Q515" s="369">
        <f t="shared" si="68"/>
        <v>13</v>
      </c>
      <c r="R515" s="320">
        <f t="shared" si="68"/>
        <v>15</v>
      </c>
      <c r="S515" s="369">
        <f t="shared" si="68"/>
        <v>11</v>
      </c>
      <c r="T515" s="320">
        <f t="shared" si="68"/>
        <v>15</v>
      </c>
    </row>
    <row r="516" spans="1:20" ht="12.75" customHeight="1" hidden="1">
      <c r="A516" s="482"/>
      <c r="B516" s="483" t="s">
        <v>194</v>
      </c>
      <c r="C516" s="483"/>
      <c r="D516" s="483"/>
      <c r="E516" s="321">
        <v>3</v>
      </c>
      <c r="F516" s="321">
        <v>0</v>
      </c>
      <c r="G516" s="321">
        <v>2</v>
      </c>
      <c r="H516" s="322">
        <f>SUM(I516:T516)</f>
        <v>23</v>
      </c>
      <c r="I516" s="370">
        <v>3</v>
      </c>
      <c r="J516" s="323">
        <v>2</v>
      </c>
      <c r="K516" s="370">
        <v>0</v>
      </c>
      <c r="L516" s="323">
        <v>0</v>
      </c>
      <c r="M516" s="370">
        <v>0</v>
      </c>
      <c r="N516" s="323">
        <v>2</v>
      </c>
      <c r="O516" s="370">
        <v>5</v>
      </c>
      <c r="P516" s="323">
        <v>2</v>
      </c>
      <c r="Q516" s="370">
        <v>2</v>
      </c>
      <c r="R516" s="323">
        <v>2</v>
      </c>
      <c r="S516" s="370">
        <v>2</v>
      </c>
      <c r="T516" s="323">
        <v>3</v>
      </c>
    </row>
    <row r="517" spans="1:20" ht="12.75" customHeight="1" hidden="1">
      <c r="A517" s="482"/>
      <c r="B517" s="483" t="s">
        <v>195</v>
      </c>
      <c r="C517" s="483"/>
      <c r="D517" s="483"/>
      <c r="E517" s="460" t="s">
        <v>713</v>
      </c>
      <c r="F517" s="460"/>
      <c r="G517" s="461"/>
      <c r="H517" s="322"/>
      <c r="I517" s="370"/>
      <c r="J517" s="323"/>
      <c r="K517" s="370"/>
      <c r="L517" s="323"/>
      <c r="M517" s="370"/>
      <c r="N517" s="323"/>
      <c r="O517" s="370"/>
      <c r="P517" s="323"/>
      <c r="Q517" s="370"/>
      <c r="R517" s="323"/>
      <c r="S517" s="370"/>
      <c r="T517" s="323"/>
    </row>
    <row r="518" spans="1:20" ht="12.75" customHeight="1" hidden="1">
      <c r="A518" s="482"/>
      <c r="B518" s="483" t="s">
        <v>196</v>
      </c>
      <c r="C518" s="483"/>
      <c r="D518" s="483"/>
      <c r="E518" s="321">
        <v>8</v>
      </c>
      <c r="F518" s="321">
        <v>2</v>
      </c>
      <c r="G518" s="321">
        <v>0</v>
      </c>
      <c r="H518" s="322">
        <f>SUM(I518:T518)</f>
        <v>90</v>
      </c>
      <c r="I518" s="370">
        <v>7</v>
      </c>
      <c r="J518" s="323">
        <v>6</v>
      </c>
      <c r="K518" s="370">
        <v>1</v>
      </c>
      <c r="L518" s="323">
        <v>11</v>
      </c>
      <c r="M518" s="370">
        <v>10</v>
      </c>
      <c r="N518" s="323">
        <v>10</v>
      </c>
      <c r="O518" s="370">
        <v>14</v>
      </c>
      <c r="P518" s="323">
        <v>4</v>
      </c>
      <c r="Q518" s="370">
        <v>5</v>
      </c>
      <c r="R518" s="323">
        <v>5</v>
      </c>
      <c r="S518" s="370">
        <v>8</v>
      </c>
      <c r="T518" s="323">
        <v>9</v>
      </c>
    </row>
    <row r="519" spans="1:20" ht="12.75" customHeight="1" hidden="1">
      <c r="A519" s="482"/>
      <c r="B519" s="483" t="s">
        <v>197</v>
      </c>
      <c r="C519" s="483"/>
      <c r="D519" s="483"/>
      <c r="E519" s="321">
        <v>4</v>
      </c>
      <c r="F519" s="321">
        <v>0</v>
      </c>
      <c r="G519" s="321">
        <v>2</v>
      </c>
      <c r="H519" s="322">
        <f>SUM(I519:T519)</f>
        <v>27</v>
      </c>
      <c r="I519" s="370">
        <v>1</v>
      </c>
      <c r="J519" s="323">
        <v>4</v>
      </c>
      <c r="K519" s="370">
        <v>3</v>
      </c>
      <c r="L519" s="323">
        <v>2</v>
      </c>
      <c r="M519" s="370">
        <v>1</v>
      </c>
      <c r="N519" s="323">
        <v>2</v>
      </c>
      <c r="O519" s="370">
        <v>2</v>
      </c>
      <c r="P519" s="323">
        <v>2</v>
      </c>
      <c r="Q519" s="370">
        <v>5</v>
      </c>
      <c r="R519" s="323">
        <v>4</v>
      </c>
      <c r="S519" s="370">
        <v>0</v>
      </c>
      <c r="T519" s="323">
        <v>1</v>
      </c>
    </row>
    <row r="520" spans="1:20" ht="12.75" customHeight="1" hidden="1">
      <c r="A520" s="482"/>
      <c r="B520" s="483" t="s">
        <v>199</v>
      </c>
      <c r="C520" s="483"/>
      <c r="D520" s="483"/>
      <c r="E520" s="321">
        <v>4</v>
      </c>
      <c r="F520" s="321">
        <v>0</v>
      </c>
      <c r="G520" s="321">
        <v>2</v>
      </c>
      <c r="H520" s="322">
        <f>SUM(I520:T520)</f>
        <v>19</v>
      </c>
      <c r="I520" s="370">
        <v>0</v>
      </c>
      <c r="J520" s="323">
        <v>1</v>
      </c>
      <c r="K520" s="370">
        <v>0</v>
      </c>
      <c r="L520" s="323">
        <v>4</v>
      </c>
      <c r="M520" s="370">
        <v>0</v>
      </c>
      <c r="N520" s="323">
        <v>1</v>
      </c>
      <c r="O520" s="370">
        <v>2</v>
      </c>
      <c r="P520" s="323">
        <v>3</v>
      </c>
      <c r="Q520" s="370">
        <v>1</v>
      </c>
      <c r="R520" s="323">
        <v>4</v>
      </c>
      <c r="S520" s="370">
        <v>1</v>
      </c>
      <c r="T520" s="323">
        <v>2</v>
      </c>
    </row>
    <row r="521" spans="1:20" ht="12.75" customHeight="1" hidden="1">
      <c r="A521" s="378"/>
      <c r="B521" s="379"/>
      <c r="C521" s="379"/>
      <c r="D521" s="379"/>
      <c r="E521" s="325"/>
      <c r="F521" s="326"/>
      <c r="G521" s="326"/>
      <c r="H521" s="322"/>
      <c r="I521" s="371"/>
      <c r="J521" s="327"/>
      <c r="K521" s="371"/>
      <c r="L521" s="327"/>
      <c r="M521" s="371"/>
      <c r="N521" s="327"/>
      <c r="O521" s="371"/>
      <c r="P521" s="327"/>
      <c r="Q521" s="371"/>
      <c r="R521" s="327"/>
      <c r="S521" s="371"/>
      <c r="T521" s="327"/>
    </row>
    <row r="522" spans="1:20" ht="12.75" customHeight="1" hidden="1">
      <c r="A522" s="481" t="s">
        <v>575</v>
      </c>
      <c r="B522" s="481"/>
      <c r="C522" s="481"/>
      <c r="D522" s="481"/>
      <c r="E522" s="318">
        <f>SUM(E523:E527)</f>
        <v>17</v>
      </c>
      <c r="F522" s="318">
        <f aca="true" t="shared" si="69" ref="F522:S522">SUM(F523:F527)</f>
        <v>2</v>
      </c>
      <c r="G522" s="318">
        <f t="shared" si="69"/>
        <v>3</v>
      </c>
      <c r="H522" s="324">
        <f t="shared" si="69"/>
        <v>115</v>
      </c>
      <c r="I522" s="369">
        <f t="shared" si="69"/>
        <v>10</v>
      </c>
      <c r="J522" s="320">
        <f t="shared" si="69"/>
        <v>1</v>
      </c>
      <c r="K522" s="369">
        <f t="shared" si="69"/>
        <v>11</v>
      </c>
      <c r="L522" s="320">
        <f t="shared" si="69"/>
        <v>10</v>
      </c>
      <c r="M522" s="369">
        <f t="shared" si="69"/>
        <v>5</v>
      </c>
      <c r="N522" s="320">
        <f t="shared" si="69"/>
        <v>7</v>
      </c>
      <c r="O522" s="369">
        <f t="shared" si="69"/>
        <v>17</v>
      </c>
      <c r="P522" s="320">
        <f t="shared" si="69"/>
        <v>3</v>
      </c>
      <c r="Q522" s="369">
        <f t="shared" si="69"/>
        <v>14</v>
      </c>
      <c r="R522" s="320">
        <f t="shared" si="69"/>
        <v>9</v>
      </c>
      <c r="S522" s="369">
        <f t="shared" si="69"/>
        <v>16</v>
      </c>
      <c r="T522" s="320">
        <v>12</v>
      </c>
    </row>
    <row r="523" spans="1:20" ht="12.75" customHeight="1" hidden="1">
      <c r="A523" s="482"/>
      <c r="B523" s="483" t="s">
        <v>203</v>
      </c>
      <c r="C523" s="483"/>
      <c r="D523" s="483"/>
      <c r="E523" s="321">
        <v>4</v>
      </c>
      <c r="F523" s="321">
        <v>0</v>
      </c>
      <c r="G523" s="321">
        <v>2</v>
      </c>
      <c r="H523" s="322">
        <f>SUM(I523:T523)</f>
        <v>8</v>
      </c>
      <c r="I523" s="370">
        <v>1</v>
      </c>
      <c r="J523" s="323">
        <v>0</v>
      </c>
      <c r="K523" s="370">
        <v>0</v>
      </c>
      <c r="L523" s="323">
        <v>2</v>
      </c>
      <c r="M523" s="370">
        <v>1</v>
      </c>
      <c r="N523" s="323">
        <v>0</v>
      </c>
      <c r="O523" s="370">
        <v>2</v>
      </c>
      <c r="P523" s="323">
        <v>0</v>
      </c>
      <c r="Q523" s="370">
        <v>1</v>
      </c>
      <c r="R523" s="323">
        <v>0</v>
      </c>
      <c r="S523" s="370">
        <v>1</v>
      </c>
      <c r="T523" s="323">
        <v>0</v>
      </c>
    </row>
    <row r="524" spans="1:20" ht="12.75" customHeight="1" hidden="1">
      <c r="A524" s="482"/>
      <c r="B524" s="483" t="s">
        <v>204</v>
      </c>
      <c r="C524" s="483"/>
      <c r="D524" s="483"/>
      <c r="E524" s="460" t="s">
        <v>713</v>
      </c>
      <c r="F524" s="460"/>
      <c r="G524" s="461"/>
      <c r="H524" s="322"/>
      <c r="I524" s="370"/>
      <c r="J524" s="323"/>
      <c r="K524" s="370"/>
      <c r="L524" s="323"/>
      <c r="M524" s="370"/>
      <c r="N524" s="323"/>
      <c r="O524" s="370"/>
      <c r="P524" s="323"/>
      <c r="Q524" s="370"/>
      <c r="R524" s="323"/>
      <c r="S524" s="370"/>
      <c r="T524" s="323"/>
    </row>
    <row r="525" spans="1:20" ht="12.75" customHeight="1" hidden="1">
      <c r="A525" s="482"/>
      <c r="B525" s="483" t="s">
        <v>205</v>
      </c>
      <c r="C525" s="483"/>
      <c r="D525" s="483"/>
      <c r="E525" s="321">
        <v>5</v>
      </c>
      <c r="F525" s="321">
        <v>0</v>
      </c>
      <c r="G525" s="321">
        <v>1</v>
      </c>
      <c r="H525" s="322">
        <f>SUM(I525:T525)</f>
        <v>45</v>
      </c>
      <c r="I525" s="370">
        <v>1</v>
      </c>
      <c r="J525" s="323">
        <v>1</v>
      </c>
      <c r="K525" s="370">
        <v>4</v>
      </c>
      <c r="L525" s="323">
        <v>3</v>
      </c>
      <c r="M525" s="370">
        <v>2</v>
      </c>
      <c r="N525" s="323">
        <v>3</v>
      </c>
      <c r="O525" s="370">
        <v>7</v>
      </c>
      <c r="P525" s="323">
        <v>2</v>
      </c>
      <c r="Q525" s="370">
        <v>7</v>
      </c>
      <c r="R525" s="323">
        <v>4</v>
      </c>
      <c r="S525" s="370">
        <v>8</v>
      </c>
      <c r="T525" s="323">
        <v>3</v>
      </c>
    </row>
    <row r="526" spans="1:20" ht="12.75" customHeight="1" hidden="1">
      <c r="A526" s="482"/>
      <c r="B526" s="483" t="s">
        <v>573</v>
      </c>
      <c r="C526" s="483"/>
      <c r="D526" s="483"/>
      <c r="E526" s="460" t="s">
        <v>713</v>
      </c>
      <c r="F526" s="460"/>
      <c r="G526" s="461"/>
      <c r="H526" s="322"/>
      <c r="I526" s="370"/>
      <c r="J526" s="323"/>
      <c r="K526" s="370"/>
      <c r="L526" s="323"/>
      <c r="M526" s="370"/>
      <c r="N526" s="323"/>
      <c r="O526" s="370"/>
      <c r="P526" s="323"/>
      <c r="Q526" s="370"/>
      <c r="R526" s="323"/>
      <c r="S526" s="370"/>
      <c r="T526" s="323"/>
    </row>
    <row r="527" spans="1:20" ht="12.75" customHeight="1" hidden="1">
      <c r="A527" s="482"/>
      <c r="B527" s="483" t="s">
        <v>206</v>
      </c>
      <c r="C527" s="483"/>
      <c r="D527" s="483"/>
      <c r="E527" s="321">
        <v>8</v>
      </c>
      <c r="F527" s="321">
        <v>2</v>
      </c>
      <c r="G527" s="321">
        <v>0</v>
      </c>
      <c r="H527" s="322">
        <f>SUM(I527:T527)</f>
        <v>62</v>
      </c>
      <c r="I527" s="370">
        <v>8</v>
      </c>
      <c r="J527" s="323">
        <v>0</v>
      </c>
      <c r="K527" s="370">
        <v>7</v>
      </c>
      <c r="L527" s="323">
        <v>5</v>
      </c>
      <c r="M527" s="370">
        <v>2</v>
      </c>
      <c r="N527" s="323">
        <v>4</v>
      </c>
      <c r="O527" s="370">
        <v>8</v>
      </c>
      <c r="P527" s="323">
        <v>1</v>
      </c>
      <c r="Q527" s="370">
        <v>6</v>
      </c>
      <c r="R527" s="323">
        <v>5</v>
      </c>
      <c r="S527" s="370">
        <v>7</v>
      </c>
      <c r="T527" s="323">
        <v>9</v>
      </c>
    </row>
    <row r="528" spans="1:20" ht="12.75" customHeight="1">
      <c r="A528" s="18"/>
      <c r="B528" s="18"/>
      <c r="C528" s="18"/>
      <c r="D528" s="315"/>
      <c r="E528" s="316"/>
      <c r="F528" s="316"/>
      <c r="G528" s="316"/>
      <c r="H528" s="317"/>
      <c r="I528" s="368"/>
      <c r="J528" s="316"/>
      <c r="K528" s="368"/>
      <c r="L528" s="316"/>
      <c r="M528" s="368"/>
      <c r="N528" s="316"/>
      <c r="O528" s="368"/>
      <c r="P528" s="316"/>
      <c r="Q528" s="368"/>
      <c r="R528" s="316"/>
      <c r="S528" s="368"/>
      <c r="T528" s="316"/>
    </row>
    <row r="529" spans="1:20" ht="12.75" customHeight="1">
      <c r="A529" s="463" t="s">
        <v>850</v>
      </c>
      <c r="B529" s="463"/>
      <c r="C529" s="463"/>
      <c r="D529" s="315">
        <v>27</v>
      </c>
      <c r="E529" s="316">
        <v>176</v>
      </c>
      <c r="F529" s="316">
        <v>28</v>
      </c>
      <c r="G529" s="316">
        <v>18</v>
      </c>
      <c r="H529" s="317">
        <v>2653</v>
      </c>
      <c r="I529" s="368">
        <v>219</v>
      </c>
      <c r="J529" s="316">
        <v>215</v>
      </c>
      <c r="K529" s="368">
        <v>191</v>
      </c>
      <c r="L529" s="316">
        <v>216</v>
      </c>
      <c r="M529" s="368">
        <v>222</v>
      </c>
      <c r="N529" s="316">
        <v>219</v>
      </c>
      <c r="O529" s="368">
        <v>239</v>
      </c>
      <c r="P529" s="316">
        <v>216</v>
      </c>
      <c r="Q529" s="368">
        <v>216</v>
      </c>
      <c r="R529" s="316">
        <v>229</v>
      </c>
      <c r="S529" s="368">
        <v>236</v>
      </c>
      <c r="T529" s="316">
        <v>235</v>
      </c>
    </row>
    <row r="530" spans="1:20" ht="12.75" customHeight="1" hidden="1">
      <c r="A530" s="480" t="s">
        <v>170</v>
      </c>
      <c r="B530" s="480"/>
      <c r="C530" s="480"/>
      <c r="H530" s="375"/>
      <c r="I530" s="389"/>
      <c r="J530" s="377"/>
      <c r="K530" s="389"/>
      <c r="L530" s="377"/>
      <c r="M530" s="389"/>
      <c r="N530" s="377"/>
      <c r="O530" s="389"/>
      <c r="P530" s="377"/>
      <c r="Q530" s="389"/>
      <c r="R530" s="377"/>
      <c r="S530" s="389"/>
      <c r="T530" s="377"/>
    </row>
    <row r="531" spans="1:20" ht="12.75" customHeight="1" hidden="1">
      <c r="A531" s="481" t="s">
        <v>574</v>
      </c>
      <c r="B531" s="481"/>
      <c r="C531" s="481"/>
      <c r="D531" s="481"/>
      <c r="E531" s="318">
        <f>SUM(E532:E548)</f>
        <v>140</v>
      </c>
      <c r="F531" s="318">
        <f aca="true" t="shared" si="70" ref="F531:T531">SUM(F532:F548)</f>
        <v>24</v>
      </c>
      <c r="G531" s="318">
        <f t="shared" si="70"/>
        <v>9</v>
      </c>
      <c r="H531" s="319">
        <f>SUM(H532:H548)</f>
        <v>2358</v>
      </c>
      <c r="I531" s="390">
        <f t="shared" si="70"/>
        <v>203</v>
      </c>
      <c r="J531" s="320">
        <f t="shared" si="70"/>
        <v>188</v>
      </c>
      <c r="K531" s="390">
        <f t="shared" si="70"/>
        <v>173</v>
      </c>
      <c r="L531" s="320">
        <f t="shared" si="70"/>
        <v>194</v>
      </c>
      <c r="M531" s="390">
        <f t="shared" si="70"/>
        <v>183</v>
      </c>
      <c r="N531" s="320">
        <f t="shared" si="70"/>
        <v>204</v>
      </c>
      <c r="O531" s="390">
        <f t="shared" si="70"/>
        <v>212</v>
      </c>
      <c r="P531" s="320">
        <f t="shared" si="70"/>
        <v>193</v>
      </c>
      <c r="Q531" s="390">
        <f t="shared" si="70"/>
        <v>189</v>
      </c>
      <c r="R531" s="320">
        <f t="shared" si="70"/>
        <v>201</v>
      </c>
      <c r="S531" s="390">
        <f t="shared" si="70"/>
        <v>212</v>
      </c>
      <c r="T531" s="320">
        <f t="shared" si="70"/>
        <v>206</v>
      </c>
    </row>
    <row r="532" spans="1:20" ht="12.75" customHeight="1" hidden="1">
      <c r="A532" s="482"/>
      <c r="B532" s="483" t="s">
        <v>172</v>
      </c>
      <c r="C532" s="483"/>
      <c r="D532" s="483"/>
      <c r="E532" s="321">
        <v>6</v>
      </c>
      <c r="F532" s="321" t="s">
        <v>80</v>
      </c>
      <c r="G532" s="321" t="s">
        <v>80</v>
      </c>
      <c r="H532" s="322">
        <v>73</v>
      </c>
      <c r="I532" s="391">
        <v>5</v>
      </c>
      <c r="J532" s="323">
        <v>3</v>
      </c>
      <c r="K532" s="391">
        <v>5</v>
      </c>
      <c r="L532" s="323">
        <v>5</v>
      </c>
      <c r="M532" s="391">
        <v>2</v>
      </c>
      <c r="N532" s="323">
        <v>7</v>
      </c>
      <c r="O532" s="391">
        <v>14</v>
      </c>
      <c r="P532" s="323">
        <v>7</v>
      </c>
      <c r="Q532" s="391">
        <v>9</v>
      </c>
      <c r="R532" s="323">
        <v>2</v>
      </c>
      <c r="S532" s="391">
        <v>7</v>
      </c>
      <c r="T532" s="323">
        <v>7</v>
      </c>
    </row>
    <row r="533" spans="1:20" ht="12.75" customHeight="1" hidden="1">
      <c r="A533" s="482"/>
      <c r="B533" s="483" t="s">
        <v>174</v>
      </c>
      <c r="C533" s="483"/>
      <c r="D533" s="483"/>
      <c r="E533" s="321">
        <v>5</v>
      </c>
      <c r="F533" s="321">
        <v>1</v>
      </c>
      <c r="G533" s="321">
        <v>2</v>
      </c>
      <c r="H533" s="322">
        <v>62</v>
      </c>
      <c r="I533" s="391">
        <v>9</v>
      </c>
      <c r="J533" s="323">
        <v>7</v>
      </c>
      <c r="K533" s="391">
        <v>1</v>
      </c>
      <c r="L533" s="323">
        <v>5</v>
      </c>
      <c r="M533" s="391">
        <v>4</v>
      </c>
      <c r="N533" s="323">
        <v>1</v>
      </c>
      <c r="O533" s="391">
        <v>2</v>
      </c>
      <c r="P533" s="323">
        <v>6</v>
      </c>
      <c r="Q533" s="391">
        <v>4</v>
      </c>
      <c r="R533" s="323">
        <v>3</v>
      </c>
      <c r="S533" s="391">
        <v>8</v>
      </c>
      <c r="T533" s="323">
        <v>12</v>
      </c>
    </row>
    <row r="534" spans="1:20" ht="12.75" customHeight="1" hidden="1">
      <c r="A534" s="482"/>
      <c r="B534" s="483" t="s">
        <v>175</v>
      </c>
      <c r="C534" s="483"/>
      <c r="D534" s="483"/>
      <c r="E534" s="321">
        <v>4</v>
      </c>
      <c r="F534" s="321" t="s">
        <v>80</v>
      </c>
      <c r="G534" s="321">
        <v>2</v>
      </c>
      <c r="H534" s="322">
        <v>18</v>
      </c>
      <c r="I534" s="391">
        <v>1</v>
      </c>
      <c r="J534" s="323">
        <v>1</v>
      </c>
      <c r="K534" s="391" t="s">
        <v>80</v>
      </c>
      <c r="L534" s="323">
        <v>1</v>
      </c>
      <c r="M534" s="391">
        <v>1</v>
      </c>
      <c r="N534" s="323">
        <v>1</v>
      </c>
      <c r="O534" s="391">
        <v>2</v>
      </c>
      <c r="P534" s="323">
        <v>5</v>
      </c>
      <c r="Q534" s="391">
        <v>1</v>
      </c>
      <c r="R534" s="323">
        <v>2</v>
      </c>
      <c r="S534" s="391">
        <v>1</v>
      </c>
      <c r="T534" s="323">
        <v>2</v>
      </c>
    </row>
    <row r="535" spans="1:20" ht="12.75" customHeight="1" hidden="1">
      <c r="A535" s="482"/>
      <c r="B535" s="483" t="s">
        <v>176</v>
      </c>
      <c r="C535" s="483"/>
      <c r="D535" s="483"/>
      <c r="E535" s="321">
        <v>7</v>
      </c>
      <c r="F535" s="321">
        <v>1</v>
      </c>
      <c r="G535" s="321" t="s">
        <v>80</v>
      </c>
      <c r="H535" s="322">
        <f aca="true" t="shared" si="71" ref="H535:H547">SUM(I535:T535)</f>
        <v>78</v>
      </c>
      <c r="I535" s="391">
        <v>9</v>
      </c>
      <c r="J535" s="323">
        <v>6</v>
      </c>
      <c r="K535" s="391">
        <v>4</v>
      </c>
      <c r="L535" s="323">
        <v>7</v>
      </c>
      <c r="M535" s="391">
        <v>4</v>
      </c>
      <c r="N535" s="323">
        <v>7</v>
      </c>
      <c r="O535" s="391">
        <v>8</v>
      </c>
      <c r="P535" s="323">
        <v>8</v>
      </c>
      <c r="Q535" s="391">
        <v>5</v>
      </c>
      <c r="R535" s="323">
        <v>7</v>
      </c>
      <c r="S535" s="391">
        <v>7</v>
      </c>
      <c r="T535" s="323">
        <v>6</v>
      </c>
    </row>
    <row r="536" spans="1:20" ht="12.75" customHeight="1" hidden="1">
      <c r="A536" s="482"/>
      <c r="B536" s="483" t="s">
        <v>177</v>
      </c>
      <c r="C536" s="483"/>
      <c r="D536" s="483"/>
      <c r="E536" s="321">
        <v>8</v>
      </c>
      <c r="F536" s="321">
        <v>2</v>
      </c>
      <c r="G536" s="321" t="s">
        <v>80</v>
      </c>
      <c r="H536" s="322">
        <f t="shared" si="71"/>
        <v>92</v>
      </c>
      <c r="I536" s="391">
        <v>7</v>
      </c>
      <c r="J536" s="323">
        <v>14</v>
      </c>
      <c r="K536" s="391">
        <v>5</v>
      </c>
      <c r="L536" s="323">
        <v>4</v>
      </c>
      <c r="M536" s="391">
        <v>9</v>
      </c>
      <c r="N536" s="323">
        <v>6</v>
      </c>
      <c r="O536" s="391">
        <v>7</v>
      </c>
      <c r="P536" s="323">
        <v>5</v>
      </c>
      <c r="Q536" s="391">
        <v>10</v>
      </c>
      <c r="R536" s="323">
        <v>9</v>
      </c>
      <c r="S536" s="391">
        <v>6</v>
      </c>
      <c r="T536" s="323">
        <v>10</v>
      </c>
    </row>
    <row r="537" spans="1:20" ht="12.75" customHeight="1" hidden="1">
      <c r="A537" s="482"/>
      <c r="B537" s="483" t="s">
        <v>178</v>
      </c>
      <c r="C537" s="483"/>
      <c r="D537" s="483"/>
      <c r="E537" s="321">
        <v>8</v>
      </c>
      <c r="F537" s="321">
        <v>2</v>
      </c>
      <c r="G537" s="321" t="s">
        <v>80</v>
      </c>
      <c r="H537" s="322">
        <f t="shared" si="71"/>
        <v>107</v>
      </c>
      <c r="I537" s="391">
        <v>4</v>
      </c>
      <c r="J537" s="323">
        <v>7</v>
      </c>
      <c r="K537" s="391">
        <v>6</v>
      </c>
      <c r="L537" s="323">
        <v>11</v>
      </c>
      <c r="M537" s="391">
        <v>7</v>
      </c>
      <c r="N537" s="323">
        <v>12</v>
      </c>
      <c r="O537" s="391">
        <v>11</v>
      </c>
      <c r="P537" s="323">
        <v>10</v>
      </c>
      <c r="Q537" s="391">
        <v>13</v>
      </c>
      <c r="R537" s="323">
        <v>10</v>
      </c>
      <c r="S537" s="391">
        <v>12</v>
      </c>
      <c r="T537" s="323">
        <v>4</v>
      </c>
    </row>
    <row r="538" spans="1:20" ht="12.75" customHeight="1" hidden="1">
      <c r="A538" s="482"/>
      <c r="B538" s="484" t="s">
        <v>179</v>
      </c>
      <c r="C538" s="484"/>
      <c r="D538" s="484"/>
      <c r="E538" s="321">
        <v>15</v>
      </c>
      <c r="F538" s="321">
        <v>3</v>
      </c>
      <c r="G538" s="321" t="s">
        <v>80</v>
      </c>
      <c r="H538" s="322">
        <f t="shared" si="71"/>
        <v>309</v>
      </c>
      <c r="I538" s="391">
        <v>31</v>
      </c>
      <c r="J538" s="323">
        <v>23</v>
      </c>
      <c r="K538" s="391">
        <v>20</v>
      </c>
      <c r="L538" s="323">
        <v>23</v>
      </c>
      <c r="M538" s="391">
        <v>23</v>
      </c>
      <c r="N538" s="323">
        <v>34</v>
      </c>
      <c r="O538" s="391">
        <v>31</v>
      </c>
      <c r="P538" s="323">
        <v>22</v>
      </c>
      <c r="Q538" s="391">
        <v>22</v>
      </c>
      <c r="R538" s="323">
        <v>24</v>
      </c>
      <c r="S538" s="391">
        <v>30</v>
      </c>
      <c r="T538" s="323">
        <v>26</v>
      </c>
    </row>
    <row r="539" spans="1:20" ht="12.75" customHeight="1" hidden="1">
      <c r="A539" s="482"/>
      <c r="B539" s="484" t="s">
        <v>181</v>
      </c>
      <c r="C539" s="484"/>
      <c r="D539" s="484"/>
      <c r="E539" s="321">
        <v>12</v>
      </c>
      <c r="F539" s="321">
        <v>2</v>
      </c>
      <c r="G539" s="321" t="s">
        <v>80</v>
      </c>
      <c r="H539" s="322">
        <f t="shared" si="71"/>
        <v>256</v>
      </c>
      <c r="I539" s="391">
        <v>25</v>
      </c>
      <c r="J539" s="323">
        <v>18</v>
      </c>
      <c r="K539" s="391">
        <v>21</v>
      </c>
      <c r="L539" s="323">
        <v>24</v>
      </c>
      <c r="M539" s="391">
        <v>25</v>
      </c>
      <c r="N539" s="323">
        <v>22</v>
      </c>
      <c r="O539" s="391">
        <v>22</v>
      </c>
      <c r="P539" s="323">
        <v>20</v>
      </c>
      <c r="Q539" s="391">
        <v>19</v>
      </c>
      <c r="R539" s="323">
        <v>20</v>
      </c>
      <c r="S539" s="391">
        <v>18</v>
      </c>
      <c r="T539" s="323">
        <v>22</v>
      </c>
    </row>
    <row r="540" spans="1:20" ht="12.75" customHeight="1" hidden="1">
      <c r="A540" s="482"/>
      <c r="B540" s="483" t="s">
        <v>183</v>
      </c>
      <c r="C540" s="483"/>
      <c r="D540" s="483"/>
      <c r="E540" s="321">
        <v>10</v>
      </c>
      <c r="F540" s="321">
        <v>3</v>
      </c>
      <c r="G540" s="321" t="s">
        <v>80</v>
      </c>
      <c r="H540" s="322">
        <f t="shared" si="71"/>
        <v>204</v>
      </c>
      <c r="I540" s="391">
        <v>20</v>
      </c>
      <c r="J540" s="323">
        <v>19</v>
      </c>
      <c r="K540" s="391">
        <v>15</v>
      </c>
      <c r="L540" s="323">
        <v>9</v>
      </c>
      <c r="M540" s="391">
        <v>14</v>
      </c>
      <c r="N540" s="323">
        <v>18</v>
      </c>
      <c r="O540" s="391">
        <v>21</v>
      </c>
      <c r="P540" s="323">
        <v>18</v>
      </c>
      <c r="Q540" s="391">
        <v>14</v>
      </c>
      <c r="R540" s="323">
        <v>24</v>
      </c>
      <c r="S540" s="391">
        <v>15</v>
      </c>
      <c r="T540" s="323">
        <v>17</v>
      </c>
    </row>
    <row r="541" spans="1:20" ht="12.75" customHeight="1" hidden="1">
      <c r="A541" s="482"/>
      <c r="B541" s="483" t="s">
        <v>184</v>
      </c>
      <c r="C541" s="483"/>
      <c r="D541" s="483"/>
      <c r="E541" s="321">
        <v>9</v>
      </c>
      <c r="F541" s="321">
        <v>3</v>
      </c>
      <c r="G541" s="321" t="s">
        <v>80</v>
      </c>
      <c r="H541" s="322">
        <f t="shared" si="71"/>
        <v>170</v>
      </c>
      <c r="I541" s="391">
        <v>10</v>
      </c>
      <c r="J541" s="323">
        <v>11</v>
      </c>
      <c r="K541" s="391">
        <v>14</v>
      </c>
      <c r="L541" s="323">
        <v>18</v>
      </c>
      <c r="M541" s="391">
        <v>20</v>
      </c>
      <c r="N541" s="323">
        <v>7</v>
      </c>
      <c r="O541" s="391">
        <v>10</v>
      </c>
      <c r="P541" s="323">
        <v>13</v>
      </c>
      <c r="Q541" s="391">
        <v>14</v>
      </c>
      <c r="R541" s="323">
        <v>20</v>
      </c>
      <c r="S541" s="391">
        <v>16</v>
      </c>
      <c r="T541" s="323">
        <v>17</v>
      </c>
    </row>
    <row r="542" spans="1:20" ht="12.75" customHeight="1" hidden="1">
      <c r="A542" s="482"/>
      <c r="B542" s="483" t="s">
        <v>185</v>
      </c>
      <c r="C542" s="483"/>
      <c r="D542" s="483"/>
      <c r="E542" s="321">
        <v>7</v>
      </c>
      <c r="F542" s="321">
        <v>1</v>
      </c>
      <c r="G542" s="321" t="s">
        <v>80</v>
      </c>
      <c r="H542" s="322">
        <f t="shared" si="71"/>
        <v>87</v>
      </c>
      <c r="I542" s="391">
        <v>10</v>
      </c>
      <c r="J542" s="323">
        <v>2</v>
      </c>
      <c r="K542" s="391">
        <v>4</v>
      </c>
      <c r="L542" s="323">
        <v>13</v>
      </c>
      <c r="M542" s="391">
        <v>7</v>
      </c>
      <c r="N542" s="323">
        <v>9</v>
      </c>
      <c r="O542" s="391">
        <v>4</v>
      </c>
      <c r="P542" s="323">
        <v>9</v>
      </c>
      <c r="Q542" s="391">
        <v>6</v>
      </c>
      <c r="R542" s="323">
        <v>10</v>
      </c>
      <c r="S542" s="391">
        <v>7</v>
      </c>
      <c r="T542" s="323">
        <v>6</v>
      </c>
    </row>
    <row r="543" spans="1:20" ht="12.75" customHeight="1" hidden="1">
      <c r="A543" s="482"/>
      <c r="B543" s="483" t="s">
        <v>187</v>
      </c>
      <c r="C543" s="483"/>
      <c r="D543" s="483"/>
      <c r="E543" s="321">
        <v>4</v>
      </c>
      <c r="F543" s="321">
        <v>1</v>
      </c>
      <c r="G543" s="321">
        <v>2</v>
      </c>
      <c r="H543" s="322">
        <f t="shared" si="71"/>
        <v>9</v>
      </c>
      <c r="I543" s="391">
        <v>1</v>
      </c>
      <c r="J543" s="323" t="s">
        <v>80</v>
      </c>
      <c r="K543" s="391" t="s">
        <v>80</v>
      </c>
      <c r="L543" s="323" t="s">
        <v>80</v>
      </c>
      <c r="M543" s="391" t="s">
        <v>80</v>
      </c>
      <c r="N543" s="323">
        <v>1</v>
      </c>
      <c r="O543" s="391" t="s">
        <v>80</v>
      </c>
      <c r="P543" s="323">
        <v>1</v>
      </c>
      <c r="Q543" s="391">
        <v>2</v>
      </c>
      <c r="R543" s="323">
        <v>1</v>
      </c>
      <c r="S543" s="391" t="s">
        <v>80</v>
      </c>
      <c r="T543" s="323">
        <v>3</v>
      </c>
    </row>
    <row r="544" spans="1:20" ht="12.75" customHeight="1" hidden="1">
      <c r="A544" s="482"/>
      <c r="B544" s="483" t="s">
        <v>188</v>
      </c>
      <c r="C544" s="483"/>
      <c r="D544" s="483"/>
      <c r="E544" s="321">
        <v>6</v>
      </c>
      <c r="F544" s="321">
        <v>1</v>
      </c>
      <c r="G544" s="321">
        <v>1</v>
      </c>
      <c r="H544" s="322">
        <f t="shared" si="71"/>
        <v>65</v>
      </c>
      <c r="I544" s="391">
        <v>8</v>
      </c>
      <c r="J544" s="323">
        <v>2</v>
      </c>
      <c r="K544" s="391">
        <v>5</v>
      </c>
      <c r="L544" s="323">
        <v>7</v>
      </c>
      <c r="M544" s="391">
        <v>3</v>
      </c>
      <c r="N544" s="323">
        <v>7</v>
      </c>
      <c r="O544" s="391">
        <v>4</v>
      </c>
      <c r="P544" s="323">
        <v>4</v>
      </c>
      <c r="Q544" s="391">
        <v>1</v>
      </c>
      <c r="R544" s="323">
        <v>5</v>
      </c>
      <c r="S544" s="391">
        <v>13</v>
      </c>
      <c r="T544" s="323">
        <v>6</v>
      </c>
    </row>
    <row r="545" spans="1:20" ht="12.75" customHeight="1" hidden="1">
      <c r="A545" s="482"/>
      <c r="B545" s="483" t="s">
        <v>189</v>
      </c>
      <c r="C545" s="483"/>
      <c r="D545" s="483"/>
      <c r="E545" s="321">
        <v>8</v>
      </c>
      <c r="F545" s="321">
        <v>2</v>
      </c>
      <c r="G545" s="321" t="s">
        <v>80</v>
      </c>
      <c r="H545" s="322">
        <f t="shared" si="71"/>
        <v>98</v>
      </c>
      <c r="I545" s="391">
        <v>9</v>
      </c>
      <c r="J545" s="323">
        <v>7</v>
      </c>
      <c r="K545" s="391">
        <v>10</v>
      </c>
      <c r="L545" s="323">
        <v>9</v>
      </c>
      <c r="M545" s="391">
        <v>6</v>
      </c>
      <c r="N545" s="323">
        <v>5</v>
      </c>
      <c r="O545" s="391">
        <v>5</v>
      </c>
      <c r="P545" s="323">
        <v>17</v>
      </c>
      <c r="Q545" s="391">
        <v>5</v>
      </c>
      <c r="R545" s="323">
        <v>7</v>
      </c>
      <c r="S545" s="391">
        <v>7</v>
      </c>
      <c r="T545" s="323">
        <v>11</v>
      </c>
    </row>
    <row r="546" spans="1:20" ht="12.75" customHeight="1" hidden="1">
      <c r="A546" s="482"/>
      <c r="B546" s="483" t="s">
        <v>190</v>
      </c>
      <c r="C546" s="483"/>
      <c r="D546" s="483"/>
      <c r="E546" s="321">
        <v>3</v>
      </c>
      <c r="F546" s="321" t="s">
        <v>80</v>
      </c>
      <c r="G546" s="321">
        <v>2</v>
      </c>
      <c r="H546" s="322">
        <f t="shared" si="71"/>
        <v>13</v>
      </c>
      <c r="I546" s="391" t="s">
        <v>80</v>
      </c>
      <c r="J546" s="323" t="s">
        <v>80</v>
      </c>
      <c r="K546" s="391">
        <v>1</v>
      </c>
      <c r="L546" s="323" t="s">
        <v>80</v>
      </c>
      <c r="M546" s="391">
        <v>2</v>
      </c>
      <c r="N546" s="323">
        <v>1</v>
      </c>
      <c r="O546" s="391">
        <v>1</v>
      </c>
      <c r="P546" s="323">
        <v>1</v>
      </c>
      <c r="Q546" s="391">
        <v>1</v>
      </c>
      <c r="R546" s="323">
        <v>2</v>
      </c>
      <c r="S546" s="391">
        <v>3</v>
      </c>
      <c r="T546" s="323">
        <v>1</v>
      </c>
    </row>
    <row r="547" spans="1:20" ht="12.75" customHeight="1" hidden="1">
      <c r="A547" s="482"/>
      <c r="B547" s="483" t="s">
        <v>191</v>
      </c>
      <c r="C547" s="483"/>
      <c r="D547" s="483"/>
      <c r="E547" s="321">
        <v>16</v>
      </c>
      <c r="F547" s="321">
        <v>1</v>
      </c>
      <c r="G547" s="321" t="s">
        <v>80</v>
      </c>
      <c r="H547" s="322">
        <f t="shared" si="71"/>
        <v>385</v>
      </c>
      <c r="I547" s="391">
        <v>24</v>
      </c>
      <c r="J547" s="323">
        <v>39</v>
      </c>
      <c r="K547" s="391">
        <v>28</v>
      </c>
      <c r="L547" s="323">
        <v>36</v>
      </c>
      <c r="M547" s="391">
        <v>28</v>
      </c>
      <c r="N547" s="323">
        <v>31</v>
      </c>
      <c r="O547" s="391">
        <v>36</v>
      </c>
      <c r="P547" s="323">
        <v>26</v>
      </c>
      <c r="Q547" s="391">
        <v>40</v>
      </c>
      <c r="R547" s="323">
        <v>37</v>
      </c>
      <c r="S547" s="391">
        <v>31</v>
      </c>
      <c r="T547" s="323">
        <v>29</v>
      </c>
    </row>
    <row r="548" spans="1:20" ht="12.75" customHeight="1" hidden="1">
      <c r="A548" s="482"/>
      <c r="B548" s="483" t="s">
        <v>192</v>
      </c>
      <c r="C548" s="483"/>
      <c r="D548" s="483"/>
      <c r="E548" s="321">
        <v>12</v>
      </c>
      <c r="F548" s="321">
        <v>1</v>
      </c>
      <c r="G548" s="321" t="s">
        <v>80</v>
      </c>
      <c r="H548" s="322">
        <f>SUM(I548:T548)</f>
        <v>332</v>
      </c>
      <c r="I548" s="391">
        <v>30</v>
      </c>
      <c r="J548" s="323">
        <v>29</v>
      </c>
      <c r="K548" s="391">
        <v>34</v>
      </c>
      <c r="L548" s="323">
        <v>22</v>
      </c>
      <c r="M548" s="391">
        <v>28</v>
      </c>
      <c r="N548" s="323">
        <v>35</v>
      </c>
      <c r="O548" s="391">
        <v>34</v>
      </c>
      <c r="P548" s="323">
        <v>21</v>
      </c>
      <c r="Q548" s="391">
        <v>23</v>
      </c>
      <c r="R548" s="323">
        <v>18</v>
      </c>
      <c r="S548" s="391">
        <v>31</v>
      </c>
      <c r="T548" s="323">
        <v>27</v>
      </c>
    </row>
    <row r="549" spans="1:20" ht="12.75" customHeight="1" hidden="1">
      <c r="A549" s="14"/>
      <c r="B549" s="380"/>
      <c r="C549" s="380"/>
      <c r="D549" s="380"/>
      <c r="E549" s="321"/>
      <c r="F549" s="321"/>
      <c r="G549" s="321"/>
      <c r="H549" s="322"/>
      <c r="I549" s="391"/>
      <c r="J549" s="323"/>
      <c r="K549" s="391"/>
      <c r="L549" s="323"/>
      <c r="M549" s="391"/>
      <c r="N549" s="323"/>
      <c r="O549" s="391"/>
      <c r="P549" s="323"/>
      <c r="Q549" s="391"/>
      <c r="R549" s="323"/>
      <c r="S549" s="391"/>
      <c r="T549" s="323"/>
    </row>
    <row r="550" spans="1:20" ht="12.75" customHeight="1" hidden="1">
      <c r="A550" s="481" t="s">
        <v>193</v>
      </c>
      <c r="B550" s="481"/>
      <c r="C550" s="481"/>
      <c r="D550" s="481"/>
      <c r="E550" s="318">
        <f>SUM(E551:E555)</f>
        <v>19</v>
      </c>
      <c r="F550" s="318">
        <f aca="true" t="shared" si="72" ref="F550:T550">SUM(F551:F555)</f>
        <v>2</v>
      </c>
      <c r="G550" s="318">
        <f t="shared" si="72"/>
        <v>6</v>
      </c>
      <c r="H550" s="324">
        <f t="shared" si="72"/>
        <v>172</v>
      </c>
      <c r="I550" s="390">
        <f t="shared" si="72"/>
        <v>4</v>
      </c>
      <c r="J550" s="320">
        <f t="shared" si="72"/>
        <v>17</v>
      </c>
      <c r="K550" s="390">
        <f t="shared" si="72"/>
        <v>11</v>
      </c>
      <c r="L550" s="320">
        <f t="shared" si="72"/>
        <v>15</v>
      </c>
      <c r="M550" s="390">
        <f t="shared" si="72"/>
        <v>24</v>
      </c>
      <c r="N550" s="320">
        <f t="shared" si="72"/>
        <v>12</v>
      </c>
      <c r="O550" s="390">
        <f t="shared" si="72"/>
        <v>13</v>
      </c>
      <c r="P550" s="320">
        <f t="shared" si="72"/>
        <v>15</v>
      </c>
      <c r="Q550" s="390">
        <f t="shared" si="72"/>
        <v>11</v>
      </c>
      <c r="R550" s="320">
        <f t="shared" si="72"/>
        <v>16</v>
      </c>
      <c r="S550" s="390">
        <f t="shared" si="72"/>
        <v>17</v>
      </c>
      <c r="T550" s="320">
        <f t="shared" si="72"/>
        <v>17</v>
      </c>
    </row>
    <row r="551" spans="1:20" ht="12.75" customHeight="1" hidden="1">
      <c r="A551" s="482"/>
      <c r="B551" s="483" t="s">
        <v>194</v>
      </c>
      <c r="C551" s="483"/>
      <c r="D551" s="483"/>
      <c r="E551" s="321">
        <v>3</v>
      </c>
      <c r="F551" s="321" t="s">
        <v>80</v>
      </c>
      <c r="G551" s="321">
        <v>2</v>
      </c>
      <c r="H551" s="322">
        <f>SUM(I551:T551)</f>
        <v>26</v>
      </c>
      <c r="I551" s="391" t="s">
        <v>80</v>
      </c>
      <c r="J551" s="323" t="s">
        <v>80</v>
      </c>
      <c r="K551" s="391" t="s">
        <v>80</v>
      </c>
      <c r="L551" s="323">
        <v>2</v>
      </c>
      <c r="M551" s="391">
        <v>5</v>
      </c>
      <c r="N551" s="323">
        <v>3</v>
      </c>
      <c r="O551" s="391">
        <v>2</v>
      </c>
      <c r="P551" s="323">
        <v>3</v>
      </c>
      <c r="Q551" s="391">
        <v>2</v>
      </c>
      <c r="R551" s="323">
        <v>4</v>
      </c>
      <c r="S551" s="391">
        <v>3</v>
      </c>
      <c r="T551" s="323">
        <v>2</v>
      </c>
    </row>
    <row r="552" spans="1:20" ht="12.75" customHeight="1" hidden="1">
      <c r="A552" s="482"/>
      <c r="B552" s="483" t="s">
        <v>195</v>
      </c>
      <c r="C552" s="483"/>
      <c r="D552" s="483"/>
      <c r="E552" s="460" t="s">
        <v>713</v>
      </c>
      <c r="F552" s="460"/>
      <c r="G552" s="461"/>
      <c r="H552" s="322"/>
      <c r="I552" s="391" t="s">
        <v>80</v>
      </c>
      <c r="J552" s="323" t="s">
        <v>80</v>
      </c>
      <c r="K552" s="391" t="s">
        <v>80</v>
      </c>
      <c r="L552" s="323" t="s">
        <v>80</v>
      </c>
      <c r="M552" s="391" t="s">
        <v>80</v>
      </c>
      <c r="N552" s="323" t="s">
        <v>80</v>
      </c>
      <c r="O552" s="391" t="s">
        <v>80</v>
      </c>
      <c r="P552" s="323" t="s">
        <v>80</v>
      </c>
      <c r="Q552" s="391" t="s">
        <v>80</v>
      </c>
      <c r="R552" s="323" t="s">
        <v>80</v>
      </c>
      <c r="S552" s="391" t="s">
        <v>80</v>
      </c>
      <c r="T552" s="323" t="s">
        <v>80</v>
      </c>
    </row>
    <row r="553" spans="1:20" ht="12.75" customHeight="1" hidden="1">
      <c r="A553" s="482"/>
      <c r="B553" s="483" t="s">
        <v>196</v>
      </c>
      <c r="C553" s="483"/>
      <c r="D553" s="483"/>
      <c r="E553" s="321">
        <v>8</v>
      </c>
      <c r="F553" s="321">
        <v>2</v>
      </c>
      <c r="G553" s="321" t="s">
        <v>80</v>
      </c>
      <c r="H553" s="322">
        <f>SUM(I553:T553)</f>
        <v>94</v>
      </c>
      <c r="I553" s="391">
        <v>1</v>
      </c>
      <c r="J553" s="323">
        <v>11</v>
      </c>
      <c r="K553" s="391">
        <v>10</v>
      </c>
      <c r="L553" s="323">
        <v>10</v>
      </c>
      <c r="M553" s="391">
        <v>15</v>
      </c>
      <c r="N553" s="323">
        <v>4</v>
      </c>
      <c r="O553" s="391">
        <v>5</v>
      </c>
      <c r="P553" s="323">
        <v>4</v>
      </c>
      <c r="Q553" s="391">
        <v>8</v>
      </c>
      <c r="R553" s="323">
        <v>9</v>
      </c>
      <c r="S553" s="391">
        <v>9</v>
      </c>
      <c r="T553" s="323">
        <v>8</v>
      </c>
    </row>
    <row r="554" spans="1:20" ht="12.75" customHeight="1" hidden="1">
      <c r="A554" s="482"/>
      <c r="B554" s="483" t="s">
        <v>197</v>
      </c>
      <c r="C554" s="483"/>
      <c r="D554" s="483"/>
      <c r="E554" s="321">
        <v>4</v>
      </c>
      <c r="F554" s="321" t="s">
        <v>80</v>
      </c>
      <c r="G554" s="321">
        <v>2</v>
      </c>
      <c r="H554" s="322">
        <f>SUM(I554:T554)</f>
        <v>29</v>
      </c>
      <c r="I554" s="391">
        <v>3</v>
      </c>
      <c r="J554" s="323">
        <v>2</v>
      </c>
      <c r="K554" s="391">
        <v>1</v>
      </c>
      <c r="L554" s="323">
        <v>2</v>
      </c>
      <c r="M554" s="391">
        <v>2</v>
      </c>
      <c r="N554" s="323">
        <v>2</v>
      </c>
      <c r="O554" s="391">
        <v>5</v>
      </c>
      <c r="P554" s="323">
        <v>4</v>
      </c>
      <c r="Q554" s="391" t="s">
        <v>80</v>
      </c>
      <c r="R554" s="323">
        <v>1</v>
      </c>
      <c r="S554" s="391">
        <v>3</v>
      </c>
      <c r="T554" s="323">
        <v>4</v>
      </c>
    </row>
    <row r="555" spans="1:20" ht="12.75" customHeight="1" hidden="1">
      <c r="A555" s="482"/>
      <c r="B555" s="483" t="s">
        <v>199</v>
      </c>
      <c r="C555" s="483"/>
      <c r="D555" s="483"/>
      <c r="E555" s="321">
        <v>4</v>
      </c>
      <c r="F555" s="321" t="s">
        <v>80</v>
      </c>
      <c r="G555" s="321">
        <v>2</v>
      </c>
      <c r="H555" s="322">
        <f>SUM(I555:T555)</f>
        <v>23</v>
      </c>
      <c r="I555" s="391" t="s">
        <v>80</v>
      </c>
      <c r="J555" s="323">
        <v>4</v>
      </c>
      <c r="K555" s="391" t="s">
        <v>80</v>
      </c>
      <c r="L555" s="323">
        <v>1</v>
      </c>
      <c r="M555" s="391">
        <v>2</v>
      </c>
      <c r="N555" s="323">
        <v>3</v>
      </c>
      <c r="O555" s="391">
        <v>1</v>
      </c>
      <c r="P555" s="323">
        <v>4</v>
      </c>
      <c r="Q555" s="391">
        <v>1</v>
      </c>
      <c r="R555" s="323">
        <v>2</v>
      </c>
      <c r="S555" s="391">
        <v>2</v>
      </c>
      <c r="T555" s="323">
        <v>3</v>
      </c>
    </row>
    <row r="556" spans="1:20" ht="12.75" customHeight="1" hidden="1">
      <c r="A556" s="378"/>
      <c r="B556" s="379"/>
      <c r="C556" s="379"/>
      <c r="D556" s="379"/>
      <c r="E556" s="325"/>
      <c r="F556" s="326"/>
      <c r="G556" s="326"/>
      <c r="H556" s="322"/>
      <c r="I556" s="392"/>
      <c r="J556" s="327"/>
      <c r="K556" s="392"/>
      <c r="L556" s="327"/>
      <c r="M556" s="392"/>
      <c r="N556" s="327"/>
      <c r="O556" s="392"/>
      <c r="P556" s="327"/>
      <c r="Q556" s="392"/>
      <c r="R556" s="327"/>
      <c r="S556" s="392"/>
      <c r="T556" s="327"/>
    </row>
    <row r="557" spans="1:20" ht="12.75" customHeight="1" hidden="1">
      <c r="A557" s="481" t="s">
        <v>575</v>
      </c>
      <c r="B557" s="481"/>
      <c r="C557" s="481"/>
      <c r="D557" s="481"/>
      <c r="E557" s="318">
        <f>SUM(E558:E562)</f>
        <v>17</v>
      </c>
      <c r="F557" s="318">
        <f aca="true" t="shared" si="73" ref="F557:S557">SUM(F558:F562)</f>
        <v>2</v>
      </c>
      <c r="G557" s="318">
        <f t="shared" si="73"/>
        <v>3</v>
      </c>
      <c r="H557" s="324">
        <f t="shared" si="73"/>
        <v>123</v>
      </c>
      <c r="I557" s="390">
        <f t="shared" si="73"/>
        <v>12</v>
      </c>
      <c r="J557" s="320">
        <f t="shared" si="73"/>
        <v>10</v>
      </c>
      <c r="K557" s="390">
        <f t="shared" si="73"/>
        <v>7</v>
      </c>
      <c r="L557" s="320">
        <f t="shared" si="73"/>
        <v>7</v>
      </c>
      <c r="M557" s="390">
        <f t="shared" si="73"/>
        <v>15</v>
      </c>
      <c r="N557" s="320">
        <f t="shared" si="73"/>
        <v>3</v>
      </c>
      <c r="O557" s="390">
        <f t="shared" si="73"/>
        <v>14</v>
      </c>
      <c r="P557" s="320">
        <f t="shared" si="73"/>
        <v>8</v>
      </c>
      <c r="Q557" s="390">
        <f t="shared" si="73"/>
        <v>16</v>
      </c>
      <c r="R557" s="320">
        <f t="shared" si="73"/>
        <v>12</v>
      </c>
      <c r="S557" s="390">
        <f t="shared" si="73"/>
        <v>7</v>
      </c>
      <c r="T557" s="320">
        <v>12</v>
      </c>
    </row>
    <row r="558" spans="1:20" ht="12.75" customHeight="1" hidden="1">
      <c r="A558" s="482"/>
      <c r="B558" s="483" t="s">
        <v>203</v>
      </c>
      <c r="C558" s="483"/>
      <c r="D558" s="483"/>
      <c r="E558" s="321">
        <v>4</v>
      </c>
      <c r="F558" s="321" t="s">
        <v>80</v>
      </c>
      <c r="G558" s="321">
        <v>2</v>
      </c>
      <c r="H558" s="322">
        <f>SUM(I558:T558)</f>
        <v>10</v>
      </c>
      <c r="I558" s="391" t="s">
        <v>80</v>
      </c>
      <c r="J558" s="323">
        <v>2</v>
      </c>
      <c r="K558" s="391">
        <v>1</v>
      </c>
      <c r="L558" s="323" t="s">
        <v>80</v>
      </c>
      <c r="M558" s="391">
        <v>2</v>
      </c>
      <c r="N558" s="323" t="s">
        <v>80</v>
      </c>
      <c r="O558" s="391">
        <v>1</v>
      </c>
      <c r="P558" s="323" t="s">
        <v>80</v>
      </c>
      <c r="Q558" s="391">
        <v>1</v>
      </c>
      <c r="R558" s="323" t="s">
        <v>80</v>
      </c>
      <c r="S558" s="391">
        <v>2</v>
      </c>
      <c r="T558" s="323">
        <v>1</v>
      </c>
    </row>
    <row r="559" spans="1:20" ht="12.75" customHeight="1" hidden="1">
      <c r="A559" s="482"/>
      <c r="B559" s="483" t="s">
        <v>204</v>
      </c>
      <c r="C559" s="483"/>
      <c r="D559" s="483"/>
      <c r="E559" s="460" t="s">
        <v>713</v>
      </c>
      <c r="F559" s="460"/>
      <c r="G559" s="461"/>
      <c r="H559" s="322"/>
      <c r="I559" s="391" t="s">
        <v>80</v>
      </c>
      <c r="J559" s="323" t="s">
        <v>80</v>
      </c>
      <c r="K559" s="391" t="s">
        <v>80</v>
      </c>
      <c r="L559" s="323" t="s">
        <v>80</v>
      </c>
      <c r="M559" s="391" t="s">
        <v>80</v>
      </c>
      <c r="N559" s="323" t="s">
        <v>80</v>
      </c>
      <c r="O559" s="391" t="s">
        <v>80</v>
      </c>
      <c r="P559" s="323" t="s">
        <v>80</v>
      </c>
      <c r="Q559" s="391" t="s">
        <v>80</v>
      </c>
      <c r="R559" s="323" t="s">
        <v>80</v>
      </c>
      <c r="S559" s="391" t="s">
        <v>80</v>
      </c>
      <c r="T559" s="323" t="s">
        <v>80</v>
      </c>
    </row>
    <row r="560" spans="1:20" ht="12.75" customHeight="1" hidden="1">
      <c r="A560" s="482"/>
      <c r="B560" s="483" t="s">
        <v>205</v>
      </c>
      <c r="C560" s="483"/>
      <c r="D560" s="483"/>
      <c r="E560" s="321">
        <v>5</v>
      </c>
      <c r="F560" s="321" t="s">
        <v>80</v>
      </c>
      <c r="G560" s="321">
        <v>1</v>
      </c>
      <c r="H560" s="322">
        <f>SUM(I560:T560)</f>
        <v>47</v>
      </c>
      <c r="I560" s="391">
        <v>4</v>
      </c>
      <c r="J560" s="323">
        <v>3</v>
      </c>
      <c r="K560" s="391">
        <v>2</v>
      </c>
      <c r="L560" s="323">
        <v>3</v>
      </c>
      <c r="M560" s="391">
        <v>6</v>
      </c>
      <c r="N560" s="323">
        <v>2</v>
      </c>
      <c r="O560" s="391">
        <v>7</v>
      </c>
      <c r="P560" s="323">
        <v>4</v>
      </c>
      <c r="Q560" s="391">
        <v>8</v>
      </c>
      <c r="R560" s="323">
        <v>3</v>
      </c>
      <c r="S560" s="391">
        <v>3</v>
      </c>
      <c r="T560" s="323">
        <v>2</v>
      </c>
    </row>
    <row r="561" spans="1:20" ht="12.75" customHeight="1" hidden="1">
      <c r="A561" s="482"/>
      <c r="B561" s="483" t="s">
        <v>573</v>
      </c>
      <c r="C561" s="483"/>
      <c r="D561" s="483"/>
      <c r="E561" s="460" t="s">
        <v>713</v>
      </c>
      <c r="F561" s="460"/>
      <c r="G561" s="461"/>
      <c r="H561" s="322"/>
      <c r="I561" s="391" t="s">
        <v>80</v>
      </c>
      <c r="J561" s="323" t="s">
        <v>80</v>
      </c>
      <c r="K561" s="391" t="s">
        <v>80</v>
      </c>
      <c r="L561" s="323" t="s">
        <v>80</v>
      </c>
      <c r="M561" s="391" t="s">
        <v>80</v>
      </c>
      <c r="N561" s="323" t="s">
        <v>80</v>
      </c>
      <c r="O561" s="391" t="s">
        <v>80</v>
      </c>
      <c r="P561" s="323" t="s">
        <v>80</v>
      </c>
      <c r="Q561" s="391" t="s">
        <v>80</v>
      </c>
      <c r="R561" s="323" t="s">
        <v>80</v>
      </c>
      <c r="S561" s="391" t="s">
        <v>80</v>
      </c>
      <c r="T561" s="323" t="s">
        <v>80</v>
      </c>
    </row>
    <row r="562" spans="1:20" ht="12.75" customHeight="1" hidden="1">
      <c r="A562" s="482"/>
      <c r="B562" s="483" t="s">
        <v>206</v>
      </c>
      <c r="C562" s="483"/>
      <c r="D562" s="483"/>
      <c r="E562" s="321">
        <v>8</v>
      </c>
      <c r="F562" s="321">
        <v>2</v>
      </c>
      <c r="G562" s="321" t="s">
        <v>80</v>
      </c>
      <c r="H562" s="322">
        <v>66</v>
      </c>
      <c r="I562" s="391">
        <v>8</v>
      </c>
      <c r="J562" s="323">
        <v>5</v>
      </c>
      <c r="K562" s="391">
        <v>4</v>
      </c>
      <c r="L562" s="323">
        <v>4</v>
      </c>
      <c r="M562" s="391">
        <v>7</v>
      </c>
      <c r="N562" s="323">
        <v>1</v>
      </c>
      <c r="O562" s="391">
        <v>6</v>
      </c>
      <c r="P562" s="323">
        <v>4</v>
      </c>
      <c r="Q562" s="391">
        <v>7</v>
      </c>
      <c r="R562" s="323">
        <v>9</v>
      </c>
      <c r="S562" s="391">
        <v>2</v>
      </c>
      <c r="T562" s="323">
        <v>9</v>
      </c>
    </row>
    <row r="563" spans="1:20" ht="12.75" customHeight="1">
      <c r="A563" s="18"/>
      <c r="B563" s="18"/>
      <c r="C563" s="18"/>
      <c r="D563" s="315"/>
      <c r="E563" s="315"/>
      <c r="F563" s="315"/>
      <c r="G563" s="315"/>
      <c r="H563" s="317"/>
      <c r="I563" s="368"/>
      <c r="J563" s="316"/>
      <c r="K563" s="368"/>
      <c r="L563" s="316"/>
      <c r="M563" s="368"/>
      <c r="N563" s="316"/>
      <c r="O563" s="368"/>
      <c r="P563" s="316"/>
      <c r="Q563" s="368"/>
      <c r="R563" s="316"/>
      <c r="S563" s="393"/>
      <c r="T563" s="316"/>
    </row>
    <row r="564" spans="1:21" ht="12.75" customHeight="1">
      <c r="A564" s="463" t="s">
        <v>868</v>
      </c>
      <c r="B564" s="463"/>
      <c r="C564" s="463"/>
      <c r="D564" s="315">
        <v>27</v>
      </c>
      <c r="E564" s="316">
        <f>E567+E586+E593</f>
        <v>181</v>
      </c>
      <c r="F564" s="316">
        <f>F567+F586+F593</f>
        <v>31</v>
      </c>
      <c r="G564" s="316">
        <f>G567+G586+G593</f>
        <v>17</v>
      </c>
      <c r="H564" s="317">
        <f>SUM(H567,H586,H593)</f>
        <v>2553</v>
      </c>
      <c r="I564" s="368">
        <f aca="true" t="shared" si="74" ref="I564:T564">SUM(I567,I586,I593)</f>
        <v>205</v>
      </c>
      <c r="J564" s="316">
        <f t="shared" si="74"/>
        <v>176</v>
      </c>
      <c r="K564" s="368">
        <f t="shared" si="74"/>
        <v>216</v>
      </c>
      <c r="L564" s="316">
        <f t="shared" si="74"/>
        <v>215</v>
      </c>
      <c r="M564" s="368">
        <f t="shared" si="74"/>
        <v>188</v>
      </c>
      <c r="N564" s="316">
        <f t="shared" si="74"/>
        <v>214</v>
      </c>
      <c r="O564" s="368">
        <f t="shared" si="74"/>
        <v>219</v>
      </c>
      <c r="P564" s="316">
        <f t="shared" si="74"/>
        <v>219</v>
      </c>
      <c r="Q564" s="368">
        <f t="shared" si="74"/>
        <v>242</v>
      </c>
      <c r="R564" s="316">
        <f t="shared" si="74"/>
        <v>215</v>
      </c>
      <c r="S564" s="368">
        <f t="shared" si="74"/>
        <v>213</v>
      </c>
      <c r="T564" s="316">
        <f t="shared" si="74"/>
        <v>231</v>
      </c>
      <c r="U564" s="113"/>
    </row>
    <row r="565" spans="1:20" ht="12.75" customHeight="1">
      <c r="A565" s="18"/>
      <c r="B565" s="18"/>
      <c r="C565" s="18"/>
      <c r="D565" s="315"/>
      <c r="E565" s="315"/>
      <c r="F565" s="315"/>
      <c r="G565" s="315"/>
      <c r="H565" s="317"/>
      <c r="I565" s="368"/>
      <c r="J565" s="316"/>
      <c r="K565" s="368"/>
      <c r="L565" s="316"/>
      <c r="M565" s="368"/>
      <c r="N565" s="316"/>
      <c r="O565" s="368"/>
      <c r="P565" s="316"/>
      <c r="Q565" s="368"/>
      <c r="R565" s="316"/>
      <c r="S565" s="368"/>
      <c r="T565" s="316"/>
    </row>
    <row r="566" spans="1:20" ht="12.75" customHeight="1" hidden="1">
      <c r="A566" s="464" t="s">
        <v>170</v>
      </c>
      <c r="B566" s="464"/>
      <c r="C566" s="464"/>
      <c r="D566" s="8"/>
      <c r="E566" s="8"/>
      <c r="F566" s="8"/>
      <c r="G566" s="8"/>
      <c r="H566" s="41"/>
      <c r="I566" s="359"/>
      <c r="J566" s="42"/>
      <c r="K566" s="359"/>
      <c r="L566" s="42"/>
      <c r="M566" s="359"/>
      <c r="N566" s="42"/>
      <c r="O566" s="359"/>
      <c r="P566" s="42"/>
      <c r="Q566" s="359"/>
      <c r="R566" s="42"/>
      <c r="S566" s="359"/>
      <c r="T566" s="42"/>
    </row>
    <row r="567" spans="1:20" ht="12.75" customHeight="1" hidden="1">
      <c r="A567" s="457" t="s">
        <v>574</v>
      </c>
      <c r="B567" s="457"/>
      <c r="C567" s="457"/>
      <c r="D567" s="457"/>
      <c r="E567" s="318">
        <f>SUM(E568:E584)</f>
        <v>145</v>
      </c>
      <c r="F567" s="318">
        <f aca="true" t="shared" si="75" ref="F567:T567">SUM(F568:F584)</f>
        <v>27</v>
      </c>
      <c r="G567" s="318">
        <f t="shared" si="75"/>
        <v>8</v>
      </c>
      <c r="H567" s="319">
        <f>SUM(H568:H584)</f>
        <v>2279</v>
      </c>
      <c r="I567" s="369">
        <f t="shared" si="75"/>
        <v>184</v>
      </c>
      <c r="J567" s="320">
        <f t="shared" si="75"/>
        <v>162</v>
      </c>
      <c r="K567" s="369">
        <f t="shared" si="75"/>
        <v>201</v>
      </c>
      <c r="L567" s="320">
        <f t="shared" si="75"/>
        <v>188</v>
      </c>
      <c r="M567" s="369">
        <f t="shared" si="75"/>
        <v>172</v>
      </c>
      <c r="N567" s="320">
        <f t="shared" si="75"/>
        <v>192</v>
      </c>
      <c r="O567" s="369">
        <f t="shared" si="75"/>
        <v>179</v>
      </c>
      <c r="P567" s="320">
        <f t="shared" si="75"/>
        <v>205</v>
      </c>
      <c r="Q567" s="369">
        <f t="shared" si="75"/>
        <v>215</v>
      </c>
      <c r="R567" s="320">
        <f t="shared" si="75"/>
        <v>191</v>
      </c>
      <c r="S567" s="369">
        <f t="shared" si="75"/>
        <v>186</v>
      </c>
      <c r="T567" s="320">
        <f t="shared" si="75"/>
        <v>204</v>
      </c>
    </row>
    <row r="568" spans="1:20" ht="12.75" customHeight="1" hidden="1">
      <c r="A568" s="458"/>
      <c r="B568" s="459" t="s">
        <v>172</v>
      </c>
      <c r="C568" s="459"/>
      <c r="D568" s="459"/>
      <c r="E568" s="321">
        <v>7</v>
      </c>
      <c r="F568" s="321">
        <v>1</v>
      </c>
      <c r="G568" s="321">
        <v>0</v>
      </c>
      <c r="H568" s="322">
        <f>SUM(I568:T568)</f>
        <v>75</v>
      </c>
      <c r="I568" s="370">
        <v>9</v>
      </c>
      <c r="J568" s="323">
        <v>7</v>
      </c>
      <c r="K568" s="370">
        <v>5</v>
      </c>
      <c r="L568" s="323">
        <v>3</v>
      </c>
      <c r="M568" s="370">
        <v>5</v>
      </c>
      <c r="N568" s="323">
        <v>5</v>
      </c>
      <c r="O568" s="370">
        <v>2</v>
      </c>
      <c r="P568" s="323">
        <v>7</v>
      </c>
      <c r="Q568" s="370">
        <v>14</v>
      </c>
      <c r="R568" s="323">
        <v>7</v>
      </c>
      <c r="S568" s="370">
        <v>9</v>
      </c>
      <c r="T568" s="323">
        <v>2</v>
      </c>
    </row>
    <row r="569" spans="1:20" ht="12.75" customHeight="1" hidden="1">
      <c r="A569" s="458"/>
      <c r="B569" s="459" t="s">
        <v>174</v>
      </c>
      <c r="C569" s="459"/>
      <c r="D569" s="459"/>
      <c r="E569" s="321">
        <v>5</v>
      </c>
      <c r="F569" s="321">
        <v>1</v>
      </c>
      <c r="G569" s="321">
        <v>2</v>
      </c>
      <c r="H569" s="322">
        <f aca="true" t="shared" si="76" ref="H569:H584">SUM(I569:T569)</f>
        <v>49</v>
      </c>
      <c r="I569" s="370">
        <v>4</v>
      </c>
      <c r="J569" s="323">
        <v>3</v>
      </c>
      <c r="K569" s="370">
        <v>9</v>
      </c>
      <c r="L569" s="323">
        <v>7</v>
      </c>
      <c r="M569" s="370">
        <v>1</v>
      </c>
      <c r="N569" s="323">
        <v>5</v>
      </c>
      <c r="O569" s="370">
        <v>4</v>
      </c>
      <c r="P569" s="323">
        <v>1</v>
      </c>
      <c r="Q569" s="370">
        <v>2</v>
      </c>
      <c r="R569" s="323">
        <v>6</v>
      </c>
      <c r="S569" s="370">
        <v>4</v>
      </c>
      <c r="T569" s="323">
        <v>3</v>
      </c>
    </row>
    <row r="570" spans="1:20" ht="12.75" customHeight="1" hidden="1">
      <c r="A570" s="458"/>
      <c r="B570" s="459" t="s">
        <v>175</v>
      </c>
      <c r="C570" s="459"/>
      <c r="D570" s="459"/>
      <c r="E570" s="321">
        <v>4</v>
      </c>
      <c r="F570" s="321">
        <v>0</v>
      </c>
      <c r="G570" s="321">
        <v>2</v>
      </c>
      <c r="H570" s="322">
        <f t="shared" si="76"/>
        <v>17</v>
      </c>
      <c r="I570" s="370">
        <v>1</v>
      </c>
      <c r="J570" s="323">
        <v>1</v>
      </c>
      <c r="K570" s="370">
        <v>1</v>
      </c>
      <c r="L570" s="323">
        <v>1</v>
      </c>
      <c r="M570" s="370">
        <v>0</v>
      </c>
      <c r="N570" s="323">
        <v>1</v>
      </c>
      <c r="O570" s="370">
        <v>1</v>
      </c>
      <c r="P570" s="323">
        <v>1</v>
      </c>
      <c r="Q570" s="370">
        <v>2</v>
      </c>
      <c r="R570" s="323">
        <v>5</v>
      </c>
      <c r="S570" s="370">
        <v>1</v>
      </c>
      <c r="T570" s="323">
        <v>2</v>
      </c>
    </row>
    <row r="571" spans="1:20" ht="12.75" customHeight="1" hidden="1">
      <c r="A571" s="458"/>
      <c r="B571" s="459" t="s">
        <v>176</v>
      </c>
      <c r="C571" s="459"/>
      <c r="D571" s="459"/>
      <c r="E571" s="321">
        <v>7</v>
      </c>
      <c r="F571" s="321">
        <v>1</v>
      </c>
      <c r="G571" s="321">
        <v>0</v>
      </c>
      <c r="H571" s="322">
        <f t="shared" si="76"/>
        <v>82</v>
      </c>
      <c r="I571" s="370">
        <v>8</v>
      </c>
      <c r="J571" s="323">
        <v>6</v>
      </c>
      <c r="K571" s="370">
        <v>9</v>
      </c>
      <c r="L571" s="323">
        <v>7</v>
      </c>
      <c r="M571" s="370">
        <v>4</v>
      </c>
      <c r="N571" s="323">
        <v>7</v>
      </c>
      <c r="O571" s="370">
        <v>4</v>
      </c>
      <c r="P571" s="323">
        <v>8</v>
      </c>
      <c r="Q571" s="370">
        <v>8</v>
      </c>
      <c r="R571" s="323">
        <v>8</v>
      </c>
      <c r="S571" s="370">
        <v>5</v>
      </c>
      <c r="T571" s="323">
        <v>8</v>
      </c>
    </row>
    <row r="572" spans="1:20" ht="12.75" customHeight="1" hidden="1">
      <c r="A572" s="458"/>
      <c r="B572" s="459" t="s">
        <v>177</v>
      </c>
      <c r="C572" s="459"/>
      <c r="D572" s="459"/>
      <c r="E572" s="321">
        <v>8</v>
      </c>
      <c r="F572" s="321">
        <v>2</v>
      </c>
      <c r="G572" s="321">
        <v>0</v>
      </c>
      <c r="H572" s="322">
        <f t="shared" si="76"/>
        <v>81</v>
      </c>
      <c r="I572" s="370">
        <v>6</v>
      </c>
      <c r="J572" s="323">
        <v>3</v>
      </c>
      <c r="K572" s="370">
        <v>7</v>
      </c>
      <c r="L572" s="323">
        <v>15</v>
      </c>
      <c r="M572" s="370">
        <v>4</v>
      </c>
      <c r="N572" s="323">
        <v>3</v>
      </c>
      <c r="O572" s="370">
        <v>8</v>
      </c>
      <c r="P572" s="323">
        <v>7</v>
      </c>
      <c r="Q572" s="370">
        <v>7</v>
      </c>
      <c r="R572" s="323">
        <v>5</v>
      </c>
      <c r="S572" s="370">
        <v>7</v>
      </c>
      <c r="T572" s="323">
        <v>9</v>
      </c>
    </row>
    <row r="573" spans="1:20" ht="12.75" customHeight="1" hidden="1">
      <c r="A573" s="458"/>
      <c r="B573" s="459" t="s">
        <v>178</v>
      </c>
      <c r="C573" s="459"/>
      <c r="D573" s="459"/>
      <c r="E573" s="321">
        <v>8</v>
      </c>
      <c r="F573" s="321">
        <v>2</v>
      </c>
      <c r="G573" s="321">
        <v>0</v>
      </c>
      <c r="H573" s="322">
        <f t="shared" si="76"/>
        <v>106</v>
      </c>
      <c r="I573" s="370">
        <v>9</v>
      </c>
      <c r="J573" s="323">
        <v>7</v>
      </c>
      <c r="K573" s="370">
        <v>4</v>
      </c>
      <c r="L573" s="323">
        <v>7</v>
      </c>
      <c r="M573" s="370">
        <v>6</v>
      </c>
      <c r="N573" s="323">
        <v>12</v>
      </c>
      <c r="O573" s="370">
        <v>6</v>
      </c>
      <c r="P573" s="323">
        <v>11</v>
      </c>
      <c r="Q573" s="370">
        <v>11</v>
      </c>
      <c r="R573" s="323">
        <v>10</v>
      </c>
      <c r="S573" s="370">
        <v>13</v>
      </c>
      <c r="T573" s="323">
        <v>10</v>
      </c>
    </row>
    <row r="574" spans="1:20" ht="12.75" customHeight="1" hidden="1">
      <c r="A574" s="458"/>
      <c r="B574" s="462" t="s">
        <v>179</v>
      </c>
      <c r="C574" s="462"/>
      <c r="D574" s="462"/>
      <c r="E574" s="321">
        <v>15</v>
      </c>
      <c r="F574" s="321">
        <v>3</v>
      </c>
      <c r="G574" s="321">
        <v>0</v>
      </c>
      <c r="H574" s="322">
        <f t="shared" si="76"/>
        <v>292</v>
      </c>
      <c r="I574" s="370">
        <v>15</v>
      </c>
      <c r="J574" s="323">
        <v>22</v>
      </c>
      <c r="K574" s="370">
        <v>33</v>
      </c>
      <c r="L574" s="323">
        <v>22</v>
      </c>
      <c r="M574" s="370">
        <v>21</v>
      </c>
      <c r="N574" s="323">
        <v>21</v>
      </c>
      <c r="O574" s="370">
        <v>24</v>
      </c>
      <c r="P574" s="323">
        <v>34</v>
      </c>
      <c r="Q574" s="370">
        <v>31</v>
      </c>
      <c r="R574" s="323">
        <v>21</v>
      </c>
      <c r="S574" s="370">
        <v>23</v>
      </c>
      <c r="T574" s="323">
        <v>25</v>
      </c>
    </row>
    <row r="575" spans="1:20" ht="12.75" customHeight="1" hidden="1">
      <c r="A575" s="458"/>
      <c r="B575" s="462" t="s">
        <v>181</v>
      </c>
      <c r="C575" s="462"/>
      <c r="D575" s="462"/>
      <c r="E575" s="321">
        <v>14</v>
      </c>
      <c r="F575" s="321">
        <v>3</v>
      </c>
      <c r="G575" s="321">
        <v>0</v>
      </c>
      <c r="H575" s="322">
        <f t="shared" si="76"/>
        <v>255</v>
      </c>
      <c r="I575" s="370">
        <v>23</v>
      </c>
      <c r="J575" s="323">
        <v>16</v>
      </c>
      <c r="K575" s="370">
        <v>25</v>
      </c>
      <c r="L575" s="323">
        <v>17</v>
      </c>
      <c r="M575" s="370">
        <v>22</v>
      </c>
      <c r="N575" s="323">
        <v>24</v>
      </c>
      <c r="O575" s="370">
        <v>25</v>
      </c>
      <c r="P575" s="323">
        <v>21</v>
      </c>
      <c r="Q575" s="370">
        <v>23</v>
      </c>
      <c r="R575" s="323">
        <v>20</v>
      </c>
      <c r="S575" s="370">
        <v>18</v>
      </c>
      <c r="T575" s="323">
        <v>21</v>
      </c>
    </row>
    <row r="576" spans="1:20" ht="12.75" customHeight="1" hidden="1">
      <c r="A576" s="458"/>
      <c r="B576" s="459" t="s">
        <v>183</v>
      </c>
      <c r="C576" s="459"/>
      <c r="D576" s="459"/>
      <c r="E576" s="321">
        <v>10</v>
      </c>
      <c r="F576" s="321">
        <v>3</v>
      </c>
      <c r="G576" s="321">
        <v>0</v>
      </c>
      <c r="H576" s="322">
        <f t="shared" si="76"/>
        <v>196</v>
      </c>
      <c r="I576" s="370">
        <v>14</v>
      </c>
      <c r="J576" s="323">
        <v>13</v>
      </c>
      <c r="K576" s="370">
        <v>19</v>
      </c>
      <c r="L576" s="323">
        <v>19</v>
      </c>
      <c r="M576" s="370">
        <v>15</v>
      </c>
      <c r="N576" s="323">
        <v>9</v>
      </c>
      <c r="O576" s="370">
        <v>14</v>
      </c>
      <c r="P576" s="323">
        <v>18</v>
      </c>
      <c r="Q576" s="370">
        <v>22</v>
      </c>
      <c r="R576" s="323">
        <v>17</v>
      </c>
      <c r="S576" s="370">
        <v>13</v>
      </c>
      <c r="T576" s="323">
        <v>23</v>
      </c>
    </row>
    <row r="577" spans="1:20" ht="12.75" customHeight="1" hidden="1">
      <c r="A577" s="458"/>
      <c r="B577" s="459" t="s">
        <v>184</v>
      </c>
      <c r="C577" s="459"/>
      <c r="D577" s="459"/>
      <c r="E577" s="321">
        <v>9</v>
      </c>
      <c r="F577" s="321">
        <v>3</v>
      </c>
      <c r="G577" s="321">
        <v>0</v>
      </c>
      <c r="H577" s="322">
        <f t="shared" si="76"/>
        <v>159</v>
      </c>
      <c r="I577" s="370">
        <v>13</v>
      </c>
      <c r="J577" s="323">
        <v>12</v>
      </c>
      <c r="K577" s="370">
        <v>9</v>
      </c>
      <c r="L577" s="323">
        <v>11</v>
      </c>
      <c r="M577" s="370">
        <v>12</v>
      </c>
      <c r="N577" s="323">
        <v>18</v>
      </c>
      <c r="O577" s="370">
        <v>20</v>
      </c>
      <c r="P577" s="323">
        <v>7</v>
      </c>
      <c r="Q577" s="370">
        <v>10</v>
      </c>
      <c r="R577" s="323">
        <v>13</v>
      </c>
      <c r="S577" s="370">
        <v>14</v>
      </c>
      <c r="T577" s="323">
        <v>20</v>
      </c>
    </row>
    <row r="578" spans="1:20" ht="12.75" customHeight="1" hidden="1">
      <c r="A578" s="458"/>
      <c r="B578" s="459" t="s">
        <v>185</v>
      </c>
      <c r="C578" s="459"/>
      <c r="D578" s="459"/>
      <c r="E578" s="321">
        <v>7</v>
      </c>
      <c r="F578" s="321">
        <v>1</v>
      </c>
      <c r="G578" s="321">
        <v>0</v>
      </c>
      <c r="H578" s="322">
        <f t="shared" si="76"/>
        <v>78</v>
      </c>
      <c r="I578" s="370">
        <v>3</v>
      </c>
      <c r="J578" s="323">
        <v>2</v>
      </c>
      <c r="K578" s="370">
        <v>10</v>
      </c>
      <c r="L578" s="323">
        <v>1</v>
      </c>
      <c r="M578" s="370">
        <v>4</v>
      </c>
      <c r="N578" s="323">
        <v>13</v>
      </c>
      <c r="O578" s="370">
        <v>7</v>
      </c>
      <c r="P578" s="323">
        <v>9</v>
      </c>
      <c r="Q578" s="370">
        <v>4</v>
      </c>
      <c r="R578" s="323">
        <v>9</v>
      </c>
      <c r="S578" s="370">
        <v>6</v>
      </c>
      <c r="T578" s="323">
        <v>10</v>
      </c>
    </row>
    <row r="579" spans="1:20" ht="12.75" customHeight="1" hidden="1">
      <c r="A579" s="458"/>
      <c r="B579" s="459" t="s">
        <v>187</v>
      </c>
      <c r="C579" s="459"/>
      <c r="D579" s="459"/>
      <c r="E579" s="321">
        <v>5</v>
      </c>
      <c r="F579" s="321">
        <v>1</v>
      </c>
      <c r="G579" s="321">
        <v>1</v>
      </c>
      <c r="H579" s="322">
        <f t="shared" si="76"/>
        <v>11</v>
      </c>
      <c r="I579" s="370">
        <v>2</v>
      </c>
      <c r="J579" s="323">
        <v>2</v>
      </c>
      <c r="K579" s="370">
        <v>1</v>
      </c>
      <c r="L579" s="323">
        <v>0</v>
      </c>
      <c r="M579" s="370">
        <v>0</v>
      </c>
      <c r="N579" s="323">
        <v>0</v>
      </c>
      <c r="O579" s="370">
        <v>0</v>
      </c>
      <c r="P579" s="323">
        <v>2</v>
      </c>
      <c r="Q579" s="370">
        <v>0</v>
      </c>
      <c r="R579" s="323">
        <v>1</v>
      </c>
      <c r="S579" s="370">
        <v>2</v>
      </c>
      <c r="T579" s="323">
        <v>1</v>
      </c>
    </row>
    <row r="580" spans="1:20" ht="12.75" customHeight="1" hidden="1">
      <c r="A580" s="458"/>
      <c r="B580" s="459" t="s">
        <v>188</v>
      </c>
      <c r="C580" s="459"/>
      <c r="D580" s="459"/>
      <c r="E580" s="321">
        <v>6</v>
      </c>
      <c r="F580" s="321">
        <v>1</v>
      </c>
      <c r="G580" s="321">
        <v>1</v>
      </c>
      <c r="H580" s="322">
        <f t="shared" si="76"/>
        <v>57</v>
      </c>
      <c r="I580" s="370">
        <v>3</v>
      </c>
      <c r="J580" s="323">
        <v>5</v>
      </c>
      <c r="K580" s="370">
        <v>7</v>
      </c>
      <c r="L580" s="323">
        <v>4</v>
      </c>
      <c r="M580" s="370">
        <v>5</v>
      </c>
      <c r="N580" s="323">
        <v>7</v>
      </c>
      <c r="O580" s="370">
        <v>3</v>
      </c>
      <c r="P580" s="323">
        <v>8</v>
      </c>
      <c r="Q580" s="370">
        <v>4</v>
      </c>
      <c r="R580" s="323">
        <v>4</v>
      </c>
      <c r="S580" s="370">
        <v>2</v>
      </c>
      <c r="T580" s="323">
        <v>5</v>
      </c>
    </row>
    <row r="581" spans="1:20" ht="12.75" customHeight="1" hidden="1">
      <c r="A581" s="458"/>
      <c r="B581" s="459" t="s">
        <v>189</v>
      </c>
      <c r="C581" s="459"/>
      <c r="D581" s="459"/>
      <c r="E581" s="321">
        <v>8</v>
      </c>
      <c r="F581" s="321">
        <v>2</v>
      </c>
      <c r="G581" s="321">
        <v>0</v>
      </c>
      <c r="H581" s="322">
        <f t="shared" si="76"/>
        <v>96</v>
      </c>
      <c r="I581" s="370">
        <v>7</v>
      </c>
      <c r="J581" s="323">
        <v>7</v>
      </c>
      <c r="K581" s="370">
        <v>9</v>
      </c>
      <c r="L581" s="323">
        <v>7</v>
      </c>
      <c r="M581" s="370">
        <v>10</v>
      </c>
      <c r="N581" s="323">
        <v>9</v>
      </c>
      <c r="O581" s="370">
        <v>7</v>
      </c>
      <c r="P581" s="323">
        <v>5</v>
      </c>
      <c r="Q581" s="370">
        <v>6</v>
      </c>
      <c r="R581" s="323">
        <v>17</v>
      </c>
      <c r="S581" s="370">
        <v>5</v>
      </c>
      <c r="T581" s="323">
        <v>7</v>
      </c>
    </row>
    <row r="582" spans="1:20" ht="12.75" customHeight="1" hidden="1">
      <c r="A582" s="458"/>
      <c r="B582" s="459" t="s">
        <v>190</v>
      </c>
      <c r="C582" s="459"/>
      <c r="D582" s="459"/>
      <c r="E582" s="321">
        <v>3</v>
      </c>
      <c r="F582" s="321">
        <v>0</v>
      </c>
      <c r="G582" s="321">
        <v>2</v>
      </c>
      <c r="H582" s="322">
        <f t="shared" si="76"/>
        <v>11</v>
      </c>
      <c r="I582" s="370">
        <v>2</v>
      </c>
      <c r="J582" s="323">
        <v>2</v>
      </c>
      <c r="K582" s="370">
        <v>0</v>
      </c>
      <c r="L582" s="323">
        <v>0</v>
      </c>
      <c r="M582" s="370">
        <v>1</v>
      </c>
      <c r="N582" s="323">
        <v>0</v>
      </c>
      <c r="O582" s="370">
        <v>1</v>
      </c>
      <c r="P582" s="323">
        <v>1</v>
      </c>
      <c r="Q582" s="370">
        <v>0</v>
      </c>
      <c r="R582" s="323">
        <v>1</v>
      </c>
      <c r="S582" s="370">
        <v>1</v>
      </c>
      <c r="T582" s="323">
        <v>2</v>
      </c>
    </row>
    <row r="583" spans="1:20" ht="12.75" customHeight="1" hidden="1">
      <c r="A583" s="458"/>
      <c r="B583" s="459" t="s">
        <v>191</v>
      </c>
      <c r="C583" s="459"/>
      <c r="D583" s="459"/>
      <c r="E583" s="321">
        <v>16</v>
      </c>
      <c r="F583" s="321">
        <v>1</v>
      </c>
      <c r="G583" s="321">
        <v>0</v>
      </c>
      <c r="H583" s="322">
        <f t="shared" si="76"/>
        <v>390</v>
      </c>
      <c r="I583" s="370">
        <v>36</v>
      </c>
      <c r="J583" s="323">
        <v>31</v>
      </c>
      <c r="K583" s="370">
        <v>24</v>
      </c>
      <c r="L583" s="323">
        <v>38</v>
      </c>
      <c r="M583" s="370">
        <v>27</v>
      </c>
      <c r="N583" s="323">
        <v>36</v>
      </c>
      <c r="O583" s="370">
        <v>27</v>
      </c>
      <c r="P583" s="323">
        <v>30</v>
      </c>
      <c r="Q583" s="370">
        <v>37</v>
      </c>
      <c r="R583" s="323">
        <v>25</v>
      </c>
      <c r="S583" s="370">
        <v>41</v>
      </c>
      <c r="T583" s="323">
        <v>38</v>
      </c>
    </row>
    <row r="584" spans="1:20" ht="12.75" customHeight="1" hidden="1">
      <c r="A584" s="458"/>
      <c r="B584" s="459" t="s">
        <v>192</v>
      </c>
      <c r="C584" s="459"/>
      <c r="D584" s="459"/>
      <c r="E584" s="321">
        <v>13</v>
      </c>
      <c r="F584" s="321">
        <v>2</v>
      </c>
      <c r="G584" s="321">
        <v>0</v>
      </c>
      <c r="H584" s="322">
        <f t="shared" si="76"/>
        <v>324</v>
      </c>
      <c r="I584" s="370">
        <v>29</v>
      </c>
      <c r="J584" s="323">
        <v>23</v>
      </c>
      <c r="K584" s="370">
        <v>29</v>
      </c>
      <c r="L584" s="323">
        <v>29</v>
      </c>
      <c r="M584" s="370">
        <v>35</v>
      </c>
      <c r="N584" s="323">
        <v>22</v>
      </c>
      <c r="O584" s="370">
        <v>26</v>
      </c>
      <c r="P584" s="323">
        <v>35</v>
      </c>
      <c r="Q584" s="370">
        <v>34</v>
      </c>
      <c r="R584" s="323">
        <v>22</v>
      </c>
      <c r="S584" s="370">
        <v>22</v>
      </c>
      <c r="T584" s="323">
        <v>18</v>
      </c>
    </row>
    <row r="585" spans="1:20" ht="12.75" customHeight="1" hidden="1">
      <c r="A585" s="48"/>
      <c r="B585" s="49"/>
      <c r="C585" s="49"/>
      <c r="D585" s="49"/>
      <c r="E585" s="321"/>
      <c r="F585" s="321"/>
      <c r="G585" s="321"/>
      <c r="H585" s="322"/>
      <c r="I585" s="370"/>
      <c r="J585" s="323"/>
      <c r="K585" s="370"/>
      <c r="L585" s="323"/>
      <c r="M585" s="370"/>
      <c r="N585" s="323"/>
      <c r="O585" s="370"/>
      <c r="P585" s="323"/>
      <c r="Q585" s="370"/>
      <c r="R585" s="323"/>
      <c r="S585" s="370"/>
      <c r="T585" s="323"/>
    </row>
    <row r="586" spans="1:20" ht="12.75" customHeight="1" hidden="1">
      <c r="A586" s="457" t="s">
        <v>193</v>
      </c>
      <c r="B586" s="457"/>
      <c r="C586" s="457"/>
      <c r="D586" s="457"/>
      <c r="E586" s="318">
        <f>SUM(E587:E591)</f>
        <v>19</v>
      </c>
      <c r="F586" s="318">
        <f aca="true" t="shared" si="77" ref="F586:T586">SUM(F587:F591)</f>
        <v>2</v>
      </c>
      <c r="G586" s="318">
        <f t="shared" si="77"/>
        <v>6</v>
      </c>
      <c r="H586" s="324">
        <f t="shared" si="77"/>
        <v>159</v>
      </c>
      <c r="I586" s="369">
        <f t="shared" si="77"/>
        <v>11</v>
      </c>
      <c r="J586" s="320">
        <f t="shared" si="77"/>
        <v>13</v>
      </c>
      <c r="K586" s="369">
        <f t="shared" si="77"/>
        <v>4</v>
      </c>
      <c r="L586" s="320">
        <f t="shared" si="77"/>
        <v>17</v>
      </c>
      <c r="M586" s="369">
        <f t="shared" si="77"/>
        <v>11</v>
      </c>
      <c r="N586" s="320">
        <f t="shared" si="77"/>
        <v>15</v>
      </c>
      <c r="O586" s="369">
        <f t="shared" si="77"/>
        <v>23</v>
      </c>
      <c r="P586" s="320">
        <f t="shared" si="77"/>
        <v>11</v>
      </c>
      <c r="Q586" s="369">
        <f t="shared" si="77"/>
        <v>13</v>
      </c>
      <c r="R586" s="320">
        <f t="shared" si="77"/>
        <v>15</v>
      </c>
      <c r="S586" s="369">
        <f t="shared" si="77"/>
        <v>11</v>
      </c>
      <c r="T586" s="320">
        <f t="shared" si="77"/>
        <v>15</v>
      </c>
    </row>
    <row r="587" spans="1:20" ht="12.75" customHeight="1" hidden="1">
      <c r="A587" s="458"/>
      <c r="B587" s="459" t="s">
        <v>194</v>
      </c>
      <c r="C587" s="459"/>
      <c r="D587" s="459"/>
      <c r="E587" s="321">
        <v>3</v>
      </c>
      <c r="F587" s="321">
        <v>0</v>
      </c>
      <c r="G587" s="321">
        <v>2</v>
      </c>
      <c r="H587" s="322">
        <f>SUM(I587:T587)</f>
        <v>23</v>
      </c>
      <c r="I587" s="370">
        <v>3</v>
      </c>
      <c r="J587" s="323">
        <v>2</v>
      </c>
      <c r="K587" s="370">
        <v>0</v>
      </c>
      <c r="L587" s="323">
        <v>0</v>
      </c>
      <c r="M587" s="370">
        <v>0</v>
      </c>
      <c r="N587" s="323">
        <v>2</v>
      </c>
      <c r="O587" s="370">
        <v>5</v>
      </c>
      <c r="P587" s="323">
        <v>2</v>
      </c>
      <c r="Q587" s="370">
        <v>2</v>
      </c>
      <c r="R587" s="323">
        <v>2</v>
      </c>
      <c r="S587" s="370">
        <v>2</v>
      </c>
      <c r="T587" s="323">
        <v>3</v>
      </c>
    </row>
    <row r="588" spans="1:20" ht="12.75" customHeight="1" hidden="1">
      <c r="A588" s="458"/>
      <c r="B588" s="459" t="s">
        <v>195</v>
      </c>
      <c r="C588" s="459"/>
      <c r="D588" s="459"/>
      <c r="E588" s="460" t="s">
        <v>713</v>
      </c>
      <c r="F588" s="460"/>
      <c r="G588" s="461"/>
      <c r="H588" s="322"/>
      <c r="I588" s="370"/>
      <c r="J588" s="323"/>
      <c r="K588" s="370"/>
      <c r="L588" s="323"/>
      <c r="M588" s="370"/>
      <c r="N588" s="323"/>
      <c r="O588" s="370"/>
      <c r="P588" s="323"/>
      <c r="Q588" s="370"/>
      <c r="R588" s="323"/>
      <c r="S588" s="370"/>
      <c r="T588" s="323"/>
    </row>
    <row r="589" spans="1:20" ht="12.75" customHeight="1" hidden="1">
      <c r="A589" s="458"/>
      <c r="B589" s="459" t="s">
        <v>196</v>
      </c>
      <c r="C589" s="459"/>
      <c r="D589" s="459"/>
      <c r="E589" s="321">
        <v>8</v>
      </c>
      <c r="F589" s="321">
        <v>2</v>
      </c>
      <c r="G589" s="321">
        <v>0</v>
      </c>
      <c r="H589" s="322">
        <f>SUM(I589:T589)</f>
        <v>90</v>
      </c>
      <c r="I589" s="370">
        <v>7</v>
      </c>
      <c r="J589" s="323">
        <v>6</v>
      </c>
      <c r="K589" s="370">
        <v>1</v>
      </c>
      <c r="L589" s="323">
        <v>11</v>
      </c>
      <c r="M589" s="370">
        <v>10</v>
      </c>
      <c r="N589" s="323">
        <v>10</v>
      </c>
      <c r="O589" s="370">
        <v>14</v>
      </c>
      <c r="P589" s="323">
        <v>4</v>
      </c>
      <c r="Q589" s="370">
        <v>5</v>
      </c>
      <c r="R589" s="323">
        <v>5</v>
      </c>
      <c r="S589" s="370">
        <v>8</v>
      </c>
      <c r="T589" s="323">
        <v>9</v>
      </c>
    </row>
    <row r="590" spans="1:20" ht="12.75" customHeight="1" hidden="1">
      <c r="A590" s="458"/>
      <c r="B590" s="459" t="s">
        <v>197</v>
      </c>
      <c r="C590" s="459"/>
      <c r="D590" s="459"/>
      <c r="E590" s="321">
        <v>4</v>
      </c>
      <c r="F590" s="321">
        <v>0</v>
      </c>
      <c r="G590" s="321">
        <v>2</v>
      </c>
      <c r="H590" s="322">
        <f>SUM(I590:T590)</f>
        <v>27</v>
      </c>
      <c r="I590" s="370">
        <v>1</v>
      </c>
      <c r="J590" s="323">
        <v>4</v>
      </c>
      <c r="K590" s="370">
        <v>3</v>
      </c>
      <c r="L590" s="323">
        <v>2</v>
      </c>
      <c r="M590" s="370">
        <v>1</v>
      </c>
      <c r="N590" s="323">
        <v>2</v>
      </c>
      <c r="O590" s="370">
        <v>2</v>
      </c>
      <c r="P590" s="323">
        <v>2</v>
      </c>
      <c r="Q590" s="370">
        <v>5</v>
      </c>
      <c r="R590" s="323">
        <v>4</v>
      </c>
      <c r="S590" s="370">
        <v>0</v>
      </c>
      <c r="T590" s="323">
        <v>1</v>
      </c>
    </row>
    <row r="591" spans="1:20" ht="12.75" customHeight="1" hidden="1">
      <c r="A591" s="458"/>
      <c r="B591" s="459" t="s">
        <v>199</v>
      </c>
      <c r="C591" s="459"/>
      <c r="D591" s="459"/>
      <c r="E591" s="321">
        <v>4</v>
      </c>
      <c r="F591" s="321">
        <v>0</v>
      </c>
      <c r="G591" s="321">
        <v>2</v>
      </c>
      <c r="H591" s="322">
        <f>SUM(I591:T591)</f>
        <v>19</v>
      </c>
      <c r="I591" s="370">
        <v>0</v>
      </c>
      <c r="J591" s="323">
        <v>1</v>
      </c>
      <c r="K591" s="370">
        <v>0</v>
      </c>
      <c r="L591" s="323">
        <v>4</v>
      </c>
      <c r="M591" s="370">
        <v>0</v>
      </c>
      <c r="N591" s="323">
        <v>1</v>
      </c>
      <c r="O591" s="370">
        <v>2</v>
      </c>
      <c r="P591" s="323">
        <v>3</v>
      </c>
      <c r="Q591" s="370">
        <v>1</v>
      </c>
      <c r="R591" s="323">
        <v>4</v>
      </c>
      <c r="S591" s="370">
        <v>1</v>
      </c>
      <c r="T591" s="323">
        <v>2</v>
      </c>
    </row>
    <row r="592" spans="1:20" ht="12.75" customHeight="1" hidden="1">
      <c r="A592" s="47"/>
      <c r="B592" s="45"/>
      <c r="C592" s="45"/>
      <c r="D592" s="45"/>
      <c r="E592" s="325"/>
      <c r="F592" s="326"/>
      <c r="G592" s="326"/>
      <c r="H592" s="322"/>
      <c r="I592" s="371"/>
      <c r="J592" s="327"/>
      <c r="K592" s="371"/>
      <c r="L592" s="327"/>
      <c r="M592" s="371"/>
      <c r="N592" s="327"/>
      <c r="O592" s="371"/>
      <c r="P592" s="327"/>
      <c r="Q592" s="371"/>
      <c r="R592" s="327"/>
      <c r="S592" s="371"/>
      <c r="T592" s="327"/>
    </row>
    <row r="593" spans="1:20" ht="12.75" customHeight="1" hidden="1">
      <c r="A593" s="457" t="s">
        <v>575</v>
      </c>
      <c r="B593" s="457"/>
      <c r="C593" s="457"/>
      <c r="D593" s="457"/>
      <c r="E593" s="318">
        <f>SUM(E594:E598)</f>
        <v>17</v>
      </c>
      <c r="F593" s="318">
        <f aca="true" t="shared" si="78" ref="F593:S593">SUM(F594:F598)</f>
        <v>2</v>
      </c>
      <c r="G593" s="318">
        <f t="shared" si="78"/>
        <v>3</v>
      </c>
      <c r="H593" s="324">
        <f t="shared" si="78"/>
        <v>115</v>
      </c>
      <c r="I593" s="369">
        <f t="shared" si="78"/>
        <v>10</v>
      </c>
      <c r="J593" s="320">
        <f t="shared" si="78"/>
        <v>1</v>
      </c>
      <c r="K593" s="369">
        <f t="shared" si="78"/>
        <v>11</v>
      </c>
      <c r="L593" s="320">
        <f t="shared" si="78"/>
        <v>10</v>
      </c>
      <c r="M593" s="369">
        <f t="shared" si="78"/>
        <v>5</v>
      </c>
      <c r="N593" s="320">
        <f t="shared" si="78"/>
        <v>7</v>
      </c>
      <c r="O593" s="369">
        <f t="shared" si="78"/>
        <v>17</v>
      </c>
      <c r="P593" s="320">
        <f t="shared" si="78"/>
        <v>3</v>
      </c>
      <c r="Q593" s="369">
        <f t="shared" si="78"/>
        <v>14</v>
      </c>
      <c r="R593" s="320">
        <f t="shared" si="78"/>
        <v>9</v>
      </c>
      <c r="S593" s="369">
        <f t="shared" si="78"/>
        <v>16</v>
      </c>
      <c r="T593" s="320">
        <v>12</v>
      </c>
    </row>
    <row r="594" spans="1:20" ht="12.75" customHeight="1" hidden="1">
      <c r="A594" s="458"/>
      <c r="B594" s="459" t="s">
        <v>203</v>
      </c>
      <c r="C594" s="459"/>
      <c r="D594" s="459"/>
      <c r="E594" s="321">
        <v>4</v>
      </c>
      <c r="F594" s="321">
        <v>0</v>
      </c>
      <c r="G594" s="321">
        <v>2</v>
      </c>
      <c r="H594" s="322">
        <f>SUM(I594:T594)</f>
        <v>8</v>
      </c>
      <c r="I594" s="370">
        <v>1</v>
      </c>
      <c r="J594" s="323">
        <v>0</v>
      </c>
      <c r="K594" s="370">
        <v>0</v>
      </c>
      <c r="L594" s="323">
        <v>2</v>
      </c>
      <c r="M594" s="370">
        <v>1</v>
      </c>
      <c r="N594" s="323">
        <v>0</v>
      </c>
      <c r="O594" s="370">
        <v>2</v>
      </c>
      <c r="P594" s="323">
        <v>0</v>
      </c>
      <c r="Q594" s="370">
        <v>1</v>
      </c>
      <c r="R594" s="323">
        <v>0</v>
      </c>
      <c r="S594" s="370">
        <v>1</v>
      </c>
      <c r="T594" s="323">
        <v>0</v>
      </c>
    </row>
    <row r="595" spans="1:20" ht="12.75" customHeight="1" hidden="1">
      <c r="A595" s="458"/>
      <c r="B595" s="459" t="s">
        <v>204</v>
      </c>
      <c r="C595" s="459"/>
      <c r="D595" s="459"/>
      <c r="E595" s="460" t="s">
        <v>713</v>
      </c>
      <c r="F595" s="460"/>
      <c r="G595" s="461"/>
      <c r="H595" s="322"/>
      <c r="I595" s="372"/>
      <c r="J595" s="328"/>
      <c r="K595" s="372"/>
      <c r="L595" s="328"/>
      <c r="M595" s="372"/>
      <c r="N595" s="328"/>
      <c r="O595" s="372"/>
      <c r="P595" s="328"/>
      <c r="Q595" s="372"/>
      <c r="R595" s="328"/>
      <c r="S595" s="372"/>
      <c r="T595" s="328"/>
    </row>
    <row r="596" spans="1:20" ht="12.75" customHeight="1" hidden="1">
      <c r="A596" s="458"/>
      <c r="B596" s="459" t="s">
        <v>205</v>
      </c>
      <c r="C596" s="459"/>
      <c r="D596" s="459"/>
      <c r="E596" s="321">
        <v>5</v>
      </c>
      <c r="F596" s="321">
        <v>0</v>
      </c>
      <c r="G596" s="321">
        <v>1</v>
      </c>
      <c r="H596" s="322">
        <f>SUM(I596:T596)</f>
        <v>45</v>
      </c>
      <c r="I596" s="370">
        <v>1</v>
      </c>
      <c r="J596" s="323">
        <v>1</v>
      </c>
      <c r="K596" s="370">
        <v>4</v>
      </c>
      <c r="L596" s="323">
        <v>3</v>
      </c>
      <c r="M596" s="370">
        <v>2</v>
      </c>
      <c r="N596" s="323">
        <v>3</v>
      </c>
      <c r="O596" s="370">
        <v>7</v>
      </c>
      <c r="P596" s="323">
        <v>2</v>
      </c>
      <c r="Q596" s="370">
        <v>7</v>
      </c>
      <c r="R596" s="323">
        <v>4</v>
      </c>
      <c r="S596" s="370">
        <v>8</v>
      </c>
      <c r="T596" s="323">
        <v>3</v>
      </c>
    </row>
    <row r="597" spans="1:20" ht="12.75" customHeight="1" hidden="1">
      <c r="A597" s="458"/>
      <c r="B597" s="459" t="s">
        <v>573</v>
      </c>
      <c r="C597" s="459"/>
      <c r="D597" s="459"/>
      <c r="E597" s="460" t="s">
        <v>713</v>
      </c>
      <c r="F597" s="460"/>
      <c r="G597" s="461"/>
      <c r="H597" s="322"/>
      <c r="I597" s="370"/>
      <c r="J597" s="323"/>
      <c r="K597" s="370"/>
      <c r="L597" s="323"/>
      <c r="M597" s="370"/>
      <c r="N597" s="323"/>
      <c r="O597" s="370"/>
      <c r="P597" s="323"/>
      <c r="Q597" s="370"/>
      <c r="R597" s="323"/>
      <c r="S597" s="370"/>
      <c r="T597" s="323"/>
    </row>
    <row r="598" spans="1:20" ht="12.75" customHeight="1" hidden="1">
      <c r="A598" s="458"/>
      <c r="B598" s="459" t="s">
        <v>206</v>
      </c>
      <c r="C598" s="459"/>
      <c r="D598" s="459"/>
      <c r="E598" s="321">
        <v>8</v>
      </c>
      <c r="F598" s="321">
        <v>2</v>
      </c>
      <c r="G598" s="321">
        <v>0</v>
      </c>
      <c r="H598" s="322">
        <f>SUM(I598:T598)</f>
        <v>62</v>
      </c>
      <c r="I598" s="370">
        <v>8</v>
      </c>
      <c r="J598" s="323">
        <v>0</v>
      </c>
      <c r="K598" s="370">
        <v>7</v>
      </c>
      <c r="L598" s="323">
        <v>5</v>
      </c>
      <c r="M598" s="370">
        <v>2</v>
      </c>
      <c r="N598" s="323">
        <v>4</v>
      </c>
      <c r="O598" s="370">
        <v>8</v>
      </c>
      <c r="P598" s="323">
        <v>1</v>
      </c>
      <c r="Q598" s="370">
        <v>6</v>
      </c>
      <c r="R598" s="323">
        <v>5</v>
      </c>
      <c r="S598" s="370">
        <v>7</v>
      </c>
      <c r="T598" s="323">
        <v>9</v>
      </c>
    </row>
    <row r="599" spans="1:20" ht="12.75" customHeight="1" hidden="1">
      <c r="A599" s="47"/>
      <c r="B599" s="45"/>
      <c r="C599" s="45"/>
      <c r="D599" s="45"/>
      <c r="E599" s="321"/>
      <c r="F599" s="321"/>
      <c r="G599" s="321"/>
      <c r="H599" s="322"/>
      <c r="I599" s="370"/>
      <c r="J599" s="323"/>
      <c r="K599" s="370"/>
      <c r="L599" s="323"/>
      <c r="M599" s="370"/>
      <c r="N599" s="323"/>
      <c r="O599" s="370"/>
      <c r="P599" s="323"/>
      <c r="Q599" s="370"/>
      <c r="R599" s="323"/>
      <c r="S599" s="370"/>
      <c r="T599" s="323"/>
    </row>
    <row r="600" spans="1:21" ht="12.75" customHeight="1">
      <c r="A600" s="463" t="s">
        <v>901</v>
      </c>
      <c r="B600" s="463"/>
      <c r="C600" s="463"/>
      <c r="D600" s="315">
        <v>27</v>
      </c>
      <c r="E600" s="316">
        <f>E603+E622+E629</f>
        <v>183</v>
      </c>
      <c r="F600" s="316">
        <f>F603+F622+F629</f>
        <v>31</v>
      </c>
      <c r="G600" s="316">
        <f>G603+G622+G629</f>
        <v>15</v>
      </c>
      <c r="H600" s="317">
        <f>SUM(H603,H622,H629)</f>
        <v>2524</v>
      </c>
      <c r="I600" s="368">
        <f aca="true" t="shared" si="79" ref="I600:T600">SUM(I603,I622,I629)</f>
        <v>212</v>
      </c>
      <c r="J600" s="316">
        <f t="shared" si="79"/>
        <v>204</v>
      </c>
      <c r="K600" s="368">
        <f t="shared" si="79"/>
        <v>204</v>
      </c>
      <c r="L600" s="316">
        <f t="shared" si="79"/>
        <v>174</v>
      </c>
      <c r="M600" s="368">
        <f t="shared" si="79"/>
        <v>218</v>
      </c>
      <c r="N600" s="316">
        <f t="shared" si="79"/>
        <v>214</v>
      </c>
      <c r="O600" s="368">
        <f t="shared" si="79"/>
        <v>188</v>
      </c>
      <c r="P600" s="316">
        <f t="shared" si="79"/>
        <v>217</v>
      </c>
      <c r="Q600" s="368">
        <f t="shared" si="79"/>
        <v>223</v>
      </c>
      <c r="R600" s="316">
        <f t="shared" si="79"/>
        <v>218</v>
      </c>
      <c r="S600" s="368">
        <f t="shared" si="79"/>
        <v>238</v>
      </c>
      <c r="T600" s="316">
        <f t="shared" si="79"/>
        <v>214</v>
      </c>
      <c r="U600" s="113"/>
    </row>
    <row r="601" spans="1:20" ht="12.75" customHeight="1">
      <c r="A601" s="18"/>
      <c r="B601" s="18"/>
      <c r="C601" s="18"/>
      <c r="D601" s="315"/>
      <c r="E601" s="315"/>
      <c r="F601" s="315"/>
      <c r="G601" s="315"/>
      <c r="H601" s="317"/>
      <c r="I601" s="368"/>
      <c r="J601" s="316"/>
      <c r="K601" s="368"/>
      <c r="L601" s="316"/>
      <c r="M601" s="368"/>
      <c r="N601" s="316"/>
      <c r="O601" s="368"/>
      <c r="P601" s="316"/>
      <c r="Q601" s="368"/>
      <c r="R601" s="316"/>
      <c r="S601" s="368"/>
      <c r="T601" s="316"/>
    </row>
    <row r="602" spans="1:20" ht="12.75" customHeight="1">
      <c r="A602" s="464" t="s">
        <v>170</v>
      </c>
      <c r="B602" s="464"/>
      <c r="C602" s="464"/>
      <c r="D602" s="8"/>
      <c r="E602" s="8"/>
      <c r="F602" s="8"/>
      <c r="G602" s="8"/>
      <c r="H602" s="41"/>
      <c r="I602" s="359"/>
      <c r="J602" s="42"/>
      <c r="K602" s="359"/>
      <c r="L602" s="42"/>
      <c r="M602" s="359"/>
      <c r="N602" s="42"/>
      <c r="O602" s="359"/>
      <c r="P602" s="42"/>
      <c r="Q602" s="359"/>
      <c r="R602" s="42"/>
      <c r="S602" s="359"/>
      <c r="T602" s="42"/>
    </row>
    <row r="603" spans="1:20" ht="12.75" customHeight="1">
      <c r="A603" s="457" t="s">
        <v>574</v>
      </c>
      <c r="B603" s="457"/>
      <c r="C603" s="457"/>
      <c r="D603" s="457"/>
      <c r="E603" s="318">
        <f aca="true" t="shared" si="80" ref="E603:T603">SUM(E604:E620)</f>
        <v>147</v>
      </c>
      <c r="F603" s="318">
        <f t="shared" si="80"/>
        <v>26</v>
      </c>
      <c r="G603" s="318">
        <f t="shared" si="80"/>
        <v>6</v>
      </c>
      <c r="H603" s="319">
        <f t="shared" si="80"/>
        <v>2264</v>
      </c>
      <c r="I603" s="369">
        <f t="shared" si="80"/>
        <v>195</v>
      </c>
      <c r="J603" s="320">
        <f t="shared" si="80"/>
        <v>185</v>
      </c>
      <c r="K603" s="369">
        <f t="shared" si="80"/>
        <v>182</v>
      </c>
      <c r="L603" s="320">
        <f t="shared" si="80"/>
        <v>160</v>
      </c>
      <c r="M603" s="369">
        <f t="shared" si="80"/>
        <v>202</v>
      </c>
      <c r="N603" s="320">
        <f t="shared" si="80"/>
        <v>187</v>
      </c>
      <c r="O603" s="369">
        <f t="shared" si="80"/>
        <v>172</v>
      </c>
      <c r="P603" s="320">
        <f t="shared" si="80"/>
        <v>194</v>
      </c>
      <c r="Q603" s="369">
        <f t="shared" si="80"/>
        <v>182</v>
      </c>
      <c r="R603" s="320">
        <f t="shared" si="80"/>
        <v>203</v>
      </c>
      <c r="S603" s="369">
        <f t="shared" si="80"/>
        <v>211</v>
      </c>
      <c r="T603" s="320">
        <f t="shared" si="80"/>
        <v>191</v>
      </c>
    </row>
    <row r="604" spans="1:20" ht="12.75" customHeight="1">
      <c r="A604" s="458"/>
      <c r="B604" s="459" t="s">
        <v>172</v>
      </c>
      <c r="C604" s="459"/>
      <c r="D604" s="459"/>
      <c r="E604" s="321">
        <v>7</v>
      </c>
      <c r="F604" s="321">
        <v>1</v>
      </c>
      <c r="G604" s="321">
        <v>0</v>
      </c>
      <c r="H604" s="322">
        <f>SUM(I604:T604)</f>
        <v>78</v>
      </c>
      <c r="I604" s="370">
        <v>8</v>
      </c>
      <c r="J604" s="323">
        <v>5</v>
      </c>
      <c r="K604" s="370">
        <v>10</v>
      </c>
      <c r="L604" s="323">
        <v>7</v>
      </c>
      <c r="M604" s="370">
        <v>5</v>
      </c>
      <c r="N604" s="323">
        <v>3</v>
      </c>
      <c r="O604" s="370">
        <v>5</v>
      </c>
      <c r="P604" s="323">
        <v>5</v>
      </c>
      <c r="Q604" s="370">
        <v>2</v>
      </c>
      <c r="R604" s="323">
        <v>7</v>
      </c>
      <c r="S604" s="370">
        <v>14</v>
      </c>
      <c r="T604" s="323">
        <v>7</v>
      </c>
    </row>
    <row r="605" spans="1:20" ht="12.75" customHeight="1">
      <c r="A605" s="458"/>
      <c r="B605" s="459" t="s">
        <v>174</v>
      </c>
      <c r="C605" s="459"/>
      <c r="D605" s="459"/>
      <c r="E605" s="321">
        <v>5</v>
      </c>
      <c r="F605" s="321">
        <v>0</v>
      </c>
      <c r="G605" s="321">
        <v>1</v>
      </c>
      <c r="H605" s="322">
        <f aca="true" t="shared" si="81" ref="H605:H620">SUM(I605:T605)</f>
        <v>50</v>
      </c>
      <c r="I605" s="370">
        <v>3</v>
      </c>
      <c r="J605" s="323">
        <v>5</v>
      </c>
      <c r="K605" s="370">
        <v>4</v>
      </c>
      <c r="L605" s="323">
        <v>3</v>
      </c>
      <c r="M605" s="370">
        <v>9</v>
      </c>
      <c r="N605" s="323">
        <v>7</v>
      </c>
      <c r="O605" s="370">
        <v>1</v>
      </c>
      <c r="P605" s="323">
        <v>5</v>
      </c>
      <c r="Q605" s="370">
        <v>4</v>
      </c>
      <c r="R605" s="323">
        <v>1</v>
      </c>
      <c r="S605" s="370">
        <v>2</v>
      </c>
      <c r="T605" s="323">
        <v>6</v>
      </c>
    </row>
    <row r="606" spans="1:20" ht="12.75" customHeight="1">
      <c r="A606" s="458"/>
      <c r="B606" s="459" t="s">
        <v>175</v>
      </c>
      <c r="C606" s="459"/>
      <c r="D606" s="459"/>
      <c r="E606" s="321">
        <v>4</v>
      </c>
      <c r="F606" s="321">
        <v>0</v>
      </c>
      <c r="G606" s="321">
        <v>2</v>
      </c>
      <c r="H606" s="322">
        <f t="shared" si="81"/>
        <v>18</v>
      </c>
      <c r="I606" s="370">
        <v>4</v>
      </c>
      <c r="J606" s="323">
        <v>0</v>
      </c>
      <c r="K606" s="370">
        <v>1</v>
      </c>
      <c r="L606" s="323">
        <v>1</v>
      </c>
      <c r="M606" s="370">
        <v>1</v>
      </c>
      <c r="N606" s="323">
        <v>1</v>
      </c>
      <c r="O606" s="370">
        <v>0</v>
      </c>
      <c r="P606" s="323">
        <v>1</v>
      </c>
      <c r="Q606" s="370">
        <v>1</v>
      </c>
      <c r="R606" s="323">
        <v>1</v>
      </c>
      <c r="S606" s="370">
        <v>2</v>
      </c>
      <c r="T606" s="323">
        <v>5</v>
      </c>
    </row>
    <row r="607" spans="1:20" ht="12.75" customHeight="1">
      <c r="A607" s="458"/>
      <c r="B607" s="459" t="s">
        <v>176</v>
      </c>
      <c r="C607" s="459"/>
      <c r="D607" s="459"/>
      <c r="E607" s="321">
        <v>7</v>
      </c>
      <c r="F607" s="321">
        <v>1</v>
      </c>
      <c r="G607" s="321">
        <v>0</v>
      </c>
      <c r="H607" s="322">
        <f t="shared" si="81"/>
        <v>79</v>
      </c>
      <c r="I607" s="370">
        <v>7</v>
      </c>
      <c r="J607" s="323">
        <v>3</v>
      </c>
      <c r="K607" s="370">
        <v>9</v>
      </c>
      <c r="L607" s="323">
        <v>5</v>
      </c>
      <c r="M607" s="370">
        <v>9</v>
      </c>
      <c r="N607" s="323">
        <v>8</v>
      </c>
      <c r="O607" s="370">
        <v>4</v>
      </c>
      <c r="P607" s="323">
        <v>7</v>
      </c>
      <c r="Q607" s="370">
        <v>3</v>
      </c>
      <c r="R607" s="323">
        <v>8</v>
      </c>
      <c r="S607" s="370">
        <v>8</v>
      </c>
      <c r="T607" s="323">
        <v>8</v>
      </c>
    </row>
    <row r="608" spans="1:20" ht="12.75" customHeight="1">
      <c r="A608" s="458"/>
      <c r="B608" s="459" t="s">
        <v>177</v>
      </c>
      <c r="C608" s="459"/>
      <c r="D608" s="459"/>
      <c r="E608" s="321">
        <v>8</v>
      </c>
      <c r="F608" s="321">
        <v>2</v>
      </c>
      <c r="G608" s="321">
        <v>0</v>
      </c>
      <c r="H608" s="322">
        <f t="shared" si="81"/>
        <v>79</v>
      </c>
      <c r="I608" s="370">
        <v>9</v>
      </c>
      <c r="J608" s="323">
        <v>6</v>
      </c>
      <c r="K608" s="370">
        <v>5</v>
      </c>
      <c r="L608" s="323">
        <v>3</v>
      </c>
      <c r="M608" s="370">
        <v>7</v>
      </c>
      <c r="N608" s="323">
        <v>13</v>
      </c>
      <c r="O608" s="370">
        <v>4</v>
      </c>
      <c r="P608" s="323">
        <v>3</v>
      </c>
      <c r="Q608" s="370">
        <v>9</v>
      </c>
      <c r="R608" s="323">
        <v>7</v>
      </c>
      <c r="S608" s="370">
        <v>7</v>
      </c>
      <c r="T608" s="323">
        <v>6</v>
      </c>
    </row>
    <row r="609" spans="1:20" ht="12.75" customHeight="1">
      <c r="A609" s="458"/>
      <c r="B609" s="459" t="s">
        <v>178</v>
      </c>
      <c r="C609" s="459"/>
      <c r="D609" s="459"/>
      <c r="E609" s="321">
        <v>8</v>
      </c>
      <c r="F609" s="321">
        <v>2</v>
      </c>
      <c r="G609" s="321">
        <v>0</v>
      </c>
      <c r="H609" s="322">
        <f t="shared" si="81"/>
        <v>113</v>
      </c>
      <c r="I609" s="370">
        <v>13</v>
      </c>
      <c r="J609" s="323">
        <v>17</v>
      </c>
      <c r="K609" s="370">
        <v>9</v>
      </c>
      <c r="L609" s="323">
        <v>7</v>
      </c>
      <c r="M609" s="370">
        <v>4</v>
      </c>
      <c r="N609" s="323">
        <v>7</v>
      </c>
      <c r="O609" s="370">
        <v>6</v>
      </c>
      <c r="P609" s="323">
        <v>12</v>
      </c>
      <c r="Q609" s="370">
        <v>6</v>
      </c>
      <c r="R609" s="323">
        <v>11</v>
      </c>
      <c r="S609" s="370">
        <v>11</v>
      </c>
      <c r="T609" s="323">
        <v>10</v>
      </c>
    </row>
    <row r="610" spans="1:20" ht="12.75" customHeight="1">
      <c r="A610" s="458"/>
      <c r="B610" s="462" t="s">
        <v>179</v>
      </c>
      <c r="C610" s="462"/>
      <c r="D610" s="462"/>
      <c r="E610" s="321">
        <v>15</v>
      </c>
      <c r="F610" s="321">
        <v>3</v>
      </c>
      <c r="G610" s="321">
        <v>0</v>
      </c>
      <c r="H610" s="322">
        <f t="shared" si="81"/>
        <v>285</v>
      </c>
      <c r="I610" s="370">
        <v>20</v>
      </c>
      <c r="J610" s="323">
        <v>22</v>
      </c>
      <c r="K610" s="370">
        <v>14</v>
      </c>
      <c r="L610" s="323">
        <v>21</v>
      </c>
      <c r="M610" s="370">
        <v>32</v>
      </c>
      <c r="N610" s="323">
        <v>24</v>
      </c>
      <c r="O610" s="370">
        <v>22</v>
      </c>
      <c r="P610" s="323">
        <v>22</v>
      </c>
      <c r="Q610" s="370">
        <v>25</v>
      </c>
      <c r="R610" s="323">
        <v>33</v>
      </c>
      <c r="S610" s="370">
        <v>29</v>
      </c>
      <c r="T610" s="323">
        <v>21</v>
      </c>
    </row>
    <row r="611" spans="1:20" ht="12.75" customHeight="1">
      <c r="A611" s="458"/>
      <c r="B611" s="462" t="s">
        <v>181</v>
      </c>
      <c r="C611" s="462"/>
      <c r="D611" s="462"/>
      <c r="E611" s="321">
        <v>15</v>
      </c>
      <c r="F611" s="321">
        <v>3</v>
      </c>
      <c r="G611" s="321">
        <v>0</v>
      </c>
      <c r="H611" s="322">
        <f t="shared" si="81"/>
        <v>256</v>
      </c>
      <c r="I611" s="370">
        <v>28</v>
      </c>
      <c r="J611" s="323">
        <v>20</v>
      </c>
      <c r="K611" s="370">
        <v>21</v>
      </c>
      <c r="L611" s="323">
        <v>16</v>
      </c>
      <c r="M611" s="370">
        <v>24</v>
      </c>
      <c r="N611" s="323">
        <v>16</v>
      </c>
      <c r="O611" s="370">
        <v>21</v>
      </c>
      <c r="P611" s="323">
        <v>23</v>
      </c>
      <c r="Q611" s="370">
        <v>25</v>
      </c>
      <c r="R611" s="323">
        <v>20</v>
      </c>
      <c r="S611" s="370">
        <v>22</v>
      </c>
      <c r="T611" s="323">
        <v>20</v>
      </c>
    </row>
    <row r="612" spans="1:20" ht="12.75" customHeight="1">
      <c r="A612" s="458"/>
      <c r="B612" s="459" t="s">
        <v>183</v>
      </c>
      <c r="C612" s="459"/>
      <c r="D612" s="459"/>
      <c r="E612" s="321">
        <v>11</v>
      </c>
      <c r="F612" s="321">
        <v>3</v>
      </c>
      <c r="G612" s="321">
        <v>0</v>
      </c>
      <c r="H612" s="322">
        <f t="shared" si="81"/>
        <v>198</v>
      </c>
      <c r="I612" s="370">
        <v>20</v>
      </c>
      <c r="J612" s="323">
        <v>17</v>
      </c>
      <c r="K612" s="370">
        <v>14</v>
      </c>
      <c r="L612" s="323">
        <v>12</v>
      </c>
      <c r="M612" s="370">
        <v>20</v>
      </c>
      <c r="N612" s="323">
        <v>19</v>
      </c>
      <c r="O612" s="370">
        <v>14</v>
      </c>
      <c r="P612" s="323">
        <v>10</v>
      </c>
      <c r="Q612" s="370">
        <v>15</v>
      </c>
      <c r="R612" s="323">
        <v>18</v>
      </c>
      <c r="S612" s="370">
        <v>22</v>
      </c>
      <c r="T612" s="323">
        <v>17</v>
      </c>
    </row>
    <row r="613" spans="1:20" ht="12.75" customHeight="1">
      <c r="A613" s="458"/>
      <c r="B613" s="459" t="s">
        <v>184</v>
      </c>
      <c r="C613" s="459"/>
      <c r="D613" s="459"/>
      <c r="E613" s="321">
        <v>8</v>
      </c>
      <c r="F613" s="321">
        <v>2</v>
      </c>
      <c r="G613" s="321">
        <v>0</v>
      </c>
      <c r="H613" s="322">
        <f t="shared" si="81"/>
        <v>144</v>
      </c>
      <c r="I613" s="370">
        <v>11</v>
      </c>
      <c r="J613" s="323">
        <v>9</v>
      </c>
      <c r="K613" s="370">
        <v>13</v>
      </c>
      <c r="L613" s="323">
        <v>11</v>
      </c>
      <c r="M613" s="370">
        <v>9</v>
      </c>
      <c r="N613" s="323">
        <v>11</v>
      </c>
      <c r="O613" s="370">
        <v>13</v>
      </c>
      <c r="P613" s="323">
        <v>18</v>
      </c>
      <c r="Q613" s="370">
        <v>21</v>
      </c>
      <c r="R613" s="323">
        <v>7</v>
      </c>
      <c r="S613" s="370">
        <v>10</v>
      </c>
      <c r="T613" s="323">
        <v>11</v>
      </c>
    </row>
    <row r="614" spans="1:20" ht="12.75" customHeight="1">
      <c r="A614" s="458"/>
      <c r="B614" s="459" t="s">
        <v>185</v>
      </c>
      <c r="C614" s="459"/>
      <c r="D614" s="459"/>
      <c r="E614" s="321">
        <v>7</v>
      </c>
      <c r="F614" s="321">
        <v>1</v>
      </c>
      <c r="G614" s="321">
        <v>0</v>
      </c>
      <c r="H614" s="322">
        <f t="shared" si="81"/>
        <v>75</v>
      </c>
      <c r="I614" s="370">
        <v>9</v>
      </c>
      <c r="J614" s="323">
        <v>4</v>
      </c>
      <c r="K614" s="370">
        <v>3</v>
      </c>
      <c r="L614" s="323">
        <v>2</v>
      </c>
      <c r="M614" s="370">
        <v>10</v>
      </c>
      <c r="N614" s="323">
        <v>1</v>
      </c>
      <c r="O614" s="370">
        <v>4</v>
      </c>
      <c r="P614" s="323">
        <v>13</v>
      </c>
      <c r="Q614" s="370">
        <v>7</v>
      </c>
      <c r="R614" s="323">
        <v>9</v>
      </c>
      <c r="S614" s="370">
        <v>4</v>
      </c>
      <c r="T614" s="323">
        <v>9</v>
      </c>
    </row>
    <row r="615" spans="1:20" ht="12.75" customHeight="1">
      <c r="A615" s="458"/>
      <c r="B615" s="459" t="s">
        <v>187</v>
      </c>
      <c r="C615" s="459"/>
      <c r="D615" s="459"/>
      <c r="E615" s="321">
        <v>4</v>
      </c>
      <c r="F615" s="321">
        <v>1</v>
      </c>
      <c r="G615" s="321">
        <v>2</v>
      </c>
      <c r="H615" s="322">
        <f t="shared" si="81"/>
        <v>9</v>
      </c>
      <c r="I615" s="370">
        <v>1</v>
      </c>
      <c r="J615" s="323">
        <v>0</v>
      </c>
      <c r="K615" s="370">
        <v>2</v>
      </c>
      <c r="L615" s="323">
        <v>2</v>
      </c>
      <c r="M615" s="370">
        <v>1</v>
      </c>
      <c r="N615" s="323">
        <v>0</v>
      </c>
      <c r="O615" s="370">
        <v>0</v>
      </c>
      <c r="P615" s="323">
        <v>0</v>
      </c>
      <c r="Q615" s="370">
        <v>0</v>
      </c>
      <c r="R615" s="323">
        <v>2</v>
      </c>
      <c r="S615" s="370">
        <v>0</v>
      </c>
      <c r="T615" s="323">
        <v>1</v>
      </c>
    </row>
    <row r="616" spans="1:20" ht="12.75" customHeight="1">
      <c r="A616" s="458"/>
      <c r="B616" s="459" t="s">
        <v>188</v>
      </c>
      <c r="C616" s="459"/>
      <c r="D616" s="459"/>
      <c r="E616" s="321">
        <v>7</v>
      </c>
      <c r="F616" s="321">
        <v>1</v>
      </c>
      <c r="G616" s="321">
        <v>0</v>
      </c>
      <c r="H616" s="322">
        <f t="shared" si="81"/>
        <v>52</v>
      </c>
      <c r="I616" s="370">
        <v>2</v>
      </c>
      <c r="J616" s="323">
        <v>4</v>
      </c>
      <c r="K616" s="370">
        <v>1</v>
      </c>
      <c r="L616" s="323">
        <v>6</v>
      </c>
      <c r="M616" s="370">
        <v>6</v>
      </c>
      <c r="N616" s="323">
        <v>4</v>
      </c>
      <c r="O616" s="370">
        <v>5</v>
      </c>
      <c r="P616" s="323">
        <v>7</v>
      </c>
      <c r="Q616" s="370">
        <v>2</v>
      </c>
      <c r="R616" s="323">
        <v>7</v>
      </c>
      <c r="S616" s="370">
        <v>4</v>
      </c>
      <c r="T616" s="323">
        <v>4</v>
      </c>
    </row>
    <row r="617" spans="1:20" ht="12.75" customHeight="1">
      <c r="A617" s="458"/>
      <c r="B617" s="459" t="s">
        <v>189</v>
      </c>
      <c r="C617" s="459"/>
      <c r="D617" s="459"/>
      <c r="E617" s="321">
        <v>8</v>
      </c>
      <c r="F617" s="321">
        <v>2</v>
      </c>
      <c r="G617" s="321">
        <v>0</v>
      </c>
      <c r="H617" s="322">
        <f t="shared" si="81"/>
        <v>100</v>
      </c>
      <c r="I617" s="370">
        <v>9</v>
      </c>
      <c r="J617" s="323">
        <v>8</v>
      </c>
      <c r="K617" s="370">
        <v>7</v>
      </c>
      <c r="L617" s="323">
        <v>7</v>
      </c>
      <c r="M617" s="370">
        <v>10</v>
      </c>
      <c r="N617" s="323">
        <v>7</v>
      </c>
      <c r="O617" s="370">
        <v>10</v>
      </c>
      <c r="P617" s="323">
        <v>9</v>
      </c>
      <c r="Q617" s="370">
        <v>6</v>
      </c>
      <c r="R617" s="323">
        <v>5</v>
      </c>
      <c r="S617" s="370">
        <v>5</v>
      </c>
      <c r="T617" s="323">
        <v>17</v>
      </c>
    </row>
    <row r="618" spans="1:20" ht="12.75" customHeight="1">
      <c r="A618" s="458"/>
      <c r="B618" s="459" t="s">
        <v>190</v>
      </c>
      <c r="C618" s="459"/>
      <c r="D618" s="459"/>
      <c r="E618" s="321">
        <v>3</v>
      </c>
      <c r="F618" s="321">
        <v>0</v>
      </c>
      <c r="G618" s="321">
        <v>1</v>
      </c>
      <c r="H618" s="322">
        <f t="shared" si="81"/>
        <v>9</v>
      </c>
      <c r="I618" s="370">
        <v>0</v>
      </c>
      <c r="J618" s="323">
        <v>0</v>
      </c>
      <c r="K618" s="370">
        <v>2</v>
      </c>
      <c r="L618" s="323">
        <v>2</v>
      </c>
      <c r="M618" s="370">
        <v>0</v>
      </c>
      <c r="N618" s="323">
        <v>0</v>
      </c>
      <c r="O618" s="370">
        <v>1</v>
      </c>
      <c r="P618" s="323">
        <v>0</v>
      </c>
      <c r="Q618" s="370">
        <v>1</v>
      </c>
      <c r="R618" s="323">
        <v>1</v>
      </c>
      <c r="S618" s="370">
        <v>0</v>
      </c>
      <c r="T618" s="323">
        <v>2</v>
      </c>
    </row>
    <row r="619" spans="1:20" ht="12.75" customHeight="1">
      <c r="A619" s="458"/>
      <c r="B619" s="459" t="s">
        <v>191</v>
      </c>
      <c r="C619" s="459"/>
      <c r="D619" s="459"/>
      <c r="E619" s="321">
        <v>15</v>
      </c>
      <c r="F619" s="321">
        <v>2</v>
      </c>
      <c r="G619" s="321">
        <v>0</v>
      </c>
      <c r="H619" s="322">
        <f t="shared" si="81"/>
        <v>364</v>
      </c>
      <c r="I619" s="370">
        <v>24</v>
      </c>
      <c r="J619" s="323">
        <v>28</v>
      </c>
      <c r="K619" s="370">
        <v>34</v>
      </c>
      <c r="L619" s="323">
        <v>32</v>
      </c>
      <c r="M619" s="370">
        <v>25</v>
      </c>
      <c r="N619" s="323">
        <v>37</v>
      </c>
      <c r="O619" s="370">
        <v>27</v>
      </c>
      <c r="P619" s="323">
        <v>37</v>
      </c>
      <c r="Q619" s="370">
        <v>28</v>
      </c>
      <c r="R619" s="323">
        <v>30</v>
      </c>
      <c r="S619" s="370">
        <v>37</v>
      </c>
      <c r="T619" s="323">
        <v>25</v>
      </c>
    </row>
    <row r="620" spans="1:20" ht="12.75" customHeight="1">
      <c r="A620" s="458"/>
      <c r="B620" s="459" t="s">
        <v>192</v>
      </c>
      <c r="C620" s="459"/>
      <c r="D620" s="459"/>
      <c r="E620" s="321">
        <v>15</v>
      </c>
      <c r="F620" s="321">
        <v>2</v>
      </c>
      <c r="G620" s="321">
        <v>0</v>
      </c>
      <c r="H620" s="322">
        <f t="shared" si="81"/>
        <v>355</v>
      </c>
      <c r="I620" s="370">
        <v>27</v>
      </c>
      <c r="J620" s="323">
        <v>37</v>
      </c>
      <c r="K620" s="370">
        <v>33</v>
      </c>
      <c r="L620" s="323">
        <v>23</v>
      </c>
      <c r="M620" s="370">
        <v>30</v>
      </c>
      <c r="N620" s="323">
        <v>29</v>
      </c>
      <c r="O620" s="370">
        <v>35</v>
      </c>
      <c r="P620" s="323">
        <v>22</v>
      </c>
      <c r="Q620" s="370">
        <v>27</v>
      </c>
      <c r="R620" s="323">
        <v>36</v>
      </c>
      <c r="S620" s="370">
        <v>34</v>
      </c>
      <c r="T620" s="323">
        <v>22</v>
      </c>
    </row>
    <row r="621" spans="1:20" ht="12.75" customHeight="1">
      <c r="A621" s="48"/>
      <c r="B621" s="49"/>
      <c r="C621" s="49"/>
      <c r="D621" s="49"/>
      <c r="E621" s="321"/>
      <c r="F621" s="321"/>
      <c r="G621" s="321"/>
      <c r="H621" s="322"/>
      <c r="I621" s="370"/>
      <c r="J621" s="323"/>
      <c r="K621" s="370"/>
      <c r="L621" s="323"/>
      <c r="M621" s="370"/>
      <c r="N621" s="323"/>
      <c r="O621" s="370"/>
      <c r="P621" s="323"/>
      <c r="Q621" s="370"/>
      <c r="R621" s="323"/>
      <c r="S621" s="370"/>
      <c r="T621" s="323"/>
    </row>
    <row r="622" spans="1:20" ht="12.75" customHeight="1">
      <c r="A622" s="457" t="s">
        <v>193</v>
      </c>
      <c r="B622" s="457"/>
      <c r="C622" s="457"/>
      <c r="D622" s="457"/>
      <c r="E622" s="318">
        <f>SUM(E623:E627)</f>
        <v>20</v>
      </c>
      <c r="F622" s="318">
        <f>SUM(F623:F627)</f>
        <v>2</v>
      </c>
      <c r="G622" s="318">
        <f>SUM(G623:G627)</f>
        <v>5</v>
      </c>
      <c r="H622" s="324">
        <f aca="true" t="shared" si="82" ref="H622:O622">SUM(H623:H627)</f>
        <v>159</v>
      </c>
      <c r="I622" s="369">
        <f t="shared" si="82"/>
        <v>11</v>
      </c>
      <c r="J622" s="320">
        <f t="shared" si="82"/>
        <v>15</v>
      </c>
      <c r="K622" s="369">
        <f t="shared" si="82"/>
        <v>11</v>
      </c>
      <c r="L622" s="320">
        <f t="shared" si="82"/>
        <v>13</v>
      </c>
      <c r="M622" s="369">
        <f t="shared" si="82"/>
        <v>4</v>
      </c>
      <c r="N622" s="320">
        <f t="shared" si="82"/>
        <v>17</v>
      </c>
      <c r="O622" s="369">
        <f t="shared" si="82"/>
        <v>11</v>
      </c>
      <c r="P622" s="320">
        <f>SUM(P623:P627)</f>
        <v>15</v>
      </c>
      <c r="Q622" s="369">
        <f>SUM(Q623:Q627)</f>
        <v>23</v>
      </c>
      <c r="R622" s="320">
        <f>SUM(R623:R627)</f>
        <v>12</v>
      </c>
      <c r="S622" s="369">
        <f>SUM(S623:S627)</f>
        <v>13</v>
      </c>
      <c r="T622" s="320">
        <f>SUM(T623:T627)</f>
        <v>14</v>
      </c>
    </row>
    <row r="623" spans="1:20" ht="12.75" customHeight="1">
      <c r="A623" s="458"/>
      <c r="B623" s="459" t="s">
        <v>194</v>
      </c>
      <c r="C623" s="459"/>
      <c r="D623" s="459"/>
      <c r="E623" s="321">
        <v>4</v>
      </c>
      <c r="F623" s="321">
        <v>0</v>
      </c>
      <c r="G623" s="321">
        <v>1</v>
      </c>
      <c r="H623" s="322">
        <f>SUM(I623:T623)</f>
        <v>20</v>
      </c>
      <c r="I623" s="370">
        <v>2</v>
      </c>
      <c r="J623" s="323">
        <v>0</v>
      </c>
      <c r="K623" s="370">
        <v>3</v>
      </c>
      <c r="L623" s="323">
        <v>2</v>
      </c>
      <c r="M623" s="370">
        <v>0</v>
      </c>
      <c r="N623" s="323">
        <v>0</v>
      </c>
      <c r="O623" s="370">
        <v>0</v>
      </c>
      <c r="P623" s="323">
        <v>2</v>
      </c>
      <c r="Q623" s="370">
        <v>5</v>
      </c>
      <c r="R623" s="323">
        <v>2</v>
      </c>
      <c r="S623" s="370">
        <v>2</v>
      </c>
      <c r="T623" s="323">
        <v>2</v>
      </c>
    </row>
    <row r="624" spans="1:20" ht="12.75" customHeight="1">
      <c r="A624" s="458"/>
      <c r="B624" s="459" t="s">
        <v>195</v>
      </c>
      <c r="C624" s="459"/>
      <c r="D624" s="459"/>
      <c r="E624" s="460" t="s">
        <v>713</v>
      </c>
      <c r="F624" s="460"/>
      <c r="G624" s="461"/>
      <c r="H624" s="322"/>
      <c r="I624" s="370"/>
      <c r="J624" s="323"/>
      <c r="K624" s="370"/>
      <c r="L624" s="323"/>
      <c r="M624" s="370"/>
      <c r="N624" s="323"/>
      <c r="O624" s="370"/>
      <c r="P624" s="323"/>
      <c r="Q624" s="370"/>
      <c r="R624" s="323"/>
      <c r="S624" s="370"/>
      <c r="T624" s="323"/>
    </row>
    <row r="625" spans="1:20" ht="12.75" customHeight="1">
      <c r="A625" s="458"/>
      <c r="B625" s="459" t="s">
        <v>196</v>
      </c>
      <c r="C625" s="459"/>
      <c r="D625" s="459"/>
      <c r="E625" s="321">
        <v>8</v>
      </c>
      <c r="F625" s="321">
        <v>2</v>
      </c>
      <c r="G625" s="321">
        <v>0</v>
      </c>
      <c r="H625" s="322">
        <f>SUM(I625:T625)</f>
        <v>89</v>
      </c>
      <c r="I625" s="370">
        <v>6</v>
      </c>
      <c r="J625" s="323">
        <v>10</v>
      </c>
      <c r="K625" s="370">
        <v>7</v>
      </c>
      <c r="L625" s="323">
        <v>6</v>
      </c>
      <c r="M625" s="370">
        <v>1</v>
      </c>
      <c r="N625" s="323">
        <v>11</v>
      </c>
      <c r="O625" s="370">
        <v>10</v>
      </c>
      <c r="P625" s="323">
        <v>10</v>
      </c>
      <c r="Q625" s="370">
        <v>14</v>
      </c>
      <c r="R625" s="323">
        <v>4</v>
      </c>
      <c r="S625" s="370">
        <v>5</v>
      </c>
      <c r="T625" s="323">
        <v>5</v>
      </c>
    </row>
    <row r="626" spans="1:20" ht="12.75" customHeight="1">
      <c r="A626" s="458"/>
      <c r="B626" s="459" t="s">
        <v>197</v>
      </c>
      <c r="C626" s="459"/>
      <c r="D626" s="459"/>
      <c r="E626" s="321">
        <v>4</v>
      </c>
      <c r="F626" s="321">
        <v>0</v>
      </c>
      <c r="G626" s="321">
        <v>2</v>
      </c>
      <c r="H626" s="322">
        <f>SUM(I626:T626)</f>
        <v>30</v>
      </c>
      <c r="I626" s="370">
        <v>1</v>
      </c>
      <c r="J626" s="323">
        <v>3</v>
      </c>
      <c r="K626" s="370">
        <v>1</v>
      </c>
      <c r="L626" s="323">
        <v>4</v>
      </c>
      <c r="M626" s="370">
        <v>3</v>
      </c>
      <c r="N626" s="323">
        <v>2</v>
      </c>
      <c r="O626" s="370">
        <v>1</v>
      </c>
      <c r="P626" s="323">
        <v>2</v>
      </c>
      <c r="Q626" s="370">
        <v>2</v>
      </c>
      <c r="R626" s="323">
        <v>3</v>
      </c>
      <c r="S626" s="370">
        <v>5</v>
      </c>
      <c r="T626" s="323">
        <v>3</v>
      </c>
    </row>
    <row r="627" spans="1:20" ht="12.75" customHeight="1">
      <c r="A627" s="458"/>
      <c r="B627" s="459" t="s">
        <v>199</v>
      </c>
      <c r="C627" s="459"/>
      <c r="D627" s="459"/>
      <c r="E627" s="321">
        <v>4</v>
      </c>
      <c r="F627" s="321">
        <v>0</v>
      </c>
      <c r="G627" s="321">
        <v>2</v>
      </c>
      <c r="H627" s="322">
        <f>SUM(I627:T627)</f>
        <v>20</v>
      </c>
      <c r="I627" s="370">
        <v>2</v>
      </c>
      <c r="J627" s="323">
        <v>2</v>
      </c>
      <c r="K627" s="370">
        <v>0</v>
      </c>
      <c r="L627" s="323">
        <v>1</v>
      </c>
      <c r="M627" s="370">
        <v>0</v>
      </c>
      <c r="N627" s="323">
        <v>4</v>
      </c>
      <c r="O627" s="370">
        <v>0</v>
      </c>
      <c r="P627" s="323">
        <v>1</v>
      </c>
      <c r="Q627" s="370">
        <v>2</v>
      </c>
      <c r="R627" s="323">
        <v>3</v>
      </c>
      <c r="S627" s="370">
        <v>1</v>
      </c>
      <c r="T627" s="323">
        <v>4</v>
      </c>
    </row>
    <row r="628" spans="1:20" ht="12.75" customHeight="1">
      <c r="A628" s="47"/>
      <c r="B628" s="45"/>
      <c r="C628" s="45"/>
      <c r="D628" s="45"/>
      <c r="E628" s="325"/>
      <c r="F628" s="326"/>
      <c r="G628" s="326"/>
      <c r="H628" s="322"/>
      <c r="I628" s="371"/>
      <c r="J628" s="327"/>
      <c r="K628" s="371"/>
      <c r="L628" s="327"/>
      <c r="M628" s="371"/>
      <c r="N628" s="327"/>
      <c r="O628" s="371"/>
      <c r="P628" s="327"/>
      <c r="Q628" s="371"/>
      <c r="R628" s="327"/>
      <c r="S628" s="371"/>
      <c r="T628" s="327"/>
    </row>
    <row r="629" spans="1:20" ht="12.75" customHeight="1">
      <c r="A629" s="457" t="s">
        <v>575</v>
      </c>
      <c r="B629" s="457"/>
      <c r="C629" s="457"/>
      <c r="D629" s="457"/>
      <c r="E629" s="318">
        <f>SUM(E630:E634)</f>
        <v>16</v>
      </c>
      <c r="F629" s="318">
        <f aca="true" t="shared" si="83" ref="F629:R629">SUM(F630:F634)</f>
        <v>3</v>
      </c>
      <c r="G629" s="318">
        <f t="shared" si="83"/>
        <v>4</v>
      </c>
      <c r="H629" s="324">
        <f t="shared" si="83"/>
        <v>101</v>
      </c>
      <c r="I629" s="369">
        <f t="shared" si="83"/>
        <v>6</v>
      </c>
      <c r="J629" s="320">
        <f t="shared" si="83"/>
        <v>4</v>
      </c>
      <c r="K629" s="369">
        <f t="shared" si="83"/>
        <v>11</v>
      </c>
      <c r="L629" s="320">
        <f t="shared" si="83"/>
        <v>1</v>
      </c>
      <c r="M629" s="369">
        <f t="shared" si="83"/>
        <v>12</v>
      </c>
      <c r="N629" s="320">
        <f t="shared" si="83"/>
        <v>10</v>
      </c>
      <c r="O629" s="369">
        <f t="shared" si="83"/>
        <v>5</v>
      </c>
      <c r="P629" s="320">
        <f t="shared" si="83"/>
        <v>8</v>
      </c>
      <c r="Q629" s="369">
        <f t="shared" si="83"/>
        <v>18</v>
      </c>
      <c r="R629" s="320">
        <f t="shared" si="83"/>
        <v>3</v>
      </c>
      <c r="S629" s="369">
        <f>SUM(S630:S634)</f>
        <v>14</v>
      </c>
      <c r="T629" s="320">
        <f>SUM(T630:T634)</f>
        <v>9</v>
      </c>
    </row>
    <row r="630" spans="1:20" ht="12.75" customHeight="1">
      <c r="A630" s="458"/>
      <c r="B630" s="459" t="s">
        <v>203</v>
      </c>
      <c r="C630" s="459"/>
      <c r="D630" s="459"/>
      <c r="E630" s="321">
        <v>3</v>
      </c>
      <c r="F630" s="321">
        <v>0</v>
      </c>
      <c r="G630" s="321">
        <v>2</v>
      </c>
      <c r="H630" s="322">
        <f>SUM(I630:T630)</f>
        <v>8</v>
      </c>
      <c r="I630" s="370">
        <v>0</v>
      </c>
      <c r="J630" s="323">
        <v>0</v>
      </c>
      <c r="K630" s="370">
        <v>1</v>
      </c>
      <c r="L630" s="323">
        <v>0</v>
      </c>
      <c r="M630" s="370">
        <v>0</v>
      </c>
      <c r="N630" s="323">
        <v>2</v>
      </c>
      <c r="O630" s="370">
        <v>1</v>
      </c>
      <c r="P630" s="323">
        <v>0</v>
      </c>
      <c r="Q630" s="370">
        <v>3</v>
      </c>
      <c r="R630" s="323">
        <v>0</v>
      </c>
      <c r="S630" s="370">
        <v>1</v>
      </c>
      <c r="T630" s="323">
        <v>0</v>
      </c>
    </row>
    <row r="631" spans="1:20" ht="12.75" customHeight="1">
      <c r="A631" s="458"/>
      <c r="B631" s="459" t="s">
        <v>204</v>
      </c>
      <c r="C631" s="459"/>
      <c r="D631" s="459"/>
      <c r="E631" s="460" t="s">
        <v>713</v>
      </c>
      <c r="F631" s="460"/>
      <c r="G631" s="461"/>
      <c r="H631" s="322"/>
      <c r="I631" s="372"/>
      <c r="J631" s="328"/>
      <c r="K631" s="372"/>
      <c r="L631" s="328"/>
      <c r="M631" s="372"/>
      <c r="N631" s="328"/>
      <c r="O631" s="372"/>
      <c r="P631" s="328"/>
      <c r="Q631" s="372"/>
      <c r="R631" s="328"/>
      <c r="S631" s="372"/>
      <c r="T631" s="328"/>
    </row>
    <row r="632" spans="1:20" ht="12.75" customHeight="1">
      <c r="A632" s="458"/>
      <c r="B632" s="459" t="s">
        <v>205</v>
      </c>
      <c r="C632" s="459"/>
      <c r="D632" s="459"/>
      <c r="E632" s="321">
        <v>5</v>
      </c>
      <c r="F632" s="321">
        <v>1</v>
      </c>
      <c r="G632" s="321">
        <v>2</v>
      </c>
      <c r="H632" s="322">
        <f>SUM(I632:T632)</f>
        <v>39</v>
      </c>
      <c r="I632" s="370">
        <v>2</v>
      </c>
      <c r="J632" s="323">
        <v>2</v>
      </c>
      <c r="K632" s="370">
        <v>1</v>
      </c>
      <c r="L632" s="323">
        <v>1</v>
      </c>
      <c r="M632" s="370">
        <v>5</v>
      </c>
      <c r="N632" s="323">
        <v>3</v>
      </c>
      <c r="O632" s="370">
        <v>2</v>
      </c>
      <c r="P632" s="323">
        <v>3</v>
      </c>
      <c r="Q632" s="370">
        <v>7</v>
      </c>
      <c r="R632" s="323">
        <v>2</v>
      </c>
      <c r="S632" s="370">
        <v>7</v>
      </c>
      <c r="T632" s="323">
        <v>4</v>
      </c>
    </row>
    <row r="633" spans="1:20" ht="12.75" customHeight="1">
      <c r="A633" s="458"/>
      <c r="B633" s="459" t="s">
        <v>573</v>
      </c>
      <c r="C633" s="459"/>
      <c r="D633" s="459"/>
      <c r="E633" s="460" t="s">
        <v>713</v>
      </c>
      <c r="F633" s="460"/>
      <c r="G633" s="461"/>
      <c r="H633" s="322"/>
      <c r="I633" s="370"/>
      <c r="J633" s="323"/>
      <c r="K633" s="370"/>
      <c r="L633" s="323"/>
      <c r="M633" s="370"/>
      <c r="N633" s="323"/>
      <c r="O633" s="370"/>
      <c r="P633" s="323"/>
      <c r="Q633" s="370"/>
      <c r="R633" s="323"/>
      <c r="S633" s="370"/>
      <c r="T633" s="323"/>
    </row>
    <row r="634" spans="1:20" ht="12.75" customHeight="1" thickBot="1">
      <c r="A634" s="458"/>
      <c r="B634" s="459" t="s">
        <v>206</v>
      </c>
      <c r="C634" s="459"/>
      <c r="D634" s="459"/>
      <c r="E634" s="321">
        <v>8</v>
      </c>
      <c r="F634" s="321">
        <v>2</v>
      </c>
      <c r="G634" s="321">
        <v>0</v>
      </c>
      <c r="H634" s="322">
        <f>SUM(I634:T634)</f>
        <v>54</v>
      </c>
      <c r="I634" s="370">
        <v>4</v>
      </c>
      <c r="J634" s="323">
        <v>2</v>
      </c>
      <c r="K634" s="370">
        <v>9</v>
      </c>
      <c r="L634" s="323">
        <v>0</v>
      </c>
      <c r="M634" s="370">
        <v>7</v>
      </c>
      <c r="N634" s="323">
        <v>5</v>
      </c>
      <c r="O634" s="370">
        <v>2</v>
      </c>
      <c r="P634" s="323">
        <v>5</v>
      </c>
      <c r="Q634" s="370">
        <v>8</v>
      </c>
      <c r="R634" s="323">
        <v>1</v>
      </c>
      <c r="S634" s="370">
        <v>6</v>
      </c>
      <c r="T634" s="323">
        <v>5</v>
      </c>
    </row>
    <row r="635" spans="1:20" ht="12.75" customHeight="1">
      <c r="A635" s="147"/>
      <c r="B635" s="105"/>
      <c r="C635" s="105"/>
      <c r="D635" s="105"/>
      <c r="E635" s="105"/>
      <c r="F635" s="105"/>
      <c r="G635" s="329"/>
      <c r="H635" s="105"/>
      <c r="I635" s="105"/>
      <c r="J635" s="105"/>
      <c r="K635" s="105"/>
      <c r="L635" s="105"/>
      <c r="M635" s="105"/>
      <c r="N635" s="105"/>
      <c r="O635" s="105"/>
      <c r="P635" s="189"/>
      <c r="Q635" s="97"/>
      <c r="R635" s="189"/>
      <c r="S635" s="189"/>
      <c r="T635" s="276" t="s">
        <v>159</v>
      </c>
    </row>
    <row r="636" spans="1:20" ht="12.75" customHeight="1">
      <c r="A636" s="448" t="s">
        <v>690</v>
      </c>
      <c r="B636" s="448"/>
      <c r="C636" s="448"/>
      <c r="D636" s="448"/>
      <c r="E636" s="448"/>
      <c r="F636" s="448"/>
      <c r="G636" s="448"/>
      <c r="H636" s="448"/>
      <c r="I636" s="448"/>
      <c r="J636" s="448"/>
      <c r="K636" s="448"/>
      <c r="L636" s="448"/>
      <c r="M636" s="448"/>
      <c r="N636" s="448"/>
      <c r="O636" s="448"/>
      <c r="P636" s="448"/>
      <c r="Q636" s="448"/>
      <c r="R636" s="448"/>
      <c r="S636" s="448"/>
      <c r="T636" s="448"/>
    </row>
  </sheetData>
  <sheetProtection/>
  <mergeCells count="646">
    <mergeCell ref="A557:D557"/>
    <mergeCell ref="A558:A562"/>
    <mergeCell ref="B558:D558"/>
    <mergeCell ref="B559:D559"/>
    <mergeCell ref="E559:G559"/>
    <mergeCell ref="B560:D560"/>
    <mergeCell ref="B561:D561"/>
    <mergeCell ref="E561:G561"/>
    <mergeCell ref="B562:D562"/>
    <mergeCell ref="B548:D548"/>
    <mergeCell ref="A550:D550"/>
    <mergeCell ref="A551:A555"/>
    <mergeCell ref="B551:D551"/>
    <mergeCell ref="B552:D552"/>
    <mergeCell ref="E552:G552"/>
    <mergeCell ref="B553:D553"/>
    <mergeCell ref="B554:D554"/>
    <mergeCell ref="B555:D555"/>
    <mergeCell ref="B542:D542"/>
    <mergeCell ref="B543:D543"/>
    <mergeCell ref="B544:D544"/>
    <mergeCell ref="B545:D545"/>
    <mergeCell ref="B546:D546"/>
    <mergeCell ref="B547:D547"/>
    <mergeCell ref="B536:D536"/>
    <mergeCell ref="B537:D537"/>
    <mergeCell ref="B538:D538"/>
    <mergeCell ref="B539:D539"/>
    <mergeCell ref="B540:D540"/>
    <mergeCell ref="B541:D541"/>
    <mergeCell ref="B526:D526"/>
    <mergeCell ref="E526:G526"/>
    <mergeCell ref="B527:D527"/>
    <mergeCell ref="A530:C530"/>
    <mergeCell ref="A531:D531"/>
    <mergeCell ref="A532:A548"/>
    <mergeCell ref="B532:D532"/>
    <mergeCell ref="B533:D533"/>
    <mergeCell ref="B534:D534"/>
    <mergeCell ref="B535:D535"/>
    <mergeCell ref="E517:G517"/>
    <mergeCell ref="B518:D518"/>
    <mergeCell ref="B519:D519"/>
    <mergeCell ref="B520:D520"/>
    <mergeCell ref="A522:D522"/>
    <mergeCell ref="A523:A527"/>
    <mergeCell ref="B523:D523"/>
    <mergeCell ref="B524:D524"/>
    <mergeCell ref="E524:G524"/>
    <mergeCell ref="B525:D525"/>
    <mergeCell ref="B511:D511"/>
    <mergeCell ref="B512:D512"/>
    <mergeCell ref="B513:D513"/>
    <mergeCell ref="A515:D515"/>
    <mergeCell ref="A516:A520"/>
    <mergeCell ref="B516:D516"/>
    <mergeCell ref="B517:D517"/>
    <mergeCell ref="B505:D505"/>
    <mergeCell ref="B506:D506"/>
    <mergeCell ref="B507:D507"/>
    <mergeCell ref="B508:D508"/>
    <mergeCell ref="B509:D509"/>
    <mergeCell ref="B510:D510"/>
    <mergeCell ref="A496:D496"/>
    <mergeCell ref="A497:A513"/>
    <mergeCell ref="B497:D497"/>
    <mergeCell ref="B498:D498"/>
    <mergeCell ref="B499:D499"/>
    <mergeCell ref="B500:D500"/>
    <mergeCell ref="B501:D501"/>
    <mergeCell ref="B502:D502"/>
    <mergeCell ref="B503:D503"/>
    <mergeCell ref="B504:D504"/>
    <mergeCell ref="B488:D488"/>
    <mergeCell ref="E488:G488"/>
    <mergeCell ref="B489:D489"/>
    <mergeCell ref="A491:C491"/>
    <mergeCell ref="A493:C493"/>
    <mergeCell ref="A495:C495"/>
    <mergeCell ref="E479:G479"/>
    <mergeCell ref="B480:D480"/>
    <mergeCell ref="B481:D481"/>
    <mergeCell ref="B482:D482"/>
    <mergeCell ref="A484:D484"/>
    <mergeCell ref="A485:A489"/>
    <mergeCell ref="B485:D485"/>
    <mergeCell ref="B486:D486"/>
    <mergeCell ref="E486:G486"/>
    <mergeCell ref="B487:D487"/>
    <mergeCell ref="B472:D472"/>
    <mergeCell ref="B473:D473"/>
    <mergeCell ref="B474:D474"/>
    <mergeCell ref="B475:D475"/>
    <mergeCell ref="A477:D477"/>
    <mergeCell ref="A478:A482"/>
    <mergeCell ref="B478:D478"/>
    <mergeCell ref="B479:D479"/>
    <mergeCell ref="B466:D466"/>
    <mergeCell ref="B467:D467"/>
    <mergeCell ref="B468:D468"/>
    <mergeCell ref="B469:D469"/>
    <mergeCell ref="B470:D470"/>
    <mergeCell ref="B471:D471"/>
    <mergeCell ref="A457:C457"/>
    <mergeCell ref="A458:D458"/>
    <mergeCell ref="A459:A475"/>
    <mergeCell ref="B459:D459"/>
    <mergeCell ref="B460:D460"/>
    <mergeCell ref="B461:D461"/>
    <mergeCell ref="B462:D462"/>
    <mergeCell ref="B463:D463"/>
    <mergeCell ref="B464:D464"/>
    <mergeCell ref="B465:D465"/>
    <mergeCell ref="A529:C529"/>
    <mergeCell ref="B416:D416"/>
    <mergeCell ref="B417:D417"/>
    <mergeCell ref="E407:G407"/>
    <mergeCell ref="B408:D408"/>
    <mergeCell ref="B409:D409"/>
    <mergeCell ref="B410:D410"/>
    <mergeCell ref="A412:D412"/>
    <mergeCell ref="A413:A417"/>
    <mergeCell ref="B413:D413"/>
    <mergeCell ref="B414:D414"/>
    <mergeCell ref="E414:G414"/>
    <mergeCell ref="B415:D415"/>
    <mergeCell ref="B400:D400"/>
    <mergeCell ref="B401:D401"/>
    <mergeCell ref="B402:D402"/>
    <mergeCell ref="B403:D403"/>
    <mergeCell ref="A405:D405"/>
    <mergeCell ref="A406:A410"/>
    <mergeCell ref="B406:D406"/>
    <mergeCell ref="B407:D407"/>
    <mergeCell ref="B394:D394"/>
    <mergeCell ref="B395:D395"/>
    <mergeCell ref="B396:D396"/>
    <mergeCell ref="B397:D397"/>
    <mergeCell ref="B398:D398"/>
    <mergeCell ref="B399:D399"/>
    <mergeCell ref="A385:C385"/>
    <mergeCell ref="A386:D386"/>
    <mergeCell ref="A387:A403"/>
    <mergeCell ref="B387:D387"/>
    <mergeCell ref="B388:D388"/>
    <mergeCell ref="B389:D389"/>
    <mergeCell ref="B390:D390"/>
    <mergeCell ref="B391:D391"/>
    <mergeCell ref="B392:D392"/>
    <mergeCell ref="B393:D393"/>
    <mergeCell ref="A636:T636"/>
    <mergeCell ref="A377:D377"/>
    <mergeCell ref="A378:A382"/>
    <mergeCell ref="B378:D378"/>
    <mergeCell ref="B379:D379"/>
    <mergeCell ref="E379:G379"/>
    <mergeCell ref="B380:D380"/>
    <mergeCell ref="B381:D381"/>
    <mergeCell ref="B382:D382"/>
    <mergeCell ref="A383:C383"/>
    <mergeCell ref="A371:A375"/>
    <mergeCell ref="B371:D371"/>
    <mergeCell ref="B372:D372"/>
    <mergeCell ref="E372:G372"/>
    <mergeCell ref="B373:D373"/>
    <mergeCell ref="B374:D374"/>
    <mergeCell ref="B375:D375"/>
    <mergeCell ref="B364:D364"/>
    <mergeCell ref="B365:D365"/>
    <mergeCell ref="B366:D366"/>
    <mergeCell ref="B367:D367"/>
    <mergeCell ref="B368:D368"/>
    <mergeCell ref="A370:D370"/>
    <mergeCell ref="B358:D358"/>
    <mergeCell ref="B359:D359"/>
    <mergeCell ref="B360:D360"/>
    <mergeCell ref="B361:D361"/>
    <mergeCell ref="B362:D362"/>
    <mergeCell ref="B363:D363"/>
    <mergeCell ref="A348:C348"/>
    <mergeCell ref="A350:C350"/>
    <mergeCell ref="A351:D351"/>
    <mergeCell ref="A352:A368"/>
    <mergeCell ref="B352:D352"/>
    <mergeCell ref="B353:D353"/>
    <mergeCell ref="B354:D354"/>
    <mergeCell ref="B355:D355"/>
    <mergeCell ref="B356:D356"/>
    <mergeCell ref="B357:D357"/>
    <mergeCell ref="E300:G300"/>
    <mergeCell ref="A305:D305"/>
    <mergeCell ref="A306:A310"/>
    <mergeCell ref="B306:D306"/>
    <mergeCell ref="B307:D307"/>
    <mergeCell ref="E307:G307"/>
    <mergeCell ref="B308:D308"/>
    <mergeCell ref="B309:D309"/>
    <mergeCell ref="B310:D310"/>
    <mergeCell ref="A299:A303"/>
    <mergeCell ref="B299:D299"/>
    <mergeCell ref="B300:D300"/>
    <mergeCell ref="B301:D301"/>
    <mergeCell ref="B302:D302"/>
    <mergeCell ref="B303:D303"/>
    <mergeCell ref="B292:D292"/>
    <mergeCell ref="B293:D293"/>
    <mergeCell ref="B294:D294"/>
    <mergeCell ref="B295:D295"/>
    <mergeCell ref="B296:D296"/>
    <mergeCell ref="A298:D298"/>
    <mergeCell ref="B286:D286"/>
    <mergeCell ref="B287:D287"/>
    <mergeCell ref="B288:D288"/>
    <mergeCell ref="B289:D289"/>
    <mergeCell ref="B290:D290"/>
    <mergeCell ref="B291:D291"/>
    <mergeCell ref="A276:C276"/>
    <mergeCell ref="A278:C278"/>
    <mergeCell ref="A279:D279"/>
    <mergeCell ref="A280:A296"/>
    <mergeCell ref="B280:D280"/>
    <mergeCell ref="B281:D281"/>
    <mergeCell ref="B282:D282"/>
    <mergeCell ref="B283:D283"/>
    <mergeCell ref="B284:D284"/>
    <mergeCell ref="B285:D285"/>
    <mergeCell ref="A125:D125"/>
    <mergeCell ref="A126:A130"/>
    <mergeCell ref="B126:D126"/>
    <mergeCell ref="B127:D127"/>
    <mergeCell ref="B128:D128"/>
    <mergeCell ref="B130:D130"/>
    <mergeCell ref="B129:D129"/>
    <mergeCell ref="A118:A123"/>
    <mergeCell ref="B118:D118"/>
    <mergeCell ref="B119:D119"/>
    <mergeCell ref="B120:D120"/>
    <mergeCell ref="B121:D121"/>
    <mergeCell ref="B122:D122"/>
    <mergeCell ref="B123:D123"/>
    <mergeCell ref="B111:D111"/>
    <mergeCell ref="B112:D112"/>
    <mergeCell ref="B113:D113"/>
    <mergeCell ref="B114:D114"/>
    <mergeCell ref="B115:D115"/>
    <mergeCell ref="A117:D117"/>
    <mergeCell ref="B105:D105"/>
    <mergeCell ref="B106:D106"/>
    <mergeCell ref="B107:D107"/>
    <mergeCell ref="B108:D108"/>
    <mergeCell ref="B109:D109"/>
    <mergeCell ref="B110:D110"/>
    <mergeCell ref="A95:C95"/>
    <mergeCell ref="A97:C97"/>
    <mergeCell ref="A98:D98"/>
    <mergeCell ref="A99:A115"/>
    <mergeCell ref="B99:D99"/>
    <mergeCell ref="B100:D100"/>
    <mergeCell ref="B101:D101"/>
    <mergeCell ref="B102:D102"/>
    <mergeCell ref="B103:D103"/>
    <mergeCell ref="B104:D104"/>
    <mergeCell ref="B85:D85"/>
    <mergeCell ref="B86:D86"/>
    <mergeCell ref="A88:D88"/>
    <mergeCell ref="A89:A93"/>
    <mergeCell ref="B89:D89"/>
    <mergeCell ref="B90:D90"/>
    <mergeCell ref="B91:D91"/>
    <mergeCell ref="B92:D92"/>
    <mergeCell ref="B93:D93"/>
    <mergeCell ref="B75:D75"/>
    <mergeCell ref="B76:D76"/>
    <mergeCell ref="B77:D77"/>
    <mergeCell ref="B78:D78"/>
    <mergeCell ref="A80:D80"/>
    <mergeCell ref="A81:A86"/>
    <mergeCell ref="B81:D81"/>
    <mergeCell ref="B82:D82"/>
    <mergeCell ref="B83:D83"/>
    <mergeCell ref="B84:D84"/>
    <mergeCell ref="B69:D69"/>
    <mergeCell ref="B70:D70"/>
    <mergeCell ref="B71:D71"/>
    <mergeCell ref="B72:D72"/>
    <mergeCell ref="B73:D73"/>
    <mergeCell ref="B74:D74"/>
    <mergeCell ref="A60:C60"/>
    <mergeCell ref="A61:D61"/>
    <mergeCell ref="A62:A78"/>
    <mergeCell ref="B62:D62"/>
    <mergeCell ref="B63:D63"/>
    <mergeCell ref="B64:D64"/>
    <mergeCell ref="B65:D65"/>
    <mergeCell ref="B66:D66"/>
    <mergeCell ref="B67:D67"/>
    <mergeCell ref="B68:D68"/>
    <mergeCell ref="B47:D47"/>
    <mergeCell ref="B48:D48"/>
    <mergeCell ref="A51:D51"/>
    <mergeCell ref="A52:A56"/>
    <mergeCell ref="B52:D52"/>
    <mergeCell ref="B53:D53"/>
    <mergeCell ref="B54:D54"/>
    <mergeCell ref="B55:D55"/>
    <mergeCell ref="B56:D56"/>
    <mergeCell ref="B36:D36"/>
    <mergeCell ref="B38:D38"/>
    <mergeCell ref="A58:C58"/>
    <mergeCell ref="B39:D39"/>
    <mergeCell ref="A42:D42"/>
    <mergeCell ref="A43:A48"/>
    <mergeCell ref="B43:D43"/>
    <mergeCell ref="B44:D44"/>
    <mergeCell ref="B45:D45"/>
    <mergeCell ref="B46:D46"/>
    <mergeCell ref="B29:D29"/>
    <mergeCell ref="B30:D30"/>
    <mergeCell ref="B32:D32"/>
    <mergeCell ref="B33:D33"/>
    <mergeCell ref="B34:D34"/>
    <mergeCell ref="B35:D35"/>
    <mergeCell ref="A19:D19"/>
    <mergeCell ref="A20:A39"/>
    <mergeCell ref="B20:D20"/>
    <mergeCell ref="B21:D21"/>
    <mergeCell ref="B22:D22"/>
    <mergeCell ref="B23:D23"/>
    <mergeCell ref="B24:D24"/>
    <mergeCell ref="B26:D26"/>
    <mergeCell ref="B27:D27"/>
    <mergeCell ref="B28:D28"/>
    <mergeCell ref="A8:C8"/>
    <mergeCell ref="A10:C10"/>
    <mergeCell ref="A12:C12"/>
    <mergeCell ref="A14:C14"/>
    <mergeCell ref="A18:C18"/>
    <mergeCell ref="A16:C16"/>
    <mergeCell ref="I4:J4"/>
    <mergeCell ref="K4:L4"/>
    <mergeCell ref="M4:N4"/>
    <mergeCell ref="O4:P4"/>
    <mergeCell ref="Q4:R4"/>
    <mergeCell ref="S4:T4"/>
    <mergeCell ref="B137:D137"/>
    <mergeCell ref="B138:D138"/>
    <mergeCell ref="B139:D139"/>
    <mergeCell ref="B140:D140"/>
    <mergeCell ref="A1:F2"/>
    <mergeCell ref="D3:D5"/>
    <mergeCell ref="E3:G4"/>
    <mergeCell ref="B135:D135"/>
    <mergeCell ref="B136:D136"/>
    <mergeCell ref="A6:C6"/>
    <mergeCell ref="H3:T3"/>
    <mergeCell ref="H4:H5"/>
    <mergeCell ref="B141:D141"/>
    <mergeCell ref="B142:D142"/>
    <mergeCell ref="B143:D143"/>
    <mergeCell ref="B144:D144"/>
    <mergeCell ref="A131:C131"/>
    <mergeCell ref="A133:C133"/>
    <mergeCell ref="A134:D134"/>
    <mergeCell ref="A135:A151"/>
    <mergeCell ref="B149:D149"/>
    <mergeCell ref="B150:D150"/>
    <mergeCell ref="B151:D151"/>
    <mergeCell ref="A153:D153"/>
    <mergeCell ref="B145:D145"/>
    <mergeCell ref="B146:D146"/>
    <mergeCell ref="B147:D147"/>
    <mergeCell ref="B148:D148"/>
    <mergeCell ref="B166:D166"/>
    <mergeCell ref="A154:A159"/>
    <mergeCell ref="B154:D154"/>
    <mergeCell ref="B155:D155"/>
    <mergeCell ref="B156:D156"/>
    <mergeCell ref="B157:D157"/>
    <mergeCell ref="B158:D158"/>
    <mergeCell ref="B159:D159"/>
    <mergeCell ref="B173:D173"/>
    <mergeCell ref="B174:D174"/>
    <mergeCell ref="B175:D175"/>
    <mergeCell ref="B176:D176"/>
    <mergeCell ref="A161:D161"/>
    <mergeCell ref="A162:A166"/>
    <mergeCell ref="B162:D162"/>
    <mergeCell ref="B163:D163"/>
    <mergeCell ref="B164:D164"/>
    <mergeCell ref="B165:D165"/>
    <mergeCell ref="B177:D177"/>
    <mergeCell ref="B178:D178"/>
    <mergeCell ref="B179:D179"/>
    <mergeCell ref="B180:D180"/>
    <mergeCell ref="A167:C167"/>
    <mergeCell ref="A169:C169"/>
    <mergeCell ref="A170:D170"/>
    <mergeCell ref="A171:A187"/>
    <mergeCell ref="B171:D171"/>
    <mergeCell ref="B172:D172"/>
    <mergeCell ref="B185:D185"/>
    <mergeCell ref="B186:D186"/>
    <mergeCell ref="B187:D187"/>
    <mergeCell ref="A189:D189"/>
    <mergeCell ref="B181:D181"/>
    <mergeCell ref="B182:D182"/>
    <mergeCell ref="B183:D183"/>
    <mergeCell ref="B184:D184"/>
    <mergeCell ref="B202:D202"/>
    <mergeCell ref="A190:A195"/>
    <mergeCell ref="B190:D190"/>
    <mergeCell ref="B191:D191"/>
    <mergeCell ref="B192:D192"/>
    <mergeCell ref="B193:D193"/>
    <mergeCell ref="B194:D194"/>
    <mergeCell ref="B195:D195"/>
    <mergeCell ref="B209:D209"/>
    <mergeCell ref="B210:D210"/>
    <mergeCell ref="B211:D211"/>
    <mergeCell ref="B212:D212"/>
    <mergeCell ref="A197:D197"/>
    <mergeCell ref="A198:A202"/>
    <mergeCell ref="B198:D198"/>
    <mergeCell ref="B199:D199"/>
    <mergeCell ref="B200:D200"/>
    <mergeCell ref="B201:D201"/>
    <mergeCell ref="B213:D213"/>
    <mergeCell ref="B214:D214"/>
    <mergeCell ref="B215:D215"/>
    <mergeCell ref="B216:D216"/>
    <mergeCell ref="A203:C203"/>
    <mergeCell ref="A205:C205"/>
    <mergeCell ref="A206:D206"/>
    <mergeCell ref="A207:A223"/>
    <mergeCell ref="B207:D207"/>
    <mergeCell ref="B208:D208"/>
    <mergeCell ref="B221:D221"/>
    <mergeCell ref="B222:D222"/>
    <mergeCell ref="B223:D223"/>
    <mergeCell ref="A225:D225"/>
    <mergeCell ref="B217:D217"/>
    <mergeCell ref="B218:D218"/>
    <mergeCell ref="B219:D219"/>
    <mergeCell ref="B220:D220"/>
    <mergeCell ref="A226:A231"/>
    <mergeCell ref="B226:D226"/>
    <mergeCell ref="B227:D227"/>
    <mergeCell ref="B228:D228"/>
    <mergeCell ref="B229:D229"/>
    <mergeCell ref="B230:D230"/>
    <mergeCell ref="B231:D231"/>
    <mergeCell ref="A233:D233"/>
    <mergeCell ref="A234:A238"/>
    <mergeCell ref="B234:D234"/>
    <mergeCell ref="B235:D235"/>
    <mergeCell ref="B236:D236"/>
    <mergeCell ref="B237:D237"/>
    <mergeCell ref="B238:D238"/>
    <mergeCell ref="A240:C240"/>
    <mergeCell ref="A242:C242"/>
    <mergeCell ref="A243:D243"/>
    <mergeCell ref="A244:A260"/>
    <mergeCell ref="B244:D244"/>
    <mergeCell ref="B245:D245"/>
    <mergeCell ref="B246:D246"/>
    <mergeCell ref="B247:D247"/>
    <mergeCell ref="B248:D248"/>
    <mergeCell ref="B249:D249"/>
    <mergeCell ref="B250:D250"/>
    <mergeCell ref="B251:D251"/>
    <mergeCell ref="B252:D252"/>
    <mergeCell ref="B253:D253"/>
    <mergeCell ref="B254:D254"/>
    <mergeCell ref="B255:D255"/>
    <mergeCell ref="B256:D256"/>
    <mergeCell ref="B257:D257"/>
    <mergeCell ref="B258:D258"/>
    <mergeCell ref="B259:D259"/>
    <mergeCell ref="B260:D260"/>
    <mergeCell ref="A262:D262"/>
    <mergeCell ref="A263:A267"/>
    <mergeCell ref="B263:D263"/>
    <mergeCell ref="B264:D264"/>
    <mergeCell ref="B265:D265"/>
    <mergeCell ref="B266:D266"/>
    <mergeCell ref="B267:D267"/>
    <mergeCell ref="E271:G271"/>
    <mergeCell ref="A269:D269"/>
    <mergeCell ref="A270:A274"/>
    <mergeCell ref="B270:D270"/>
    <mergeCell ref="B271:D271"/>
    <mergeCell ref="B272:D272"/>
    <mergeCell ref="B273:D273"/>
    <mergeCell ref="B274:D274"/>
    <mergeCell ref="A312:C312"/>
    <mergeCell ref="A314:C314"/>
    <mergeCell ref="A315:D315"/>
    <mergeCell ref="A316:A332"/>
    <mergeCell ref="B316:D316"/>
    <mergeCell ref="B317:D317"/>
    <mergeCell ref="B318:D318"/>
    <mergeCell ref="B319:D319"/>
    <mergeCell ref="B320:D320"/>
    <mergeCell ref="B321:D321"/>
    <mergeCell ref="B322:D322"/>
    <mergeCell ref="B323:D323"/>
    <mergeCell ref="B324:D324"/>
    <mergeCell ref="B325:D325"/>
    <mergeCell ref="B326:D326"/>
    <mergeCell ref="B327:D327"/>
    <mergeCell ref="B328:D328"/>
    <mergeCell ref="B329:D329"/>
    <mergeCell ref="B330:D330"/>
    <mergeCell ref="B331:D331"/>
    <mergeCell ref="B332:D332"/>
    <mergeCell ref="A334:D334"/>
    <mergeCell ref="A335:A339"/>
    <mergeCell ref="B335:D335"/>
    <mergeCell ref="B336:D336"/>
    <mergeCell ref="E336:G336"/>
    <mergeCell ref="B337:D337"/>
    <mergeCell ref="B338:D338"/>
    <mergeCell ref="B339:D339"/>
    <mergeCell ref="A341:D341"/>
    <mergeCell ref="A342:A346"/>
    <mergeCell ref="B342:D342"/>
    <mergeCell ref="B343:D343"/>
    <mergeCell ref="E343:G343"/>
    <mergeCell ref="B344:D344"/>
    <mergeCell ref="B345:D345"/>
    <mergeCell ref="B346:D346"/>
    <mergeCell ref="A419:C419"/>
    <mergeCell ref="A421:C421"/>
    <mergeCell ref="A422:D422"/>
    <mergeCell ref="A423:A439"/>
    <mergeCell ref="B423:D423"/>
    <mergeCell ref="B424:D424"/>
    <mergeCell ref="B425:D425"/>
    <mergeCell ref="B426:D426"/>
    <mergeCell ref="B427:D427"/>
    <mergeCell ref="B428:D428"/>
    <mergeCell ref="B429:D429"/>
    <mergeCell ref="B430:D430"/>
    <mergeCell ref="B431:D431"/>
    <mergeCell ref="B432:D432"/>
    <mergeCell ref="B433:D433"/>
    <mergeCell ref="B434:D434"/>
    <mergeCell ref="B435:D435"/>
    <mergeCell ref="B436:D436"/>
    <mergeCell ref="B437:D437"/>
    <mergeCell ref="B438:D438"/>
    <mergeCell ref="B439:D439"/>
    <mergeCell ref="A441:D441"/>
    <mergeCell ref="A442:A446"/>
    <mergeCell ref="B442:D442"/>
    <mergeCell ref="B443:D443"/>
    <mergeCell ref="E443:G443"/>
    <mergeCell ref="B444:D444"/>
    <mergeCell ref="B445:D445"/>
    <mergeCell ref="B446:D446"/>
    <mergeCell ref="A448:D448"/>
    <mergeCell ref="A449:A453"/>
    <mergeCell ref="B449:D449"/>
    <mergeCell ref="B450:D450"/>
    <mergeCell ref="E450:G450"/>
    <mergeCell ref="B451:D451"/>
    <mergeCell ref="B452:D452"/>
    <mergeCell ref="E452:G452"/>
    <mergeCell ref="B453:D453"/>
    <mergeCell ref="A455:C455"/>
    <mergeCell ref="A566:C566"/>
    <mergeCell ref="A567:D567"/>
    <mergeCell ref="A568:A584"/>
    <mergeCell ref="B568:D568"/>
    <mergeCell ref="B569:D569"/>
    <mergeCell ref="B570:D570"/>
    <mergeCell ref="B571:D571"/>
    <mergeCell ref="B572:D572"/>
    <mergeCell ref="B573:D573"/>
    <mergeCell ref="B574:D574"/>
    <mergeCell ref="B575:D575"/>
    <mergeCell ref="B576:D576"/>
    <mergeCell ref="B577:D577"/>
    <mergeCell ref="B578:D578"/>
    <mergeCell ref="B579:D579"/>
    <mergeCell ref="B580:D580"/>
    <mergeCell ref="B581:D581"/>
    <mergeCell ref="B582:D582"/>
    <mergeCell ref="B583:D583"/>
    <mergeCell ref="B584:D584"/>
    <mergeCell ref="A586:D586"/>
    <mergeCell ref="A587:A591"/>
    <mergeCell ref="B587:D587"/>
    <mergeCell ref="B588:D588"/>
    <mergeCell ref="E588:G588"/>
    <mergeCell ref="B589:D589"/>
    <mergeCell ref="B590:D590"/>
    <mergeCell ref="B591:D591"/>
    <mergeCell ref="A564:C564"/>
    <mergeCell ref="A593:D593"/>
    <mergeCell ref="A594:A598"/>
    <mergeCell ref="B594:D594"/>
    <mergeCell ref="B595:D595"/>
    <mergeCell ref="E595:G595"/>
    <mergeCell ref="B596:D596"/>
    <mergeCell ref="B597:D597"/>
    <mergeCell ref="E597:G597"/>
    <mergeCell ref="B598:D598"/>
    <mergeCell ref="A600:C600"/>
    <mergeCell ref="A602:C602"/>
    <mergeCell ref="A603:D603"/>
    <mergeCell ref="A604:A620"/>
    <mergeCell ref="B604:D604"/>
    <mergeCell ref="B605:D605"/>
    <mergeCell ref="B606:D606"/>
    <mergeCell ref="B607:D607"/>
    <mergeCell ref="B608:D608"/>
    <mergeCell ref="B609:D609"/>
    <mergeCell ref="B610:D610"/>
    <mergeCell ref="B611:D611"/>
    <mergeCell ref="B612:D612"/>
    <mergeCell ref="B613:D613"/>
    <mergeCell ref="B614:D614"/>
    <mergeCell ref="B615:D615"/>
    <mergeCell ref="B616:D616"/>
    <mergeCell ref="B617:D617"/>
    <mergeCell ref="B618:D618"/>
    <mergeCell ref="B619:D619"/>
    <mergeCell ref="B620:D620"/>
    <mergeCell ref="A622:D622"/>
    <mergeCell ref="A623:A627"/>
    <mergeCell ref="B623:D623"/>
    <mergeCell ref="B624:D624"/>
    <mergeCell ref="E624:G624"/>
    <mergeCell ref="B625:D625"/>
    <mergeCell ref="B626:D626"/>
    <mergeCell ref="B627:D627"/>
    <mergeCell ref="A629:D629"/>
    <mergeCell ref="A630:A634"/>
    <mergeCell ref="B630:D630"/>
    <mergeCell ref="B631:D631"/>
    <mergeCell ref="E631:G631"/>
    <mergeCell ref="B632:D632"/>
    <mergeCell ref="B633:D633"/>
    <mergeCell ref="E633:G633"/>
    <mergeCell ref="B634:D634"/>
  </mergeCells>
  <printOptions/>
  <pageMargins left="0.64" right="0.5905511811023623" top="0.42" bottom="0.3" header="0.21" footer="0.4"/>
  <pageSetup fitToHeight="1" fitToWidth="1" horizontalDpi="600" verticalDpi="600" orientation="portrait" paperSize="9" scale="83" r:id="rId2"/>
  <ignoredErrors>
    <ignoredError sqref="H19 H42 H80 H167:H203 H240 H276" 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T198"/>
  <sheetViews>
    <sheetView zoomScalePageLayoutView="0" workbookViewId="0" topLeftCell="A1">
      <pane ySplit="5" topLeftCell="A8" activePane="bottomLeft" state="frozen"/>
      <selection pane="topLeft" activeCell="R56" sqref="R56"/>
      <selection pane="bottomLeft" activeCell="E38" sqref="E38"/>
    </sheetView>
  </sheetViews>
  <sheetFormatPr defaultColWidth="4.125" defaultRowHeight="12.75" customHeight="1"/>
  <cols>
    <col min="1" max="8" width="4.125" style="0" customWidth="1"/>
    <col min="9" max="9" width="6.00390625" style="0" bestFit="1" customWidth="1"/>
    <col min="10" max="11" width="5.00390625" style="0" customWidth="1"/>
    <col min="12" max="20" width="4.50390625" style="0" bestFit="1" customWidth="1"/>
  </cols>
  <sheetData>
    <row r="1" spans="1:20" ht="12.75" customHeight="1">
      <c r="A1" s="471" t="s">
        <v>137</v>
      </c>
      <c r="B1" s="471"/>
      <c r="C1" s="471"/>
      <c r="D1" s="471"/>
      <c r="E1" s="471"/>
      <c r="F1" s="471"/>
      <c r="G1" s="8"/>
      <c r="H1" s="8"/>
      <c r="I1" s="8"/>
      <c r="J1" s="8"/>
      <c r="K1" s="8"/>
      <c r="L1" s="8"/>
      <c r="M1" s="8"/>
      <c r="N1" s="8"/>
      <c r="O1" s="8"/>
      <c r="P1" s="8"/>
      <c r="Q1" s="8"/>
      <c r="R1" s="8"/>
      <c r="S1" s="8"/>
      <c r="T1" s="8"/>
    </row>
    <row r="2" spans="1:20" ht="12.75" customHeight="1" thickBot="1">
      <c r="A2" s="471"/>
      <c r="B2" s="471"/>
      <c r="C2" s="471"/>
      <c r="D2" s="471"/>
      <c r="E2" s="471"/>
      <c r="F2" s="471"/>
      <c r="G2" s="8"/>
      <c r="H2" s="8"/>
      <c r="I2" s="8"/>
      <c r="J2" s="8"/>
      <c r="K2" s="8"/>
      <c r="L2" s="8"/>
      <c r="M2" s="8"/>
      <c r="O2" s="204"/>
      <c r="P2" s="204"/>
      <c r="Q2" s="204"/>
      <c r="R2" s="204"/>
      <c r="S2" s="204"/>
      <c r="T2" s="205" t="s">
        <v>207</v>
      </c>
    </row>
    <row r="3" spans="1:20" ht="12.75" customHeight="1" thickTop="1">
      <c r="A3" s="218"/>
      <c r="B3" s="218"/>
      <c r="C3" s="241" t="s">
        <v>85</v>
      </c>
      <c r="D3" s="423" t="s">
        <v>161</v>
      </c>
      <c r="E3" s="429" t="s">
        <v>146</v>
      </c>
      <c r="F3" s="472"/>
      <c r="G3" s="521" t="s">
        <v>664</v>
      </c>
      <c r="H3" s="522"/>
      <c r="I3" s="525" t="s">
        <v>208</v>
      </c>
      <c r="J3" s="526"/>
      <c r="K3" s="526"/>
      <c r="L3" s="526"/>
      <c r="M3" s="526"/>
      <c r="N3" s="526"/>
      <c r="O3" s="526"/>
      <c r="P3" s="526"/>
      <c r="Q3" s="526"/>
      <c r="R3" s="526"/>
      <c r="S3" s="526"/>
      <c r="T3" s="526"/>
    </row>
    <row r="4" spans="1:20" ht="12.75" customHeight="1">
      <c r="A4" s="225"/>
      <c r="B4" s="225"/>
      <c r="C4" s="242"/>
      <c r="D4" s="424"/>
      <c r="E4" s="473"/>
      <c r="F4" s="475"/>
      <c r="G4" s="523"/>
      <c r="H4" s="524"/>
      <c r="I4" s="432" t="s">
        <v>87</v>
      </c>
      <c r="J4" s="433"/>
      <c r="K4" s="439"/>
      <c r="L4" s="432" t="s">
        <v>209</v>
      </c>
      <c r="M4" s="433"/>
      <c r="N4" s="439"/>
      <c r="O4" s="432" t="s">
        <v>210</v>
      </c>
      <c r="P4" s="433"/>
      <c r="Q4" s="439"/>
      <c r="R4" s="432" t="s">
        <v>211</v>
      </c>
      <c r="S4" s="433"/>
      <c r="T4" s="433"/>
    </row>
    <row r="5" spans="1:20" ht="33.75" customHeight="1">
      <c r="A5" s="239" t="s">
        <v>93</v>
      </c>
      <c r="B5" s="239"/>
      <c r="C5" s="248"/>
      <c r="D5" s="425"/>
      <c r="E5" s="261"/>
      <c r="F5" s="195" t="s">
        <v>852</v>
      </c>
      <c r="G5" s="141" t="s">
        <v>470</v>
      </c>
      <c r="H5" s="37" t="s">
        <v>471</v>
      </c>
      <c r="I5" s="36" t="s">
        <v>212</v>
      </c>
      <c r="J5" s="141" t="s">
        <v>470</v>
      </c>
      <c r="K5" s="36" t="s">
        <v>471</v>
      </c>
      <c r="L5" s="36" t="s">
        <v>212</v>
      </c>
      <c r="M5" s="141" t="s">
        <v>470</v>
      </c>
      <c r="N5" s="36" t="s">
        <v>471</v>
      </c>
      <c r="O5" s="36" t="s">
        <v>212</v>
      </c>
      <c r="P5" s="141" t="s">
        <v>470</v>
      </c>
      <c r="Q5" s="36" t="s">
        <v>471</v>
      </c>
      <c r="R5" s="36" t="s">
        <v>212</v>
      </c>
      <c r="S5" s="141" t="s">
        <v>470</v>
      </c>
      <c r="T5" s="37" t="s">
        <v>471</v>
      </c>
    </row>
    <row r="6" spans="1:20" ht="12.75" customHeight="1" hidden="1">
      <c r="A6" s="463" t="s">
        <v>464</v>
      </c>
      <c r="B6" s="463"/>
      <c r="C6" s="463"/>
      <c r="D6" s="24">
        <v>9</v>
      </c>
      <c r="E6" s="13">
        <v>72</v>
      </c>
      <c r="F6" s="13">
        <v>6</v>
      </c>
      <c r="G6" s="142">
        <v>102</v>
      </c>
      <c r="H6" s="13">
        <v>71</v>
      </c>
      <c r="I6" s="46">
        <v>2044</v>
      </c>
      <c r="J6" s="144">
        <v>1045</v>
      </c>
      <c r="K6" s="44">
        <v>999</v>
      </c>
      <c r="L6" s="44">
        <v>652</v>
      </c>
      <c r="M6" s="144">
        <v>325</v>
      </c>
      <c r="N6" s="44">
        <v>327</v>
      </c>
      <c r="O6" s="44">
        <v>680</v>
      </c>
      <c r="P6" s="144">
        <v>363</v>
      </c>
      <c r="Q6" s="44">
        <v>317</v>
      </c>
      <c r="R6" s="44">
        <v>712</v>
      </c>
      <c r="S6" s="144">
        <v>357</v>
      </c>
      <c r="T6" s="44">
        <v>355</v>
      </c>
    </row>
    <row r="7" spans="1:20" ht="12.75" customHeight="1" hidden="1">
      <c r="A7" s="463" t="s">
        <v>465</v>
      </c>
      <c r="B7" s="463"/>
      <c r="C7" s="463"/>
      <c r="D7" s="24">
        <v>9</v>
      </c>
      <c r="E7" s="13">
        <v>72</v>
      </c>
      <c r="F7" s="13">
        <v>7</v>
      </c>
      <c r="G7" s="142">
        <v>104</v>
      </c>
      <c r="H7" s="13">
        <v>66</v>
      </c>
      <c r="I7" s="46">
        <v>1948</v>
      </c>
      <c r="J7" s="144">
        <v>1018</v>
      </c>
      <c r="K7" s="44">
        <v>930</v>
      </c>
      <c r="L7" s="44">
        <v>620</v>
      </c>
      <c r="M7" s="144">
        <v>334</v>
      </c>
      <c r="N7" s="44">
        <v>286</v>
      </c>
      <c r="O7" s="44">
        <v>653</v>
      </c>
      <c r="P7" s="144">
        <v>325</v>
      </c>
      <c r="Q7" s="44">
        <v>328</v>
      </c>
      <c r="R7" s="44">
        <v>675</v>
      </c>
      <c r="S7" s="144">
        <v>359</v>
      </c>
      <c r="T7" s="44">
        <v>316</v>
      </c>
    </row>
    <row r="8" spans="1:20" ht="12.75" customHeight="1">
      <c r="A8" s="463" t="s">
        <v>98</v>
      </c>
      <c r="B8" s="463"/>
      <c r="C8" s="463"/>
      <c r="D8" s="24">
        <v>9</v>
      </c>
      <c r="E8" s="13">
        <v>71</v>
      </c>
      <c r="F8" s="13">
        <v>7</v>
      </c>
      <c r="G8" s="142">
        <v>105</v>
      </c>
      <c r="H8" s="13">
        <v>65</v>
      </c>
      <c r="I8" s="46">
        <v>1886</v>
      </c>
      <c r="J8" s="144">
        <v>960</v>
      </c>
      <c r="K8" s="44">
        <v>926</v>
      </c>
      <c r="L8" s="44">
        <v>613</v>
      </c>
      <c r="M8" s="144">
        <v>299</v>
      </c>
      <c r="N8" s="44">
        <v>314</v>
      </c>
      <c r="O8" s="44">
        <v>621</v>
      </c>
      <c r="P8" s="144">
        <v>333</v>
      </c>
      <c r="Q8" s="44">
        <v>288</v>
      </c>
      <c r="R8" s="44">
        <v>652</v>
      </c>
      <c r="S8" s="144">
        <v>328</v>
      </c>
      <c r="T8" s="44">
        <v>324</v>
      </c>
    </row>
    <row r="9" spans="1:20" ht="12.75" customHeight="1">
      <c r="A9" s="463" t="s">
        <v>466</v>
      </c>
      <c r="B9" s="463"/>
      <c r="C9" s="463"/>
      <c r="D9" s="24">
        <v>9</v>
      </c>
      <c r="E9" s="13">
        <v>71</v>
      </c>
      <c r="F9" s="13">
        <v>8</v>
      </c>
      <c r="G9" s="142">
        <v>101</v>
      </c>
      <c r="H9" s="13">
        <v>68</v>
      </c>
      <c r="I9" s="46">
        <v>1824</v>
      </c>
      <c r="J9" s="144">
        <v>918</v>
      </c>
      <c r="K9" s="44">
        <v>906</v>
      </c>
      <c r="L9" s="44">
        <v>594</v>
      </c>
      <c r="M9" s="144">
        <v>292</v>
      </c>
      <c r="N9" s="44">
        <v>302</v>
      </c>
      <c r="O9" s="44">
        <v>614</v>
      </c>
      <c r="P9" s="144">
        <v>299</v>
      </c>
      <c r="Q9" s="44">
        <v>315</v>
      </c>
      <c r="R9" s="44">
        <v>616</v>
      </c>
      <c r="S9" s="144">
        <v>327</v>
      </c>
      <c r="T9" s="44">
        <v>289</v>
      </c>
    </row>
    <row r="10" spans="1:20" ht="12.75" customHeight="1">
      <c r="A10" s="463" t="s">
        <v>453</v>
      </c>
      <c r="B10" s="463"/>
      <c r="C10" s="463"/>
      <c r="D10" s="24">
        <v>9</v>
      </c>
      <c r="E10" s="13">
        <v>66</v>
      </c>
      <c r="F10" s="13">
        <v>7</v>
      </c>
      <c r="G10" s="142">
        <v>93</v>
      </c>
      <c r="H10" s="13">
        <v>67</v>
      </c>
      <c r="I10" s="46">
        <v>1777</v>
      </c>
      <c r="J10" s="144">
        <v>858</v>
      </c>
      <c r="K10" s="44">
        <v>919</v>
      </c>
      <c r="L10" s="44">
        <v>567</v>
      </c>
      <c r="M10" s="144">
        <v>266</v>
      </c>
      <c r="N10" s="44">
        <v>301</v>
      </c>
      <c r="O10" s="44">
        <v>595</v>
      </c>
      <c r="P10" s="144">
        <v>294</v>
      </c>
      <c r="Q10" s="44">
        <v>301</v>
      </c>
      <c r="R10" s="44">
        <v>615</v>
      </c>
      <c r="S10" s="144">
        <v>298</v>
      </c>
      <c r="T10" s="44">
        <v>317</v>
      </c>
    </row>
    <row r="11" spans="1:20" ht="12.75" customHeight="1">
      <c r="A11" s="463" t="s">
        <v>512</v>
      </c>
      <c r="B11" s="463"/>
      <c r="C11" s="463"/>
      <c r="D11" s="24">
        <v>7</v>
      </c>
      <c r="E11" s="13">
        <v>61</v>
      </c>
      <c r="F11" s="13">
        <v>5</v>
      </c>
      <c r="G11" s="142">
        <v>86</v>
      </c>
      <c r="H11" s="13">
        <v>58</v>
      </c>
      <c r="I11" s="99">
        <v>1761</v>
      </c>
      <c r="J11" s="145">
        <v>858</v>
      </c>
      <c r="K11" s="124">
        <v>903</v>
      </c>
      <c r="L11" s="124">
        <v>602</v>
      </c>
      <c r="M11" s="145">
        <v>301</v>
      </c>
      <c r="N11" s="124">
        <v>301</v>
      </c>
      <c r="O11" s="124">
        <v>570</v>
      </c>
      <c r="P11" s="145">
        <v>266</v>
      </c>
      <c r="Q11" s="124">
        <v>304</v>
      </c>
      <c r="R11" s="124">
        <v>589</v>
      </c>
      <c r="S11" s="145">
        <v>291</v>
      </c>
      <c r="T11" s="124">
        <v>298</v>
      </c>
    </row>
    <row r="12" spans="1:20" ht="12.75">
      <c r="A12" s="463" t="s">
        <v>538</v>
      </c>
      <c r="B12" s="463"/>
      <c r="C12" s="463"/>
      <c r="D12" s="24">
        <v>7</v>
      </c>
      <c r="E12" s="13">
        <f>SUM(E15:E23)</f>
        <v>64</v>
      </c>
      <c r="F12" s="13">
        <f>SUM(F15:F23)</f>
        <v>5</v>
      </c>
      <c r="G12" s="142">
        <f>SUM(G15:G23)</f>
        <v>89</v>
      </c>
      <c r="H12" s="13">
        <f>SUM(H15:H23)</f>
        <v>60</v>
      </c>
      <c r="I12" s="46">
        <f>L12+O12+R12</f>
        <v>1713</v>
      </c>
      <c r="J12" s="144">
        <f>M12+P12+S12</f>
        <v>838</v>
      </c>
      <c r="K12" s="44">
        <f>N12+Q12+T12</f>
        <v>875</v>
      </c>
      <c r="L12" s="44">
        <f aca="true" t="shared" si="0" ref="L12:T12">SUM(L15:L23)</f>
        <v>540</v>
      </c>
      <c r="M12" s="144">
        <f t="shared" si="0"/>
        <v>270</v>
      </c>
      <c r="N12" s="44">
        <f t="shared" si="0"/>
        <v>270</v>
      </c>
      <c r="O12" s="44">
        <f t="shared" si="0"/>
        <v>603</v>
      </c>
      <c r="P12" s="144">
        <f t="shared" si="0"/>
        <v>303</v>
      </c>
      <c r="Q12" s="44">
        <f t="shared" si="0"/>
        <v>300</v>
      </c>
      <c r="R12" s="44">
        <f t="shared" si="0"/>
        <v>570</v>
      </c>
      <c r="S12" s="144">
        <f t="shared" si="0"/>
        <v>265</v>
      </c>
      <c r="T12" s="44">
        <f t="shared" si="0"/>
        <v>305</v>
      </c>
    </row>
    <row r="13" spans="1:20" ht="12.75" customHeight="1" hidden="1">
      <c r="A13" s="18"/>
      <c r="B13" s="18"/>
      <c r="C13" s="18"/>
      <c r="D13" s="24"/>
      <c r="E13" s="13"/>
      <c r="F13" s="13"/>
      <c r="G13" s="142"/>
      <c r="H13" s="13"/>
      <c r="I13" s="46"/>
      <c r="J13" s="144"/>
      <c r="K13" s="44"/>
      <c r="L13" s="44"/>
      <c r="M13" s="144"/>
      <c r="N13" s="44"/>
      <c r="O13" s="44"/>
      <c r="P13" s="144"/>
      <c r="Q13" s="44"/>
      <c r="R13" s="44"/>
      <c r="S13" s="144"/>
      <c r="T13" s="44"/>
    </row>
    <row r="14" spans="1:20" ht="12.75" customHeight="1" hidden="1">
      <c r="A14" s="487" t="s">
        <v>84</v>
      </c>
      <c r="B14" s="487"/>
      <c r="C14" s="8"/>
      <c r="D14" s="24"/>
      <c r="E14" s="13"/>
      <c r="F14" s="13"/>
      <c r="G14" s="142"/>
      <c r="H14" s="13"/>
      <c r="I14" s="46"/>
      <c r="J14" s="144"/>
      <c r="K14" s="44"/>
      <c r="L14" s="44"/>
      <c r="M14" s="144"/>
      <c r="N14" s="44"/>
      <c r="O14" s="44"/>
      <c r="P14" s="144"/>
      <c r="Q14" s="44"/>
      <c r="R14" s="44"/>
      <c r="S14" s="144"/>
      <c r="T14" s="44"/>
    </row>
    <row r="15" spans="1:20" ht="12.75" customHeight="1" hidden="1">
      <c r="A15" s="520" t="s">
        <v>95</v>
      </c>
      <c r="B15" s="520"/>
      <c r="C15" s="486" t="s">
        <v>213</v>
      </c>
      <c r="D15" s="486"/>
      <c r="E15" s="13">
        <v>9</v>
      </c>
      <c r="F15" s="13" t="s">
        <v>513</v>
      </c>
      <c r="G15" s="142">
        <v>11</v>
      </c>
      <c r="H15" s="13">
        <v>8</v>
      </c>
      <c r="I15" s="46">
        <f aca="true" t="shared" si="1" ref="I15:I23">L15+O15+R15</f>
        <v>236</v>
      </c>
      <c r="J15" s="144">
        <f aca="true" t="shared" si="2" ref="J15:K23">M15+P15+S15</f>
        <v>113</v>
      </c>
      <c r="K15" s="44">
        <f t="shared" si="2"/>
        <v>123</v>
      </c>
      <c r="L15" s="44">
        <v>70</v>
      </c>
      <c r="M15" s="144">
        <v>33</v>
      </c>
      <c r="N15" s="44">
        <v>37</v>
      </c>
      <c r="O15" s="44">
        <v>92</v>
      </c>
      <c r="P15" s="144">
        <v>43</v>
      </c>
      <c r="Q15" s="44">
        <v>49</v>
      </c>
      <c r="R15" s="44">
        <v>74</v>
      </c>
      <c r="S15" s="144">
        <v>37</v>
      </c>
      <c r="T15" s="44">
        <v>37</v>
      </c>
    </row>
    <row r="16" spans="1:20" ht="12.75" customHeight="1" hidden="1">
      <c r="A16" s="520"/>
      <c r="B16" s="520"/>
      <c r="C16" s="486" t="s">
        <v>214</v>
      </c>
      <c r="D16" s="486"/>
      <c r="E16" s="13">
        <v>15</v>
      </c>
      <c r="F16" s="13">
        <v>2</v>
      </c>
      <c r="G16" s="142">
        <v>19</v>
      </c>
      <c r="H16" s="13">
        <v>9</v>
      </c>
      <c r="I16" s="46">
        <f t="shared" si="1"/>
        <v>393</v>
      </c>
      <c r="J16" s="144">
        <f t="shared" si="2"/>
        <v>205</v>
      </c>
      <c r="K16" s="44">
        <f t="shared" si="2"/>
        <v>188</v>
      </c>
      <c r="L16" s="44">
        <v>139</v>
      </c>
      <c r="M16" s="144">
        <v>69</v>
      </c>
      <c r="N16" s="44">
        <v>70</v>
      </c>
      <c r="O16" s="44">
        <v>127</v>
      </c>
      <c r="P16" s="144">
        <v>68</v>
      </c>
      <c r="Q16" s="44">
        <v>59</v>
      </c>
      <c r="R16" s="44">
        <v>127</v>
      </c>
      <c r="S16" s="144">
        <v>68</v>
      </c>
      <c r="T16" s="44">
        <v>59</v>
      </c>
    </row>
    <row r="17" spans="1:20" ht="12.75" customHeight="1" hidden="1">
      <c r="A17" s="520"/>
      <c r="B17" s="520"/>
      <c r="C17" s="486" t="s">
        <v>215</v>
      </c>
      <c r="D17" s="486"/>
      <c r="E17" s="13">
        <v>13</v>
      </c>
      <c r="F17" s="13" t="s">
        <v>513</v>
      </c>
      <c r="G17" s="142">
        <v>15</v>
      </c>
      <c r="H17" s="13">
        <v>11</v>
      </c>
      <c r="I17" s="46">
        <f t="shared" si="1"/>
        <v>371</v>
      </c>
      <c r="J17" s="144">
        <f t="shared" si="2"/>
        <v>178</v>
      </c>
      <c r="K17" s="44">
        <f t="shared" si="2"/>
        <v>193</v>
      </c>
      <c r="L17" s="44">
        <v>124</v>
      </c>
      <c r="M17" s="144">
        <v>64</v>
      </c>
      <c r="N17" s="44">
        <v>60</v>
      </c>
      <c r="O17" s="44">
        <v>127</v>
      </c>
      <c r="P17" s="144">
        <v>66</v>
      </c>
      <c r="Q17" s="44">
        <v>61</v>
      </c>
      <c r="R17" s="44">
        <v>120</v>
      </c>
      <c r="S17" s="144">
        <v>48</v>
      </c>
      <c r="T17" s="44">
        <v>72</v>
      </c>
    </row>
    <row r="18" spans="1:20" ht="12.75" customHeight="1" hidden="1">
      <c r="A18" s="520"/>
      <c r="B18" s="520"/>
      <c r="C18" s="486" t="s">
        <v>216</v>
      </c>
      <c r="D18" s="486"/>
      <c r="E18" s="13">
        <v>5</v>
      </c>
      <c r="F18" s="13" t="s">
        <v>186</v>
      </c>
      <c r="G18" s="142">
        <v>8</v>
      </c>
      <c r="H18" s="13">
        <v>6</v>
      </c>
      <c r="I18" s="46">
        <f t="shared" si="1"/>
        <v>132</v>
      </c>
      <c r="J18" s="144">
        <f t="shared" si="2"/>
        <v>56</v>
      </c>
      <c r="K18" s="44">
        <f t="shared" si="2"/>
        <v>76</v>
      </c>
      <c r="L18" s="44">
        <v>35</v>
      </c>
      <c r="M18" s="144">
        <v>14</v>
      </c>
      <c r="N18" s="44">
        <v>21</v>
      </c>
      <c r="O18" s="44">
        <v>56</v>
      </c>
      <c r="P18" s="144">
        <v>23</v>
      </c>
      <c r="Q18" s="44">
        <v>33</v>
      </c>
      <c r="R18" s="44">
        <v>41</v>
      </c>
      <c r="S18" s="144">
        <v>19</v>
      </c>
      <c r="T18" s="44">
        <v>22</v>
      </c>
    </row>
    <row r="19" spans="1:20" ht="12.75" customHeight="1" hidden="1">
      <c r="A19" s="520"/>
      <c r="B19" s="520"/>
      <c r="C19" s="486" t="s">
        <v>217</v>
      </c>
      <c r="D19" s="486"/>
      <c r="E19" s="13">
        <v>10</v>
      </c>
      <c r="F19" s="13">
        <v>1</v>
      </c>
      <c r="G19" s="142">
        <v>12</v>
      </c>
      <c r="H19" s="13">
        <v>11</v>
      </c>
      <c r="I19" s="46">
        <f>L19+O19+R19</f>
        <v>258</v>
      </c>
      <c r="J19" s="144">
        <f t="shared" si="2"/>
        <v>126</v>
      </c>
      <c r="K19" s="44">
        <f t="shared" si="2"/>
        <v>132</v>
      </c>
      <c r="L19" s="44">
        <v>75</v>
      </c>
      <c r="M19" s="144">
        <v>34</v>
      </c>
      <c r="N19" s="44">
        <v>41</v>
      </c>
      <c r="O19" s="44">
        <v>85</v>
      </c>
      <c r="P19" s="144">
        <v>43</v>
      </c>
      <c r="Q19" s="44">
        <v>42</v>
      </c>
      <c r="R19" s="44">
        <v>98</v>
      </c>
      <c r="S19" s="144">
        <v>49</v>
      </c>
      <c r="T19" s="44">
        <v>49</v>
      </c>
    </row>
    <row r="20" spans="1:20" ht="12.75" customHeight="1" hidden="1">
      <c r="A20" s="25"/>
      <c r="B20" s="25"/>
      <c r="C20" s="45"/>
      <c r="D20" s="45"/>
      <c r="E20" s="13"/>
      <c r="F20" s="13"/>
      <c r="G20" s="142"/>
      <c r="H20" s="13"/>
      <c r="I20" s="46"/>
      <c r="J20" s="144"/>
      <c r="K20" s="44"/>
      <c r="L20" s="44"/>
      <c r="M20" s="144"/>
      <c r="N20" s="44"/>
      <c r="O20" s="44"/>
      <c r="P20" s="144"/>
      <c r="Q20" s="44"/>
      <c r="R20" s="44"/>
      <c r="S20" s="144"/>
      <c r="T20" s="44"/>
    </row>
    <row r="21" spans="1:20" ht="12.75" customHeight="1" hidden="1">
      <c r="A21" s="527" t="s">
        <v>96</v>
      </c>
      <c r="B21" s="527"/>
      <c r="C21" s="486" t="s">
        <v>218</v>
      </c>
      <c r="D21" s="486"/>
      <c r="E21" s="13">
        <v>8</v>
      </c>
      <c r="F21" s="13">
        <v>1</v>
      </c>
      <c r="G21" s="142">
        <v>17</v>
      </c>
      <c r="H21" s="13">
        <v>8</v>
      </c>
      <c r="I21" s="46">
        <f>L21+O21+R21</f>
        <v>209</v>
      </c>
      <c r="J21" s="144">
        <f t="shared" si="2"/>
        <v>107</v>
      </c>
      <c r="K21" s="44">
        <f t="shared" si="2"/>
        <v>102</v>
      </c>
      <c r="L21" s="44">
        <v>62</v>
      </c>
      <c r="M21" s="144">
        <v>38</v>
      </c>
      <c r="N21" s="44">
        <v>24</v>
      </c>
      <c r="O21" s="44">
        <v>71</v>
      </c>
      <c r="P21" s="144">
        <v>36</v>
      </c>
      <c r="Q21" s="44">
        <v>35</v>
      </c>
      <c r="R21" s="44">
        <v>76</v>
      </c>
      <c r="S21" s="144">
        <v>33</v>
      </c>
      <c r="T21" s="44">
        <v>43</v>
      </c>
    </row>
    <row r="22" spans="1:20" ht="12.75" customHeight="1" hidden="1">
      <c r="A22" s="22"/>
      <c r="B22" s="22"/>
      <c r="C22" s="45"/>
      <c r="D22" s="45"/>
      <c r="E22" s="13"/>
      <c r="F22" s="13"/>
      <c r="G22" s="142"/>
      <c r="H22" s="13"/>
      <c r="I22" s="46"/>
      <c r="J22" s="144"/>
      <c r="K22" s="44"/>
      <c r="L22" s="44"/>
      <c r="M22" s="144"/>
      <c r="N22" s="44"/>
      <c r="O22" s="44"/>
      <c r="P22" s="144"/>
      <c r="Q22" s="44"/>
      <c r="R22" s="44"/>
      <c r="S22" s="144"/>
      <c r="T22" s="44"/>
    </row>
    <row r="23" spans="1:20" ht="12.75" customHeight="1" hidden="1">
      <c r="A23" s="528" t="s">
        <v>97</v>
      </c>
      <c r="B23" s="528"/>
      <c r="C23" s="529" t="s">
        <v>219</v>
      </c>
      <c r="D23" s="529"/>
      <c r="E23" s="20">
        <v>4</v>
      </c>
      <c r="F23" s="20">
        <v>1</v>
      </c>
      <c r="G23" s="143">
        <v>7</v>
      </c>
      <c r="H23" s="20">
        <v>7</v>
      </c>
      <c r="I23" s="54">
        <f t="shared" si="1"/>
        <v>114</v>
      </c>
      <c r="J23" s="146">
        <f t="shared" si="2"/>
        <v>53</v>
      </c>
      <c r="K23" s="55">
        <f t="shared" si="2"/>
        <v>61</v>
      </c>
      <c r="L23" s="55">
        <v>35</v>
      </c>
      <c r="M23" s="146">
        <v>18</v>
      </c>
      <c r="N23" s="55">
        <v>17</v>
      </c>
      <c r="O23" s="55">
        <v>45</v>
      </c>
      <c r="P23" s="146">
        <v>24</v>
      </c>
      <c r="Q23" s="55">
        <v>21</v>
      </c>
      <c r="R23" s="55">
        <v>34</v>
      </c>
      <c r="S23" s="146">
        <v>11</v>
      </c>
      <c r="T23" s="55">
        <v>23</v>
      </c>
    </row>
    <row r="24" spans="1:20" ht="12.75" customHeight="1" hidden="1">
      <c r="A24" s="109"/>
      <c r="B24" s="109"/>
      <c r="C24" s="108"/>
      <c r="D24" s="108"/>
      <c r="E24" s="13"/>
      <c r="F24" s="13"/>
      <c r="G24" s="142"/>
      <c r="H24" s="13"/>
      <c r="I24" s="46"/>
      <c r="J24" s="144"/>
      <c r="K24" s="44"/>
      <c r="L24" s="44"/>
      <c r="M24" s="144"/>
      <c r="N24" s="44"/>
      <c r="O24" s="44"/>
      <c r="P24" s="144"/>
      <c r="Q24" s="44"/>
      <c r="R24" s="44"/>
      <c r="S24" s="144"/>
      <c r="T24" s="44"/>
    </row>
    <row r="25" spans="1:20" ht="12.75" customHeight="1">
      <c r="A25" s="463" t="s">
        <v>550</v>
      </c>
      <c r="B25" s="463"/>
      <c r="C25" s="463"/>
      <c r="D25" s="24">
        <v>7</v>
      </c>
      <c r="E25" s="13">
        <f>SUM(E28:E36)</f>
        <v>63</v>
      </c>
      <c r="F25" s="13">
        <f aca="true" t="shared" si="3" ref="F25:S25">SUM(F28:F36)</f>
        <v>6</v>
      </c>
      <c r="G25" s="142">
        <f t="shared" si="3"/>
        <v>92</v>
      </c>
      <c r="H25" s="13">
        <f t="shared" si="3"/>
        <v>61</v>
      </c>
      <c r="I25" s="110">
        <f t="shared" si="3"/>
        <v>1729</v>
      </c>
      <c r="J25" s="142">
        <f t="shared" si="3"/>
        <v>866</v>
      </c>
      <c r="K25" s="13">
        <f t="shared" si="3"/>
        <v>863</v>
      </c>
      <c r="L25" s="13">
        <f t="shared" si="3"/>
        <v>591</v>
      </c>
      <c r="M25" s="142">
        <f t="shared" si="3"/>
        <v>295</v>
      </c>
      <c r="N25" s="13">
        <f t="shared" si="3"/>
        <v>296</v>
      </c>
      <c r="O25" s="13">
        <f t="shared" si="3"/>
        <v>538</v>
      </c>
      <c r="P25" s="142">
        <f t="shared" si="3"/>
        <v>269</v>
      </c>
      <c r="Q25" s="13">
        <f t="shared" si="3"/>
        <v>269</v>
      </c>
      <c r="R25" s="13">
        <f t="shared" si="3"/>
        <v>600</v>
      </c>
      <c r="S25" s="142">
        <f t="shared" si="3"/>
        <v>302</v>
      </c>
      <c r="T25" s="13">
        <f>SUM(T28:T36)</f>
        <v>298</v>
      </c>
    </row>
    <row r="26" spans="1:20" ht="12.75" customHeight="1" hidden="1">
      <c r="A26" s="18"/>
      <c r="B26" s="18"/>
      <c r="C26" s="18"/>
      <c r="D26" s="24"/>
      <c r="E26" s="13"/>
      <c r="F26" s="13"/>
      <c r="G26" s="142"/>
      <c r="H26" s="13"/>
      <c r="I26" s="110"/>
      <c r="J26" s="142"/>
      <c r="K26" s="13"/>
      <c r="L26" s="13"/>
      <c r="M26" s="142"/>
      <c r="N26" s="13"/>
      <c r="O26" s="13"/>
      <c r="P26" s="142"/>
      <c r="Q26" s="13"/>
      <c r="R26" s="13"/>
      <c r="S26" s="142"/>
      <c r="T26" s="13"/>
    </row>
    <row r="27" spans="1:20" ht="12.75" customHeight="1" hidden="1">
      <c r="A27" s="487" t="s">
        <v>84</v>
      </c>
      <c r="B27" s="487"/>
      <c r="C27" s="8"/>
      <c r="D27" s="24"/>
      <c r="E27" s="13"/>
      <c r="F27" s="13"/>
      <c r="G27" s="142"/>
      <c r="H27" s="13"/>
      <c r="I27" s="46"/>
      <c r="J27" s="144"/>
      <c r="K27" s="44"/>
      <c r="L27" s="44"/>
      <c r="M27" s="144"/>
      <c r="N27" s="44"/>
      <c r="O27" s="44"/>
      <c r="P27" s="144"/>
      <c r="Q27" s="44"/>
      <c r="R27" s="44"/>
      <c r="S27" s="144"/>
      <c r="T27" s="44"/>
    </row>
    <row r="28" spans="1:20" ht="12.75" customHeight="1" hidden="1">
      <c r="A28" s="520" t="s">
        <v>95</v>
      </c>
      <c r="B28" s="520"/>
      <c r="C28" s="486" t="s">
        <v>213</v>
      </c>
      <c r="D28" s="486"/>
      <c r="E28" s="13">
        <v>9</v>
      </c>
      <c r="F28" s="13" t="s">
        <v>551</v>
      </c>
      <c r="G28" s="142">
        <v>12</v>
      </c>
      <c r="H28" s="13">
        <v>8</v>
      </c>
      <c r="I28" s="46">
        <f aca="true" t="shared" si="4" ref="I28:I36">L28+O28+R28</f>
        <v>252</v>
      </c>
      <c r="J28" s="144">
        <f aca="true" t="shared" si="5" ref="J28:K32">M28+P28+S28</f>
        <v>128</v>
      </c>
      <c r="K28" s="44">
        <f t="shared" si="5"/>
        <v>124</v>
      </c>
      <c r="L28" s="44">
        <f>M28+N28</f>
        <v>92</v>
      </c>
      <c r="M28" s="144">
        <v>52</v>
      </c>
      <c r="N28" s="44">
        <v>40</v>
      </c>
      <c r="O28" s="44">
        <f>P28+Q28</f>
        <v>68</v>
      </c>
      <c r="P28" s="144">
        <v>33</v>
      </c>
      <c r="Q28" s="44">
        <v>35</v>
      </c>
      <c r="R28" s="44">
        <f>S28+T28</f>
        <v>92</v>
      </c>
      <c r="S28" s="144">
        <v>43</v>
      </c>
      <c r="T28" s="44">
        <v>49</v>
      </c>
    </row>
    <row r="29" spans="1:20" ht="12.75" customHeight="1" hidden="1">
      <c r="A29" s="520"/>
      <c r="B29" s="520"/>
      <c r="C29" s="486" t="s">
        <v>214</v>
      </c>
      <c r="D29" s="486"/>
      <c r="E29" s="13">
        <v>15</v>
      </c>
      <c r="F29" s="13">
        <v>2</v>
      </c>
      <c r="G29" s="142">
        <v>21</v>
      </c>
      <c r="H29" s="13">
        <v>8</v>
      </c>
      <c r="I29" s="46">
        <f t="shared" si="4"/>
        <v>396</v>
      </c>
      <c r="J29" s="144">
        <f t="shared" si="5"/>
        <v>199</v>
      </c>
      <c r="K29" s="44">
        <f t="shared" si="5"/>
        <v>197</v>
      </c>
      <c r="L29" s="44">
        <f aca="true" t="shared" si="6" ref="L29:L36">M29+N29</f>
        <v>133</v>
      </c>
      <c r="M29" s="144">
        <v>65</v>
      </c>
      <c r="N29" s="44">
        <v>68</v>
      </c>
      <c r="O29" s="44">
        <f aca="true" t="shared" si="7" ref="O29:O36">P29+Q29</f>
        <v>136</v>
      </c>
      <c r="P29" s="144">
        <v>66</v>
      </c>
      <c r="Q29" s="44">
        <v>70</v>
      </c>
      <c r="R29" s="44">
        <f aca="true" t="shared" si="8" ref="R29:R36">S29+T29</f>
        <v>127</v>
      </c>
      <c r="S29" s="144">
        <v>68</v>
      </c>
      <c r="T29" s="44">
        <v>59</v>
      </c>
    </row>
    <row r="30" spans="1:20" ht="12.75" customHeight="1" hidden="1">
      <c r="A30" s="520"/>
      <c r="B30" s="520"/>
      <c r="C30" s="486" t="s">
        <v>215</v>
      </c>
      <c r="D30" s="486"/>
      <c r="E30" s="13">
        <v>13</v>
      </c>
      <c r="F30" s="13">
        <v>1</v>
      </c>
      <c r="G30" s="142">
        <v>17</v>
      </c>
      <c r="H30" s="13">
        <v>10</v>
      </c>
      <c r="I30" s="46">
        <f t="shared" si="4"/>
        <v>369</v>
      </c>
      <c r="J30" s="144">
        <f t="shared" si="5"/>
        <v>193</v>
      </c>
      <c r="K30" s="44">
        <f t="shared" si="5"/>
        <v>176</v>
      </c>
      <c r="L30" s="44">
        <f t="shared" si="6"/>
        <v>116</v>
      </c>
      <c r="M30" s="144">
        <v>62</v>
      </c>
      <c r="N30" s="44">
        <v>54</v>
      </c>
      <c r="O30" s="44">
        <f t="shared" si="7"/>
        <v>127</v>
      </c>
      <c r="P30" s="144">
        <v>66</v>
      </c>
      <c r="Q30" s="44">
        <v>61</v>
      </c>
      <c r="R30" s="44">
        <f t="shared" si="8"/>
        <v>126</v>
      </c>
      <c r="S30" s="144">
        <v>65</v>
      </c>
      <c r="T30" s="44">
        <v>61</v>
      </c>
    </row>
    <row r="31" spans="1:20" ht="12.75" customHeight="1" hidden="1">
      <c r="A31" s="520"/>
      <c r="B31" s="520"/>
      <c r="C31" s="486" t="s">
        <v>216</v>
      </c>
      <c r="D31" s="486"/>
      <c r="E31" s="13">
        <v>5</v>
      </c>
      <c r="F31" s="13" t="s">
        <v>551</v>
      </c>
      <c r="G31" s="142">
        <v>7</v>
      </c>
      <c r="H31" s="13">
        <v>6</v>
      </c>
      <c r="I31" s="46">
        <f t="shared" si="4"/>
        <v>142</v>
      </c>
      <c r="J31" s="144">
        <f t="shared" si="5"/>
        <v>59</v>
      </c>
      <c r="K31" s="44">
        <f t="shared" si="5"/>
        <v>83</v>
      </c>
      <c r="L31" s="44">
        <f t="shared" si="6"/>
        <v>51</v>
      </c>
      <c r="M31" s="144">
        <v>22</v>
      </c>
      <c r="N31" s="44">
        <v>29</v>
      </c>
      <c r="O31" s="44">
        <f t="shared" si="7"/>
        <v>35</v>
      </c>
      <c r="P31" s="144">
        <v>14</v>
      </c>
      <c r="Q31" s="44">
        <v>21</v>
      </c>
      <c r="R31" s="44">
        <f t="shared" si="8"/>
        <v>56</v>
      </c>
      <c r="S31" s="144">
        <v>23</v>
      </c>
      <c r="T31" s="44">
        <v>33</v>
      </c>
    </row>
    <row r="32" spans="1:20" ht="12.75" customHeight="1" hidden="1">
      <c r="A32" s="520"/>
      <c r="B32" s="520"/>
      <c r="C32" s="486" t="s">
        <v>217</v>
      </c>
      <c r="D32" s="486"/>
      <c r="E32" s="13">
        <v>10</v>
      </c>
      <c r="F32" s="13">
        <v>1</v>
      </c>
      <c r="G32" s="142">
        <v>11</v>
      </c>
      <c r="H32" s="13">
        <v>12</v>
      </c>
      <c r="I32" s="46">
        <f t="shared" si="4"/>
        <v>262</v>
      </c>
      <c r="J32" s="144">
        <f t="shared" si="5"/>
        <v>128</v>
      </c>
      <c r="K32" s="44">
        <f t="shared" si="5"/>
        <v>134</v>
      </c>
      <c r="L32" s="44">
        <f t="shared" si="6"/>
        <v>102</v>
      </c>
      <c r="M32" s="144">
        <v>50</v>
      </c>
      <c r="N32" s="44">
        <v>52</v>
      </c>
      <c r="O32" s="44">
        <f t="shared" si="7"/>
        <v>75</v>
      </c>
      <c r="P32" s="144">
        <v>34</v>
      </c>
      <c r="Q32" s="44">
        <v>41</v>
      </c>
      <c r="R32" s="44">
        <f t="shared" si="8"/>
        <v>85</v>
      </c>
      <c r="S32" s="144">
        <v>44</v>
      </c>
      <c r="T32" s="44">
        <v>41</v>
      </c>
    </row>
    <row r="33" spans="1:20" ht="12.75" customHeight="1" hidden="1">
      <c r="A33" s="25"/>
      <c r="B33" s="25"/>
      <c r="C33" s="45"/>
      <c r="D33" s="45"/>
      <c r="E33" s="13"/>
      <c r="F33" s="13"/>
      <c r="G33" s="142"/>
      <c r="H33" s="13"/>
      <c r="I33" s="46"/>
      <c r="J33" s="144"/>
      <c r="K33" s="44"/>
      <c r="L33" s="44"/>
      <c r="M33" s="144"/>
      <c r="N33" s="44"/>
      <c r="O33" s="44"/>
      <c r="P33" s="144"/>
      <c r="Q33" s="44"/>
      <c r="R33" s="44"/>
      <c r="S33" s="144"/>
      <c r="T33" s="44"/>
    </row>
    <row r="34" spans="1:20" ht="12.75" customHeight="1" hidden="1">
      <c r="A34" s="527" t="s">
        <v>96</v>
      </c>
      <c r="B34" s="527"/>
      <c r="C34" s="486" t="s">
        <v>218</v>
      </c>
      <c r="D34" s="486"/>
      <c r="E34" s="13">
        <v>7</v>
      </c>
      <c r="F34" s="13">
        <v>1</v>
      </c>
      <c r="G34" s="142">
        <v>14</v>
      </c>
      <c r="H34" s="13">
        <v>8</v>
      </c>
      <c r="I34" s="46">
        <f t="shared" si="4"/>
        <v>190</v>
      </c>
      <c r="J34" s="144">
        <f>M34+P34+S34</f>
        <v>100</v>
      </c>
      <c r="K34" s="44">
        <f>N34+Q34+T34</f>
        <v>90</v>
      </c>
      <c r="L34" s="44">
        <f t="shared" si="6"/>
        <v>58</v>
      </c>
      <c r="M34" s="144">
        <v>26</v>
      </c>
      <c r="N34" s="44">
        <v>32</v>
      </c>
      <c r="O34" s="44">
        <f t="shared" si="7"/>
        <v>62</v>
      </c>
      <c r="P34" s="144">
        <v>38</v>
      </c>
      <c r="Q34" s="44">
        <v>24</v>
      </c>
      <c r="R34" s="44">
        <f t="shared" si="8"/>
        <v>70</v>
      </c>
      <c r="S34" s="144">
        <v>36</v>
      </c>
      <c r="T34" s="44">
        <v>34</v>
      </c>
    </row>
    <row r="35" spans="1:20" ht="12.75" customHeight="1" hidden="1">
      <c r="A35" s="22"/>
      <c r="B35" s="22"/>
      <c r="C35" s="45"/>
      <c r="D35" s="45"/>
      <c r="E35" s="13"/>
      <c r="F35" s="13"/>
      <c r="G35" s="142"/>
      <c r="H35" s="13"/>
      <c r="I35" s="46"/>
      <c r="J35" s="144"/>
      <c r="K35" s="44"/>
      <c r="L35" s="44">
        <f t="shared" si="6"/>
        <v>0</v>
      </c>
      <c r="M35" s="144"/>
      <c r="N35" s="44"/>
      <c r="O35" s="44"/>
      <c r="P35" s="144"/>
      <c r="Q35" s="44"/>
      <c r="R35" s="44"/>
      <c r="S35" s="144"/>
      <c r="T35" s="44"/>
    </row>
    <row r="36" spans="1:20" ht="12.75" customHeight="1" hidden="1">
      <c r="A36" s="520" t="s">
        <v>97</v>
      </c>
      <c r="B36" s="520"/>
      <c r="C36" s="486" t="s">
        <v>219</v>
      </c>
      <c r="D36" s="486"/>
      <c r="E36" s="13">
        <v>4</v>
      </c>
      <c r="F36" s="13">
        <v>1</v>
      </c>
      <c r="G36" s="142">
        <v>10</v>
      </c>
      <c r="H36" s="13">
        <v>9</v>
      </c>
      <c r="I36" s="46">
        <f t="shared" si="4"/>
        <v>118</v>
      </c>
      <c r="J36" s="144">
        <f>M36+P36+S36</f>
        <v>59</v>
      </c>
      <c r="K36" s="44">
        <f>N36+Q36+T36</f>
        <v>59</v>
      </c>
      <c r="L36" s="44">
        <f t="shared" si="6"/>
        <v>39</v>
      </c>
      <c r="M36" s="144">
        <v>18</v>
      </c>
      <c r="N36" s="44">
        <v>21</v>
      </c>
      <c r="O36" s="44">
        <f t="shared" si="7"/>
        <v>35</v>
      </c>
      <c r="P36" s="144">
        <v>18</v>
      </c>
      <c r="Q36" s="44">
        <v>17</v>
      </c>
      <c r="R36" s="44">
        <f t="shared" si="8"/>
        <v>44</v>
      </c>
      <c r="S36" s="144">
        <v>23</v>
      </c>
      <c r="T36" s="44">
        <v>21</v>
      </c>
    </row>
    <row r="37" spans="1:20" ht="12.75" customHeight="1" hidden="1">
      <c r="A37" s="109"/>
      <c r="B37" s="109"/>
      <c r="C37" s="108"/>
      <c r="D37" s="108"/>
      <c r="E37" s="13"/>
      <c r="F37" s="13"/>
      <c r="G37" s="142"/>
      <c r="H37" s="13"/>
      <c r="I37" s="46"/>
      <c r="J37" s="144"/>
      <c r="K37" s="44"/>
      <c r="L37" s="44"/>
      <c r="M37" s="144"/>
      <c r="N37" s="44"/>
      <c r="O37" s="44"/>
      <c r="P37" s="144"/>
      <c r="Q37" s="44"/>
      <c r="R37" s="44"/>
      <c r="S37" s="144"/>
      <c r="T37" s="44"/>
    </row>
    <row r="38" spans="1:20" s="193" customFormat="1" ht="12.75" customHeight="1">
      <c r="A38" s="463" t="s">
        <v>571</v>
      </c>
      <c r="B38" s="463"/>
      <c r="C38" s="463"/>
      <c r="D38" s="24">
        <v>7</v>
      </c>
      <c r="E38" s="13">
        <f aca="true" t="shared" si="9" ref="E38:T38">SUM(E40:E46)</f>
        <v>64</v>
      </c>
      <c r="F38" s="13">
        <f t="shared" si="9"/>
        <v>8</v>
      </c>
      <c r="G38" s="142">
        <f t="shared" si="9"/>
        <v>92</v>
      </c>
      <c r="H38" s="13">
        <f t="shared" si="9"/>
        <v>58</v>
      </c>
      <c r="I38" s="110">
        <f t="shared" si="9"/>
        <v>1695</v>
      </c>
      <c r="J38" s="142">
        <f t="shared" si="9"/>
        <v>857</v>
      </c>
      <c r="K38" s="13">
        <f t="shared" si="9"/>
        <v>838</v>
      </c>
      <c r="L38" s="13">
        <f t="shared" si="9"/>
        <v>562</v>
      </c>
      <c r="M38" s="142">
        <f t="shared" si="9"/>
        <v>294</v>
      </c>
      <c r="N38" s="13">
        <f t="shared" si="9"/>
        <v>268</v>
      </c>
      <c r="O38" s="13">
        <f t="shared" si="9"/>
        <v>590</v>
      </c>
      <c r="P38" s="142">
        <f t="shared" si="9"/>
        <v>292</v>
      </c>
      <c r="Q38" s="13">
        <f t="shared" si="9"/>
        <v>298</v>
      </c>
      <c r="R38" s="13">
        <f t="shared" si="9"/>
        <v>543</v>
      </c>
      <c r="S38" s="142">
        <f t="shared" si="9"/>
        <v>271</v>
      </c>
      <c r="T38" s="13">
        <f t="shared" si="9"/>
        <v>272</v>
      </c>
    </row>
    <row r="39" spans="1:20" ht="12.75" customHeight="1" hidden="1">
      <c r="A39" s="487" t="s">
        <v>84</v>
      </c>
      <c r="B39" s="487"/>
      <c r="C39" s="8"/>
      <c r="D39" s="24"/>
      <c r="E39" s="13"/>
      <c r="F39" s="13"/>
      <c r="G39" s="142"/>
      <c r="H39" s="13"/>
      <c r="I39" s="46"/>
      <c r="J39" s="144"/>
      <c r="K39" s="44"/>
      <c r="L39" s="44"/>
      <c r="M39" s="144"/>
      <c r="N39" s="44"/>
      <c r="O39" s="44"/>
      <c r="P39" s="144"/>
      <c r="Q39" s="44"/>
      <c r="R39" s="44"/>
      <c r="S39" s="144"/>
      <c r="T39" s="44"/>
    </row>
    <row r="40" spans="1:20" ht="12.75" customHeight="1" hidden="1">
      <c r="A40" s="63"/>
      <c r="B40" s="63"/>
      <c r="C40" s="486" t="s">
        <v>213</v>
      </c>
      <c r="D40" s="486"/>
      <c r="E40" s="13">
        <v>9</v>
      </c>
      <c r="F40" s="13" t="s">
        <v>80</v>
      </c>
      <c r="G40" s="142">
        <v>11</v>
      </c>
      <c r="H40" s="13">
        <v>9</v>
      </c>
      <c r="I40" s="46">
        <v>246</v>
      </c>
      <c r="J40" s="144">
        <v>134</v>
      </c>
      <c r="K40" s="44">
        <v>112</v>
      </c>
      <c r="L40" s="44">
        <v>86</v>
      </c>
      <c r="M40" s="144">
        <v>49</v>
      </c>
      <c r="N40" s="44">
        <v>37</v>
      </c>
      <c r="O40" s="44">
        <v>92</v>
      </c>
      <c r="P40" s="144">
        <v>52</v>
      </c>
      <c r="Q40" s="44">
        <v>40</v>
      </c>
      <c r="R40" s="44">
        <v>68</v>
      </c>
      <c r="S40" s="144">
        <v>33</v>
      </c>
      <c r="T40" s="44">
        <v>35</v>
      </c>
    </row>
    <row r="41" spans="1:20" ht="12.75" customHeight="1" hidden="1">
      <c r="A41" s="63"/>
      <c r="B41" s="63"/>
      <c r="C41" s="486" t="s">
        <v>214</v>
      </c>
      <c r="D41" s="486"/>
      <c r="E41" s="13">
        <v>14</v>
      </c>
      <c r="F41" s="13">
        <v>2</v>
      </c>
      <c r="G41" s="142">
        <v>18</v>
      </c>
      <c r="H41" s="13">
        <v>8</v>
      </c>
      <c r="I41" s="46">
        <v>388</v>
      </c>
      <c r="J41" s="144">
        <f>M41+P41+S41</f>
        <v>199</v>
      </c>
      <c r="K41" s="44">
        <v>189</v>
      </c>
      <c r="L41" s="44">
        <v>120</v>
      </c>
      <c r="M41" s="144">
        <v>66</v>
      </c>
      <c r="N41" s="44">
        <v>54</v>
      </c>
      <c r="O41" s="44">
        <v>132</v>
      </c>
      <c r="P41" s="144">
        <v>65</v>
      </c>
      <c r="Q41" s="44">
        <v>67</v>
      </c>
      <c r="R41" s="44">
        <v>136</v>
      </c>
      <c r="S41" s="144">
        <v>68</v>
      </c>
      <c r="T41" s="44">
        <v>68</v>
      </c>
    </row>
    <row r="42" spans="1:20" ht="12.75" customHeight="1" hidden="1">
      <c r="A42" s="63"/>
      <c r="B42" s="63"/>
      <c r="C42" s="486" t="s">
        <v>215</v>
      </c>
      <c r="D42" s="486"/>
      <c r="E42" s="13">
        <v>12</v>
      </c>
      <c r="F42" s="13">
        <v>1</v>
      </c>
      <c r="G42" s="142">
        <v>18</v>
      </c>
      <c r="H42" s="13">
        <v>7</v>
      </c>
      <c r="I42" s="46">
        <v>356</v>
      </c>
      <c r="J42" s="144">
        <v>190</v>
      </c>
      <c r="K42" s="44">
        <v>166</v>
      </c>
      <c r="L42" s="44">
        <v>109</v>
      </c>
      <c r="M42" s="144">
        <v>62</v>
      </c>
      <c r="N42" s="44">
        <v>47</v>
      </c>
      <c r="O42" s="44">
        <v>118</v>
      </c>
      <c r="P42" s="144">
        <v>62</v>
      </c>
      <c r="Q42" s="44">
        <v>56</v>
      </c>
      <c r="R42" s="44">
        <v>129</v>
      </c>
      <c r="S42" s="144">
        <v>66</v>
      </c>
      <c r="T42" s="44">
        <v>63</v>
      </c>
    </row>
    <row r="43" spans="1:20" ht="12.75" customHeight="1" hidden="1">
      <c r="A43" s="63"/>
      <c r="B43" s="63"/>
      <c r="C43" s="486" t="s">
        <v>216</v>
      </c>
      <c r="D43" s="486"/>
      <c r="E43" s="13">
        <v>6</v>
      </c>
      <c r="F43" s="13">
        <v>1</v>
      </c>
      <c r="G43" s="142">
        <v>7</v>
      </c>
      <c r="H43" s="13">
        <v>7</v>
      </c>
      <c r="I43" s="46">
        <v>136</v>
      </c>
      <c r="J43" s="144">
        <f>M43+P43+S43</f>
        <v>59</v>
      </c>
      <c r="K43" s="44">
        <v>77</v>
      </c>
      <c r="L43" s="44">
        <v>50</v>
      </c>
      <c r="M43" s="144">
        <v>23</v>
      </c>
      <c r="N43" s="44">
        <v>27</v>
      </c>
      <c r="O43" s="44">
        <v>51</v>
      </c>
      <c r="P43" s="144">
        <v>22</v>
      </c>
      <c r="Q43" s="44">
        <v>29</v>
      </c>
      <c r="R43" s="44">
        <v>35</v>
      </c>
      <c r="S43" s="144">
        <v>14</v>
      </c>
      <c r="T43" s="44">
        <v>21</v>
      </c>
    </row>
    <row r="44" spans="1:20" ht="12.75" customHeight="1" hidden="1">
      <c r="A44" s="63"/>
      <c r="B44" s="63"/>
      <c r="C44" s="486" t="s">
        <v>217</v>
      </c>
      <c r="D44" s="486"/>
      <c r="E44" s="13">
        <v>10</v>
      </c>
      <c r="F44" s="13">
        <v>1</v>
      </c>
      <c r="G44" s="142">
        <v>11</v>
      </c>
      <c r="H44" s="13">
        <v>10</v>
      </c>
      <c r="I44" s="46">
        <v>273</v>
      </c>
      <c r="J44" s="144">
        <v>129</v>
      </c>
      <c r="K44" s="44">
        <v>144</v>
      </c>
      <c r="L44" s="44">
        <v>95</v>
      </c>
      <c r="M44" s="144">
        <v>45</v>
      </c>
      <c r="N44" s="44">
        <v>50</v>
      </c>
      <c r="O44" s="44">
        <v>100</v>
      </c>
      <c r="P44" s="144">
        <v>50</v>
      </c>
      <c r="Q44" s="44">
        <v>50</v>
      </c>
      <c r="R44" s="44">
        <v>78</v>
      </c>
      <c r="S44" s="144">
        <v>34</v>
      </c>
      <c r="T44" s="44">
        <v>44</v>
      </c>
    </row>
    <row r="45" spans="1:20" ht="12.75" customHeight="1" hidden="1">
      <c r="A45" s="63"/>
      <c r="B45" s="63"/>
      <c r="C45" s="486" t="s">
        <v>219</v>
      </c>
      <c r="D45" s="486"/>
      <c r="E45" s="13">
        <v>6</v>
      </c>
      <c r="F45" s="13">
        <v>2</v>
      </c>
      <c r="G45" s="142">
        <v>13</v>
      </c>
      <c r="H45" s="13">
        <v>8</v>
      </c>
      <c r="I45" s="46">
        <v>117</v>
      </c>
      <c r="J45" s="144">
        <v>52</v>
      </c>
      <c r="K45" s="44">
        <v>65</v>
      </c>
      <c r="L45" s="44">
        <v>43</v>
      </c>
      <c r="M45" s="144">
        <v>19</v>
      </c>
      <c r="N45" s="44">
        <v>24</v>
      </c>
      <c r="O45" s="44">
        <v>39</v>
      </c>
      <c r="P45" s="144">
        <v>15</v>
      </c>
      <c r="Q45" s="44">
        <v>24</v>
      </c>
      <c r="R45" s="44">
        <v>35</v>
      </c>
      <c r="S45" s="144">
        <v>18</v>
      </c>
      <c r="T45" s="44">
        <v>17</v>
      </c>
    </row>
    <row r="46" spans="1:20" ht="12.75" customHeight="1" hidden="1">
      <c r="A46" s="63"/>
      <c r="B46" s="63"/>
      <c r="C46" s="486" t="s">
        <v>218</v>
      </c>
      <c r="D46" s="486"/>
      <c r="E46" s="13">
        <v>7</v>
      </c>
      <c r="F46" s="13">
        <v>1</v>
      </c>
      <c r="G46" s="142">
        <v>14</v>
      </c>
      <c r="H46" s="13">
        <v>9</v>
      </c>
      <c r="I46" s="46">
        <v>179</v>
      </c>
      <c r="J46" s="144">
        <v>94</v>
      </c>
      <c r="K46" s="44">
        <v>85</v>
      </c>
      <c r="L46" s="44">
        <v>59</v>
      </c>
      <c r="M46" s="144">
        <v>30</v>
      </c>
      <c r="N46" s="44">
        <v>29</v>
      </c>
      <c r="O46" s="44">
        <v>58</v>
      </c>
      <c r="P46" s="144">
        <v>26</v>
      </c>
      <c r="Q46" s="44">
        <v>32</v>
      </c>
      <c r="R46" s="44">
        <v>62</v>
      </c>
      <c r="S46" s="144">
        <v>38</v>
      </c>
      <c r="T46" s="44">
        <v>24</v>
      </c>
    </row>
    <row r="47" spans="1:20" s="193" customFormat="1" ht="12.75" customHeight="1">
      <c r="A47" s="463" t="s">
        <v>659</v>
      </c>
      <c r="B47" s="463"/>
      <c r="C47" s="463"/>
      <c r="D47" s="24">
        <v>7</v>
      </c>
      <c r="E47" s="13">
        <f aca="true" t="shared" si="10" ref="E47:T47">SUM(E49:E55)</f>
        <v>64</v>
      </c>
      <c r="F47" s="13">
        <f t="shared" si="10"/>
        <v>8</v>
      </c>
      <c r="G47" s="142">
        <f t="shared" si="10"/>
        <v>87</v>
      </c>
      <c r="H47" s="13">
        <f t="shared" si="10"/>
        <v>56</v>
      </c>
      <c r="I47" s="110">
        <f t="shared" si="10"/>
        <v>1660</v>
      </c>
      <c r="J47" s="142">
        <f t="shared" si="10"/>
        <v>844</v>
      </c>
      <c r="K47" s="13">
        <f t="shared" si="10"/>
        <v>816</v>
      </c>
      <c r="L47" s="13">
        <f t="shared" si="10"/>
        <v>515</v>
      </c>
      <c r="M47" s="142">
        <f t="shared" si="10"/>
        <v>259</v>
      </c>
      <c r="N47" s="13">
        <f t="shared" si="10"/>
        <v>256</v>
      </c>
      <c r="O47" s="13">
        <f t="shared" si="10"/>
        <v>562</v>
      </c>
      <c r="P47" s="142">
        <f t="shared" si="10"/>
        <v>294</v>
      </c>
      <c r="Q47" s="13">
        <f t="shared" si="10"/>
        <v>268</v>
      </c>
      <c r="R47" s="13">
        <f t="shared" si="10"/>
        <v>583</v>
      </c>
      <c r="S47" s="142">
        <f t="shared" si="10"/>
        <v>291</v>
      </c>
      <c r="T47" s="13">
        <f t="shared" si="10"/>
        <v>292</v>
      </c>
    </row>
    <row r="48" spans="1:20" ht="12.75" customHeight="1" hidden="1">
      <c r="A48" s="487" t="s">
        <v>84</v>
      </c>
      <c r="B48" s="487"/>
      <c r="C48" s="8"/>
      <c r="D48" s="24"/>
      <c r="E48" s="13"/>
      <c r="F48" s="13"/>
      <c r="G48" s="142"/>
      <c r="H48" s="13"/>
      <c r="I48" s="46"/>
      <c r="J48" s="144"/>
      <c r="K48" s="44"/>
      <c r="L48" s="44"/>
      <c r="M48" s="144"/>
      <c r="N48" s="44"/>
      <c r="O48" s="44"/>
      <c r="P48" s="144"/>
      <c r="Q48" s="44"/>
      <c r="R48" s="44"/>
      <c r="S48" s="144"/>
      <c r="T48" s="44"/>
    </row>
    <row r="49" spans="1:20" ht="12.75" customHeight="1" hidden="1">
      <c r="A49" s="63"/>
      <c r="B49" s="63"/>
      <c r="C49" s="486" t="s">
        <v>213</v>
      </c>
      <c r="D49" s="486"/>
      <c r="E49" s="13">
        <v>9</v>
      </c>
      <c r="F49" s="13" t="s">
        <v>80</v>
      </c>
      <c r="G49" s="142">
        <v>14</v>
      </c>
      <c r="H49" s="13">
        <v>7</v>
      </c>
      <c r="I49" s="46">
        <v>243</v>
      </c>
      <c r="J49" s="144">
        <v>135</v>
      </c>
      <c r="K49" s="44">
        <v>108</v>
      </c>
      <c r="L49" s="44">
        <v>66</v>
      </c>
      <c r="M49" s="144">
        <v>35</v>
      </c>
      <c r="N49" s="44">
        <v>31</v>
      </c>
      <c r="O49" s="44">
        <v>86</v>
      </c>
      <c r="P49" s="144">
        <v>49</v>
      </c>
      <c r="Q49" s="44">
        <v>37</v>
      </c>
      <c r="R49" s="44">
        <v>91</v>
      </c>
      <c r="S49" s="144">
        <v>51</v>
      </c>
      <c r="T49" s="44">
        <v>40</v>
      </c>
    </row>
    <row r="50" spans="1:20" ht="12.75" customHeight="1" hidden="1">
      <c r="A50" s="63"/>
      <c r="B50" s="63"/>
      <c r="C50" s="486" t="s">
        <v>214</v>
      </c>
      <c r="D50" s="486"/>
      <c r="E50" s="13">
        <v>13</v>
      </c>
      <c r="F50" s="13">
        <v>2</v>
      </c>
      <c r="G50" s="142">
        <v>18</v>
      </c>
      <c r="H50" s="13">
        <v>8</v>
      </c>
      <c r="I50" s="46">
        <v>364</v>
      </c>
      <c r="J50" s="144">
        <f>M50+P50+S50</f>
        <v>194</v>
      </c>
      <c r="K50" s="44">
        <v>170</v>
      </c>
      <c r="L50" s="44">
        <v>116</v>
      </c>
      <c r="M50" s="144">
        <v>65</v>
      </c>
      <c r="N50" s="44">
        <v>51</v>
      </c>
      <c r="O50" s="44">
        <v>120</v>
      </c>
      <c r="P50" s="144">
        <v>65</v>
      </c>
      <c r="Q50" s="44">
        <v>55</v>
      </c>
      <c r="R50" s="44">
        <v>128</v>
      </c>
      <c r="S50" s="144">
        <v>64</v>
      </c>
      <c r="T50" s="44">
        <v>64</v>
      </c>
    </row>
    <row r="51" spans="1:20" ht="12.75" customHeight="1" hidden="1">
      <c r="A51" s="63"/>
      <c r="B51" s="63"/>
      <c r="C51" s="486" t="s">
        <v>215</v>
      </c>
      <c r="D51" s="486"/>
      <c r="E51" s="13">
        <v>11</v>
      </c>
      <c r="F51" s="13">
        <v>1</v>
      </c>
      <c r="G51" s="142">
        <v>16</v>
      </c>
      <c r="H51" s="13">
        <v>7</v>
      </c>
      <c r="I51" s="46">
        <v>330</v>
      </c>
      <c r="J51" s="144">
        <v>169</v>
      </c>
      <c r="K51" s="44">
        <v>161</v>
      </c>
      <c r="L51" s="44">
        <v>102</v>
      </c>
      <c r="M51" s="144">
        <v>45</v>
      </c>
      <c r="N51" s="44">
        <v>57</v>
      </c>
      <c r="O51" s="44">
        <v>110</v>
      </c>
      <c r="P51" s="144">
        <v>62</v>
      </c>
      <c r="Q51" s="44">
        <v>48</v>
      </c>
      <c r="R51" s="44">
        <v>118</v>
      </c>
      <c r="S51" s="144">
        <v>62</v>
      </c>
      <c r="T51" s="44">
        <v>56</v>
      </c>
    </row>
    <row r="52" spans="1:20" ht="12.75" customHeight="1" hidden="1">
      <c r="A52" s="63"/>
      <c r="B52" s="63"/>
      <c r="C52" s="486" t="s">
        <v>216</v>
      </c>
      <c r="D52" s="486"/>
      <c r="E52" s="13">
        <v>7</v>
      </c>
      <c r="F52" s="13">
        <v>1</v>
      </c>
      <c r="G52" s="142">
        <v>7</v>
      </c>
      <c r="H52" s="13">
        <v>9</v>
      </c>
      <c r="I52" s="46">
        <v>148</v>
      </c>
      <c r="J52" s="144">
        <v>69</v>
      </c>
      <c r="K52" s="44">
        <v>79</v>
      </c>
      <c r="L52" s="44">
        <v>48</v>
      </c>
      <c r="M52" s="144">
        <v>25</v>
      </c>
      <c r="N52" s="44">
        <v>23</v>
      </c>
      <c r="O52" s="44">
        <v>49</v>
      </c>
      <c r="P52" s="144">
        <v>22</v>
      </c>
      <c r="Q52" s="44">
        <v>27</v>
      </c>
      <c r="R52" s="44">
        <v>51</v>
      </c>
      <c r="S52" s="144">
        <v>22</v>
      </c>
      <c r="T52" s="44">
        <v>29</v>
      </c>
    </row>
    <row r="53" spans="1:20" ht="12.75" customHeight="1" hidden="1">
      <c r="A53" s="63"/>
      <c r="B53" s="63"/>
      <c r="C53" s="486" t="s">
        <v>217</v>
      </c>
      <c r="D53" s="486"/>
      <c r="E53" s="13">
        <v>11</v>
      </c>
      <c r="F53" s="13">
        <v>1</v>
      </c>
      <c r="G53" s="142">
        <v>11</v>
      </c>
      <c r="H53" s="13">
        <v>11</v>
      </c>
      <c r="I53" s="46">
        <v>291</v>
      </c>
      <c r="J53" s="144">
        <v>144</v>
      </c>
      <c r="K53" s="44">
        <v>147</v>
      </c>
      <c r="L53" s="44">
        <v>97</v>
      </c>
      <c r="M53" s="144">
        <v>48</v>
      </c>
      <c r="N53" s="44">
        <v>49</v>
      </c>
      <c r="O53" s="44">
        <v>95</v>
      </c>
      <c r="P53" s="144">
        <v>46</v>
      </c>
      <c r="Q53" s="44">
        <v>49</v>
      </c>
      <c r="R53" s="44">
        <v>99</v>
      </c>
      <c r="S53" s="144">
        <v>50</v>
      </c>
      <c r="T53" s="44">
        <v>49</v>
      </c>
    </row>
    <row r="54" spans="1:20" ht="12.75" customHeight="1" hidden="1">
      <c r="A54" s="63"/>
      <c r="B54" s="63"/>
      <c r="C54" s="486" t="s">
        <v>219</v>
      </c>
      <c r="D54" s="486"/>
      <c r="E54" s="13">
        <v>6</v>
      </c>
      <c r="F54" s="13">
        <v>2</v>
      </c>
      <c r="G54" s="142">
        <v>10</v>
      </c>
      <c r="H54" s="13">
        <v>7</v>
      </c>
      <c r="I54" s="46">
        <v>118</v>
      </c>
      <c r="J54" s="144">
        <v>59</v>
      </c>
      <c r="K54" s="44">
        <v>59</v>
      </c>
      <c r="L54" s="44">
        <v>36</v>
      </c>
      <c r="M54" s="144">
        <v>22</v>
      </c>
      <c r="N54" s="44">
        <v>14</v>
      </c>
      <c r="O54" s="44">
        <v>44</v>
      </c>
      <c r="P54" s="144">
        <v>20</v>
      </c>
      <c r="Q54" s="44">
        <v>24</v>
      </c>
      <c r="R54" s="44">
        <v>38</v>
      </c>
      <c r="S54" s="144">
        <v>17</v>
      </c>
      <c r="T54" s="44">
        <v>21</v>
      </c>
    </row>
    <row r="55" spans="1:20" ht="12.75" customHeight="1" hidden="1">
      <c r="A55" s="63"/>
      <c r="B55" s="63"/>
      <c r="C55" s="486" t="s">
        <v>218</v>
      </c>
      <c r="D55" s="486"/>
      <c r="E55" s="13">
        <v>7</v>
      </c>
      <c r="F55" s="13">
        <v>1</v>
      </c>
      <c r="G55" s="142">
        <v>11</v>
      </c>
      <c r="H55" s="13">
        <v>7</v>
      </c>
      <c r="I55" s="46">
        <v>166</v>
      </c>
      <c r="J55" s="144">
        <v>74</v>
      </c>
      <c r="K55" s="44">
        <v>92</v>
      </c>
      <c r="L55" s="44">
        <v>50</v>
      </c>
      <c r="M55" s="144">
        <v>19</v>
      </c>
      <c r="N55" s="44">
        <v>31</v>
      </c>
      <c r="O55" s="44">
        <v>58</v>
      </c>
      <c r="P55" s="144">
        <v>30</v>
      </c>
      <c r="Q55" s="44">
        <v>28</v>
      </c>
      <c r="R55" s="44">
        <v>58</v>
      </c>
      <c r="S55" s="144">
        <v>25</v>
      </c>
      <c r="T55" s="44">
        <v>33</v>
      </c>
    </row>
    <row r="56" spans="1:20" s="134" customFormat="1" ht="12.75" customHeight="1">
      <c r="A56" s="463" t="s">
        <v>663</v>
      </c>
      <c r="B56" s="463"/>
      <c r="C56" s="463"/>
      <c r="D56" s="24">
        <v>7</v>
      </c>
      <c r="E56" s="13">
        <f aca="true" t="shared" si="11" ref="E56:T56">SUM(E58:E64)</f>
        <v>66</v>
      </c>
      <c r="F56" s="13">
        <f t="shared" si="11"/>
        <v>9</v>
      </c>
      <c r="G56" s="142">
        <f t="shared" si="11"/>
        <v>89</v>
      </c>
      <c r="H56" s="13">
        <f t="shared" si="11"/>
        <v>56</v>
      </c>
      <c r="I56" s="110">
        <f t="shared" si="11"/>
        <v>1657</v>
      </c>
      <c r="J56" s="142">
        <f t="shared" si="11"/>
        <v>850</v>
      </c>
      <c r="K56" s="13">
        <f t="shared" si="11"/>
        <v>807</v>
      </c>
      <c r="L56" s="13">
        <f t="shared" si="11"/>
        <v>579</v>
      </c>
      <c r="M56" s="142">
        <f t="shared" si="11"/>
        <v>295</v>
      </c>
      <c r="N56" s="13">
        <f t="shared" si="11"/>
        <v>284</v>
      </c>
      <c r="O56" s="13">
        <f t="shared" si="11"/>
        <v>515</v>
      </c>
      <c r="P56" s="142">
        <f t="shared" si="11"/>
        <v>260</v>
      </c>
      <c r="Q56" s="13">
        <f t="shared" si="11"/>
        <v>255</v>
      </c>
      <c r="R56" s="13">
        <f t="shared" si="11"/>
        <v>563</v>
      </c>
      <c r="S56" s="142">
        <f t="shared" si="11"/>
        <v>295</v>
      </c>
      <c r="T56" s="13">
        <f t="shared" si="11"/>
        <v>268</v>
      </c>
    </row>
    <row r="57" spans="1:20" ht="12.75" customHeight="1" hidden="1">
      <c r="A57" s="487" t="s">
        <v>84</v>
      </c>
      <c r="B57" s="487"/>
      <c r="C57" s="8"/>
      <c r="D57" s="24"/>
      <c r="E57" s="13"/>
      <c r="F57" s="13"/>
      <c r="G57" s="142"/>
      <c r="H57" s="13"/>
      <c r="I57" s="46"/>
      <c r="J57" s="144"/>
      <c r="K57" s="44"/>
      <c r="L57" s="44"/>
      <c r="M57" s="144"/>
      <c r="N57" s="44"/>
      <c r="O57" s="44"/>
      <c r="P57" s="144"/>
      <c r="Q57" s="44"/>
      <c r="R57" s="44"/>
      <c r="S57" s="144"/>
      <c r="T57" s="44"/>
    </row>
    <row r="58" spans="1:20" ht="12.75" customHeight="1" hidden="1">
      <c r="A58" s="63"/>
      <c r="B58" s="63"/>
      <c r="C58" s="486" t="s">
        <v>213</v>
      </c>
      <c r="D58" s="486"/>
      <c r="E58" s="13">
        <v>10</v>
      </c>
      <c r="F58" s="13">
        <v>1</v>
      </c>
      <c r="G58" s="142">
        <v>12</v>
      </c>
      <c r="H58" s="13">
        <v>7</v>
      </c>
      <c r="I58" s="46">
        <v>236</v>
      </c>
      <c r="J58" s="144">
        <v>124</v>
      </c>
      <c r="K58" s="44">
        <v>112</v>
      </c>
      <c r="L58" s="44">
        <v>82</v>
      </c>
      <c r="M58" s="144">
        <v>38</v>
      </c>
      <c r="N58" s="44">
        <v>44</v>
      </c>
      <c r="O58" s="44">
        <v>66</v>
      </c>
      <c r="P58" s="144">
        <v>36</v>
      </c>
      <c r="Q58" s="44">
        <v>30</v>
      </c>
      <c r="R58" s="44">
        <v>88</v>
      </c>
      <c r="S58" s="144">
        <v>50</v>
      </c>
      <c r="T58" s="44">
        <v>38</v>
      </c>
    </row>
    <row r="59" spans="1:20" ht="12.75" customHeight="1" hidden="1">
      <c r="A59" s="63"/>
      <c r="B59" s="63"/>
      <c r="C59" s="486" t="s">
        <v>214</v>
      </c>
      <c r="D59" s="486"/>
      <c r="E59" s="13">
        <v>14</v>
      </c>
      <c r="F59" s="13">
        <v>2</v>
      </c>
      <c r="G59" s="142">
        <v>18</v>
      </c>
      <c r="H59" s="13">
        <v>11</v>
      </c>
      <c r="I59" s="46">
        <v>373</v>
      </c>
      <c r="J59" s="144">
        <v>201</v>
      </c>
      <c r="K59" s="44">
        <v>172</v>
      </c>
      <c r="L59" s="44">
        <v>141</v>
      </c>
      <c r="M59" s="144">
        <v>74</v>
      </c>
      <c r="N59" s="44">
        <v>67</v>
      </c>
      <c r="O59" s="44">
        <v>115</v>
      </c>
      <c r="P59" s="144">
        <v>64</v>
      </c>
      <c r="Q59" s="44">
        <v>51</v>
      </c>
      <c r="R59" s="44">
        <v>117</v>
      </c>
      <c r="S59" s="144">
        <v>63</v>
      </c>
      <c r="T59" s="44">
        <v>54</v>
      </c>
    </row>
    <row r="60" spans="1:20" ht="12.75" customHeight="1" hidden="1">
      <c r="A60" s="63"/>
      <c r="B60" s="63"/>
      <c r="C60" s="486" t="s">
        <v>215</v>
      </c>
      <c r="D60" s="486"/>
      <c r="E60" s="13">
        <v>11</v>
      </c>
      <c r="F60" s="13">
        <v>1</v>
      </c>
      <c r="G60" s="142">
        <v>13</v>
      </c>
      <c r="H60" s="13">
        <v>10</v>
      </c>
      <c r="I60" s="46">
        <v>327</v>
      </c>
      <c r="J60" s="144">
        <v>166</v>
      </c>
      <c r="K60" s="44">
        <v>161</v>
      </c>
      <c r="L60" s="44">
        <v>116</v>
      </c>
      <c r="M60" s="144">
        <v>60</v>
      </c>
      <c r="N60" s="44">
        <v>56</v>
      </c>
      <c r="O60" s="44">
        <v>102</v>
      </c>
      <c r="P60" s="144">
        <v>45</v>
      </c>
      <c r="Q60" s="44">
        <v>57</v>
      </c>
      <c r="R60" s="44">
        <v>109</v>
      </c>
      <c r="S60" s="144">
        <v>61</v>
      </c>
      <c r="T60" s="44">
        <v>48</v>
      </c>
    </row>
    <row r="61" spans="1:20" ht="12.75" customHeight="1" hidden="1">
      <c r="A61" s="63"/>
      <c r="B61" s="63"/>
      <c r="C61" s="486" t="s">
        <v>216</v>
      </c>
      <c r="D61" s="486"/>
      <c r="E61" s="13">
        <v>7</v>
      </c>
      <c r="F61" s="13">
        <v>1</v>
      </c>
      <c r="G61" s="142">
        <v>9</v>
      </c>
      <c r="H61" s="13">
        <v>8</v>
      </c>
      <c r="I61" s="46">
        <v>143</v>
      </c>
      <c r="J61" s="144">
        <v>74</v>
      </c>
      <c r="K61" s="44">
        <v>69</v>
      </c>
      <c r="L61" s="44">
        <v>45</v>
      </c>
      <c r="M61" s="144">
        <v>26</v>
      </c>
      <c r="N61" s="44">
        <v>19</v>
      </c>
      <c r="O61" s="44">
        <v>49</v>
      </c>
      <c r="P61" s="144">
        <v>26</v>
      </c>
      <c r="Q61" s="44">
        <v>23</v>
      </c>
      <c r="R61" s="44">
        <v>49</v>
      </c>
      <c r="S61" s="144">
        <v>22</v>
      </c>
      <c r="T61" s="44">
        <v>27</v>
      </c>
    </row>
    <row r="62" spans="1:20" ht="12.75" customHeight="1" hidden="1">
      <c r="A62" s="63"/>
      <c r="B62" s="63"/>
      <c r="C62" s="486" t="s">
        <v>217</v>
      </c>
      <c r="D62" s="486"/>
      <c r="E62" s="13">
        <v>11</v>
      </c>
      <c r="F62" s="13">
        <v>1</v>
      </c>
      <c r="G62" s="142">
        <v>15</v>
      </c>
      <c r="H62" s="13">
        <v>9</v>
      </c>
      <c r="I62" s="46">
        <v>305</v>
      </c>
      <c r="J62" s="144">
        <v>152</v>
      </c>
      <c r="K62" s="44">
        <v>153</v>
      </c>
      <c r="L62" s="44">
        <v>112</v>
      </c>
      <c r="M62" s="144">
        <v>56</v>
      </c>
      <c r="N62" s="44">
        <v>56</v>
      </c>
      <c r="O62" s="44">
        <v>97</v>
      </c>
      <c r="P62" s="144">
        <v>48</v>
      </c>
      <c r="Q62" s="44">
        <v>49</v>
      </c>
      <c r="R62" s="44">
        <v>96</v>
      </c>
      <c r="S62" s="144">
        <v>48</v>
      </c>
      <c r="T62" s="44">
        <v>48</v>
      </c>
    </row>
    <row r="63" spans="1:20" ht="12.75" customHeight="1" hidden="1">
      <c r="A63" s="63"/>
      <c r="B63" s="63"/>
      <c r="C63" s="486" t="s">
        <v>219</v>
      </c>
      <c r="D63" s="486"/>
      <c r="E63" s="13">
        <v>6</v>
      </c>
      <c r="F63" s="13">
        <v>2</v>
      </c>
      <c r="G63" s="142">
        <v>10</v>
      </c>
      <c r="H63" s="13">
        <v>5</v>
      </c>
      <c r="I63" s="46">
        <v>108</v>
      </c>
      <c r="J63" s="144">
        <v>58</v>
      </c>
      <c r="K63" s="44">
        <v>50</v>
      </c>
      <c r="L63" s="44">
        <v>28</v>
      </c>
      <c r="M63" s="144">
        <v>16</v>
      </c>
      <c r="N63" s="44">
        <v>12</v>
      </c>
      <c r="O63" s="44">
        <v>36</v>
      </c>
      <c r="P63" s="144">
        <v>22</v>
      </c>
      <c r="Q63" s="44">
        <v>14</v>
      </c>
      <c r="R63" s="44">
        <v>44</v>
      </c>
      <c r="S63" s="144">
        <v>20</v>
      </c>
      <c r="T63" s="44">
        <v>24</v>
      </c>
    </row>
    <row r="64" spans="1:20" ht="13.5" customHeight="1" hidden="1">
      <c r="A64" s="63"/>
      <c r="B64" s="63"/>
      <c r="C64" s="486" t="s">
        <v>218</v>
      </c>
      <c r="D64" s="486"/>
      <c r="E64" s="13">
        <v>7</v>
      </c>
      <c r="F64" s="13">
        <v>1</v>
      </c>
      <c r="G64" s="142">
        <v>12</v>
      </c>
      <c r="H64" s="13">
        <v>6</v>
      </c>
      <c r="I64" s="46">
        <v>165</v>
      </c>
      <c r="J64" s="144">
        <v>75</v>
      </c>
      <c r="K64" s="44">
        <v>90</v>
      </c>
      <c r="L64" s="44">
        <v>55</v>
      </c>
      <c r="M64" s="144">
        <v>25</v>
      </c>
      <c r="N64" s="44">
        <v>30</v>
      </c>
      <c r="O64" s="44">
        <v>50</v>
      </c>
      <c r="P64" s="144">
        <v>19</v>
      </c>
      <c r="Q64" s="44">
        <v>31</v>
      </c>
      <c r="R64" s="44">
        <v>60</v>
      </c>
      <c r="S64" s="144">
        <v>31</v>
      </c>
      <c r="T64" s="44">
        <v>29</v>
      </c>
    </row>
    <row r="65" spans="1:20" ht="12.75" customHeight="1">
      <c r="A65" s="463" t="s">
        <v>689</v>
      </c>
      <c r="B65" s="463"/>
      <c r="C65" s="463"/>
      <c r="D65" s="24">
        <v>7</v>
      </c>
      <c r="E65" s="13">
        <f aca="true" t="shared" si="12" ref="E65:T65">SUM(E67:E73)</f>
        <v>63</v>
      </c>
      <c r="F65" s="13">
        <f t="shared" si="12"/>
        <v>8</v>
      </c>
      <c r="G65" s="142">
        <f t="shared" si="12"/>
        <v>89</v>
      </c>
      <c r="H65" s="13">
        <f t="shared" si="12"/>
        <v>51</v>
      </c>
      <c r="I65" s="110">
        <f t="shared" si="12"/>
        <v>1589</v>
      </c>
      <c r="J65" s="142">
        <f t="shared" si="12"/>
        <v>806</v>
      </c>
      <c r="K65" s="13">
        <f t="shared" si="12"/>
        <v>783</v>
      </c>
      <c r="L65" s="13">
        <f t="shared" si="12"/>
        <v>496</v>
      </c>
      <c r="M65" s="142">
        <f t="shared" si="12"/>
        <v>251</v>
      </c>
      <c r="N65" s="13">
        <f t="shared" si="12"/>
        <v>245</v>
      </c>
      <c r="O65" s="13">
        <f t="shared" si="12"/>
        <v>576</v>
      </c>
      <c r="P65" s="142">
        <f t="shared" si="12"/>
        <v>293</v>
      </c>
      <c r="Q65" s="13">
        <f t="shared" si="12"/>
        <v>283</v>
      </c>
      <c r="R65" s="13">
        <f t="shared" si="12"/>
        <v>517</v>
      </c>
      <c r="S65" s="142">
        <f t="shared" si="12"/>
        <v>262</v>
      </c>
      <c r="T65" s="13">
        <f t="shared" si="12"/>
        <v>255</v>
      </c>
    </row>
    <row r="66" spans="1:20" ht="12.75" customHeight="1" hidden="1">
      <c r="A66" s="487" t="s">
        <v>84</v>
      </c>
      <c r="B66" s="487"/>
      <c r="C66" s="8"/>
      <c r="D66" s="24"/>
      <c r="E66" s="13"/>
      <c r="F66" s="13"/>
      <c r="G66" s="142"/>
      <c r="H66" s="13"/>
      <c r="I66" s="46"/>
      <c r="J66" s="144"/>
      <c r="K66" s="44"/>
      <c r="L66" s="44"/>
      <c r="M66" s="144"/>
      <c r="N66" s="44"/>
      <c r="O66" s="44"/>
      <c r="P66" s="144"/>
      <c r="Q66" s="44"/>
      <c r="R66" s="44"/>
      <c r="S66" s="144"/>
      <c r="T66" s="44"/>
    </row>
    <row r="67" spans="1:20" ht="12.75" customHeight="1" hidden="1">
      <c r="A67" s="63"/>
      <c r="B67" s="63"/>
      <c r="C67" s="486" t="s">
        <v>213</v>
      </c>
      <c r="D67" s="486"/>
      <c r="E67" s="13">
        <v>10</v>
      </c>
      <c r="F67" s="13">
        <v>1</v>
      </c>
      <c r="G67" s="142">
        <v>12</v>
      </c>
      <c r="H67" s="13">
        <v>7</v>
      </c>
      <c r="I67" s="46">
        <f>SUM(J67:K67)</f>
        <v>213</v>
      </c>
      <c r="J67" s="144">
        <f>SUM(M67,P67,S67)</f>
        <v>106</v>
      </c>
      <c r="K67" s="44">
        <f>SUM(N67,Q67,T67)</f>
        <v>107</v>
      </c>
      <c r="L67" s="44">
        <f>SUM(M67:N67)</f>
        <v>63</v>
      </c>
      <c r="M67" s="144">
        <v>31</v>
      </c>
      <c r="N67" s="44">
        <v>32</v>
      </c>
      <c r="O67" s="44">
        <f>SUM(P67:Q67)</f>
        <v>82</v>
      </c>
      <c r="P67" s="144">
        <v>38</v>
      </c>
      <c r="Q67" s="44">
        <v>44</v>
      </c>
      <c r="R67" s="44">
        <f>SUM(S67:T67)</f>
        <v>68</v>
      </c>
      <c r="S67" s="144">
        <v>37</v>
      </c>
      <c r="T67" s="44">
        <v>31</v>
      </c>
    </row>
    <row r="68" spans="1:20" ht="12.75" customHeight="1" hidden="1">
      <c r="A68" s="63"/>
      <c r="B68" s="63"/>
      <c r="C68" s="486" t="s">
        <v>214</v>
      </c>
      <c r="D68" s="486"/>
      <c r="E68" s="13">
        <v>14</v>
      </c>
      <c r="F68" s="13">
        <v>2</v>
      </c>
      <c r="G68" s="142">
        <v>19</v>
      </c>
      <c r="H68" s="13">
        <v>11</v>
      </c>
      <c r="I68" s="46">
        <f aca="true" t="shared" si="13" ref="I68:I73">SUM(J68:K68)</f>
        <v>377</v>
      </c>
      <c r="J68" s="144">
        <f aca="true" t="shared" si="14" ref="J68:J73">SUM(M68,P68,S68)</f>
        <v>195</v>
      </c>
      <c r="K68" s="44">
        <f aca="true" t="shared" si="15" ref="K68:K73">SUM(N68,Q68,T68)</f>
        <v>182</v>
      </c>
      <c r="L68" s="44">
        <f aca="true" t="shared" si="16" ref="L68:L73">SUM(M68:N68)</f>
        <v>123</v>
      </c>
      <c r="M68" s="144">
        <v>58</v>
      </c>
      <c r="N68" s="44">
        <v>65</v>
      </c>
      <c r="O68" s="44">
        <f aca="true" t="shared" si="17" ref="O68:O73">SUM(P68:Q68)</f>
        <v>140</v>
      </c>
      <c r="P68" s="144">
        <v>73</v>
      </c>
      <c r="Q68" s="44">
        <v>67</v>
      </c>
      <c r="R68" s="44">
        <f aca="true" t="shared" si="18" ref="R68:R73">SUM(S68:T68)</f>
        <v>114</v>
      </c>
      <c r="S68" s="144">
        <v>64</v>
      </c>
      <c r="T68" s="44">
        <v>50</v>
      </c>
    </row>
    <row r="69" spans="1:20" ht="12.75" customHeight="1" hidden="1">
      <c r="A69" s="63"/>
      <c r="B69" s="63"/>
      <c r="C69" s="486" t="s">
        <v>215</v>
      </c>
      <c r="D69" s="486"/>
      <c r="E69" s="13">
        <v>11</v>
      </c>
      <c r="F69" s="13">
        <v>1</v>
      </c>
      <c r="G69" s="142">
        <v>13</v>
      </c>
      <c r="H69" s="13">
        <v>11</v>
      </c>
      <c r="I69" s="46">
        <f t="shared" si="13"/>
        <v>309</v>
      </c>
      <c r="J69" s="144">
        <f t="shared" si="14"/>
        <v>146</v>
      </c>
      <c r="K69" s="44">
        <f t="shared" si="15"/>
        <v>163</v>
      </c>
      <c r="L69" s="44">
        <f t="shared" si="16"/>
        <v>92</v>
      </c>
      <c r="M69" s="144">
        <v>42</v>
      </c>
      <c r="N69" s="44">
        <v>50</v>
      </c>
      <c r="O69" s="44">
        <f t="shared" si="17"/>
        <v>114</v>
      </c>
      <c r="P69" s="144">
        <v>58</v>
      </c>
      <c r="Q69" s="44">
        <v>56</v>
      </c>
      <c r="R69" s="44">
        <f t="shared" si="18"/>
        <v>103</v>
      </c>
      <c r="S69" s="144">
        <v>46</v>
      </c>
      <c r="T69" s="44">
        <v>57</v>
      </c>
    </row>
    <row r="70" spans="1:20" ht="12.75" customHeight="1" hidden="1">
      <c r="A70" s="63"/>
      <c r="B70" s="63"/>
      <c r="C70" s="486" t="s">
        <v>216</v>
      </c>
      <c r="D70" s="486"/>
      <c r="E70" s="13">
        <v>6</v>
      </c>
      <c r="F70" s="13">
        <v>1</v>
      </c>
      <c r="G70" s="142">
        <v>8</v>
      </c>
      <c r="H70" s="13">
        <v>6</v>
      </c>
      <c r="I70" s="46">
        <f t="shared" si="13"/>
        <v>133</v>
      </c>
      <c r="J70" s="144">
        <f t="shared" si="14"/>
        <v>78</v>
      </c>
      <c r="K70" s="44">
        <f t="shared" si="15"/>
        <v>55</v>
      </c>
      <c r="L70" s="44">
        <f t="shared" si="16"/>
        <v>39</v>
      </c>
      <c r="M70" s="144">
        <v>26</v>
      </c>
      <c r="N70" s="44">
        <v>13</v>
      </c>
      <c r="O70" s="44">
        <f t="shared" si="17"/>
        <v>45</v>
      </c>
      <c r="P70" s="144">
        <v>26</v>
      </c>
      <c r="Q70" s="44">
        <v>19</v>
      </c>
      <c r="R70" s="44">
        <f t="shared" si="18"/>
        <v>49</v>
      </c>
      <c r="S70" s="144">
        <v>26</v>
      </c>
      <c r="T70" s="44">
        <v>23</v>
      </c>
    </row>
    <row r="71" spans="1:20" ht="12.75" customHeight="1" hidden="1">
      <c r="A71" s="63"/>
      <c r="B71" s="63"/>
      <c r="C71" s="486" t="s">
        <v>217</v>
      </c>
      <c r="D71" s="486"/>
      <c r="E71" s="13">
        <v>11</v>
      </c>
      <c r="F71" s="13">
        <v>1</v>
      </c>
      <c r="G71" s="142">
        <v>16</v>
      </c>
      <c r="H71" s="13">
        <v>8</v>
      </c>
      <c r="I71" s="46">
        <f t="shared" si="13"/>
        <v>309</v>
      </c>
      <c r="J71" s="144">
        <f t="shared" si="14"/>
        <v>152</v>
      </c>
      <c r="K71" s="44">
        <f t="shared" si="15"/>
        <v>157</v>
      </c>
      <c r="L71" s="44">
        <f t="shared" si="16"/>
        <v>102</v>
      </c>
      <c r="M71" s="144">
        <v>48</v>
      </c>
      <c r="N71" s="44">
        <v>54</v>
      </c>
      <c r="O71" s="44">
        <f t="shared" si="17"/>
        <v>111</v>
      </c>
      <c r="P71" s="144">
        <v>56</v>
      </c>
      <c r="Q71" s="44">
        <v>55</v>
      </c>
      <c r="R71" s="44">
        <f t="shared" si="18"/>
        <v>96</v>
      </c>
      <c r="S71" s="144">
        <v>48</v>
      </c>
      <c r="T71" s="44">
        <v>48</v>
      </c>
    </row>
    <row r="72" spans="1:20" ht="12.75" customHeight="1" hidden="1">
      <c r="A72" s="63"/>
      <c r="B72" s="63"/>
      <c r="C72" s="486" t="s">
        <v>219</v>
      </c>
      <c r="D72" s="486"/>
      <c r="E72" s="13">
        <v>4</v>
      </c>
      <c r="F72" s="13">
        <v>1</v>
      </c>
      <c r="G72" s="142">
        <v>9</v>
      </c>
      <c r="H72" s="13">
        <v>3</v>
      </c>
      <c r="I72" s="46">
        <f t="shared" si="13"/>
        <v>92</v>
      </c>
      <c r="J72" s="144">
        <f t="shared" si="14"/>
        <v>54</v>
      </c>
      <c r="K72" s="44">
        <f t="shared" si="15"/>
        <v>38</v>
      </c>
      <c r="L72" s="44">
        <f t="shared" si="16"/>
        <v>28</v>
      </c>
      <c r="M72" s="144">
        <v>16</v>
      </c>
      <c r="N72" s="44">
        <v>12</v>
      </c>
      <c r="O72" s="44">
        <f t="shared" si="17"/>
        <v>28</v>
      </c>
      <c r="P72" s="144">
        <v>16</v>
      </c>
      <c r="Q72" s="44">
        <v>12</v>
      </c>
      <c r="R72" s="44">
        <f t="shared" si="18"/>
        <v>36</v>
      </c>
      <c r="S72" s="144">
        <v>22</v>
      </c>
      <c r="T72" s="44">
        <v>14</v>
      </c>
    </row>
    <row r="73" spans="1:20" ht="12.75" customHeight="1" hidden="1">
      <c r="A73" s="63"/>
      <c r="B73" s="63"/>
      <c r="C73" s="486" t="s">
        <v>218</v>
      </c>
      <c r="D73" s="486"/>
      <c r="E73" s="13">
        <v>7</v>
      </c>
      <c r="F73" s="13">
        <v>1</v>
      </c>
      <c r="G73" s="142">
        <v>12</v>
      </c>
      <c r="H73" s="13">
        <v>5</v>
      </c>
      <c r="I73" s="46">
        <f t="shared" si="13"/>
        <v>156</v>
      </c>
      <c r="J73" s="144">
        <f t="shared" si="14"/>
        <v>75</v>
      </c>
      <c r="K73" s="44">
        <f t="shared" si="15"/>
        <v>81</v>
      </c>
      <c r="L73" s="44">
        <f t="shared" si="16"/>
        <v>49</v>
      </c>
      <c r="M73" s="144">
        <v>30</v>
      </c>
      <c r="N73" s="44">
        <v>19</v>
      </c>
      <c r="O73" s="44">
        <f t="shared" si="17"/>
        <v>56</v>
      </c>
      <c r="P73" s="144">
        <v>26</v>
      </c>
      <c r="Q73" s="44">
        <v>30</v>
      </c>
      <c r="R73" s="44">
        <f t="shared" si="18"/>
        <v>51</v>
      </c>
      <c r="S73" s="144">
        <v>19</v>
      </c>
      <c r="T73" s="44">
        <v>32</v>
      </c>
    </row>
    <row r="74" spans="1:20" s="301" customFormat="1" ht="12.75" customHeight="1">
      <c r="A74" s="463" t="s">
        <v>710</v>
      </c>
      <c r="B74" s="463"/>
      <c r="C74" s="463"/>
      <c r="D74" s="24">
        <v>7</v>
      </c>
      <c r="E74" s="13">
        <f aca="true" t="shared" si="19" ref="E74:T74">SUM(E76:E82)</f>
        <v>64</v>
      </c>
      <c r="F74" s="13">
        <f t="shared" si="19"/>
        <v>10</v>
      </c>
      <c r="G74" s="142">
        <f t="shared" si="19"/>
        <v>89</v>
      </c>
      <c r="H74" s="13">
        <f t="shared" si="19"/>
        <v>52</v>
      </c>
      <c r="I74" s="110">
        <f t="shared" si="19"/>
        <v>1573</v>
      </c>
      <c r="J74" s="142">
        <f t="shared" si="19"/>
        <v>797</v>
      </c>
      <c r="K74" s="13">
        <f t="shared" si="19"/>
        <v>776</v>
      </c>
      <c r="L74" s="13">
        <f t="shared" si="19"/>
        <v>498</v>
      </c>
      <c r="M74" s="142">
        <f t="shared" si="19"/>
        <v>251</v>
      </c>
      <c r="N74" s="13">
        <f t="shared" si="19"/>
        <v>247</v>
      </c>
      <c r="O74" s="13">
        <f t="shared" si="19"/>
        <v>498</v>
      </c>
      <c r="P74" s="142">
        <f t="shared" si="19"/>
        <v>252</v>
      </c>
      <c r="Q74" s="13">
        <f t="shared" si="19"/>
        <v>246</v>
      </c>
      <c r="R74" s="13">
        <f t="shared" si="19"/>
        <v>577</v>
      </c>
      <c r="S74" s="142">
        <f t="shared" si="19"/>
        <v>294</v>
      </c>
      <c r="T74" s="13">
        <f t="shared" si="19"/>
        <v>283</v>
      </c>
    </row>
    <row r="75" spans="1:20" ht="12.75" customHeight="1" hidden="1">
      <c r="A75" s="487" t="s">
        <v>84</v>
      </c>
      <c r="B75" s="487"/>
      <c r="C75" s="8"/>
      <c r="D75" s="24"/>
      <c r="E75" s="13"/>
      <c r="F75" s="13"/>
      <c r="G75" s="142"/>
      <c r="H75" s="13"/>
      <c r="I75" s="46"/>
      <c r="J75" s="144"/>
      <c r="K75" s="44"/>
      <c r="L75" s="44"/>
      <c r="M75" s="144"/>
      <c r="N75" s="44"/>
      <c r="O75" s="44"/>
      <c r="P75" s="144"/>
      <c r="Q75" s="44"/>
      <c r="R75" s="44"/>
      <c r="S75" s="144"/>
      <c r="T75" s="44"/>
    </row>
    <row r="76" spans="1:20" ht="12.75" customHeight="1" hidden="1">
      <c r="A76" s="63"/>
      <c r="B76" s="63"/>
      <c r="C76" s="486" t="s">
        <v>213</v>
      </c>
      <c r="D76" s="486"/>
      <c r="E76" s="13">
        <v>8</v>
      </c>
      <c r="F76" s="13">
        <v>1</v>
      </c>
      <c r="G76" s="142">
        <v>9</v>
      </c>
      <c r="H76" s="13">
        <v>10</v>
      </c>
      <c r="I76" s="46">
        <f>SUM(J76:K76)</f>
        <v>204</v>
      </c>
      <c r="J76" s="144">
        <f>SUM(M76,P76,S76)</f>
        <v>109</v>
      </c>
      <c r="K76" s="44">
        <f>SUM(N76,Q76,T76)</f>
        <v>95</v>
      </c>
      <c r="L76" s="44">
        <f>SUM(M76:N76)</f>
        <v>58</v>
      </c>
      <c r="M76" s="144">
        <v>40</v>
      </c>
      <c r="N76" s="44">
        <v>18</v>
      </c>
      <c r="O76" s="44">
        <f>SUM(P76:Q76)</f>
        <v>63</v>
      </c>
      <c r="P76" s="144">
        <v>31</v>
      </c>
      <c r="Q76" s="44">
        <v>32</v>
      </c>
      <c r="R76" s="44">
        <f>SUM(S76:T76)</f>
        <v>83</v>
      </c>
      <c r="S76" s="144">
        <v>38</v>
      </c>
      <c r="T76" s="44">
        <v>45</v>
      </c>
    </row>
    <row r="77" spans="1:20" ht="12.75" customHeight="1" hidden="1">
      <c r="A77" s="63"/>
      <c r="B77" s="63"/>
      <c r="C77" s="486" t="s">
        <v>214</v>
      </c>
      <c r="D77" s="486"/>
      <c r="E77" s="13">
        <v>15</v>
      </c>
      <c r="F77" s="13">
        <v>3</v>
      </c>
      <c r="G77" s="142">
        <v>19</v>
      </c>
      <c r="H77" s="13">
        <v>10</v>
      </c>
      <c r="I77" s="46">
        <f aca="true" t="shared" si="20" ref="I77:I82">SUM(J77:K77)</f>
        <v>369</v>
      </c>
      <c r="J77" s="144">
        <f aca="true" t="shared" si="21" ref="J77:J82">SUM(M77,P77,S77)</f>
        <v>183</v>
      </c>
      <c r="K77" s="44">
        <f aca="true" t="shared" si="22" ref="K77:K82">SUM(N77,Q77,T77)</f>
        <v>186</v>
      </c>
      <c r="L77" s="44">
        <f aca="true" t="shared" si="23" ref="L77:L82">SUM(M77:N77)</f>
        <v>107</v>
      </c>
      <c r="M77" s="144">
        <v>51</v>
      </c>
      <c r="N77" s="44">
        <v>56</v>
      </c>
      <c r="O77" s="44">
        <f aca="true" t="shared" si="24" ref="O77:O82">SUM(P77:Q77)</f>
        <v>122</v>
      </c>
      <c r="P77" s="144">
        <v>58</v>
      </c>
      <c r="Q77" s="44">
        <v>64</v>
      </c>
      <c r="R77" s="44">
        <f aca="true" t="shared" si="25" ref="R77:R82">SUM(S77:T77)</f>
        <v>140</v>
      </c>
      <c r="S77" s="144">
        <v>74</v>
      </c>
      <c r="T77" s="44">
        <v>66</v>
      </c>
    </row>
    <row r="78" spans="1:20" ht="12.75" customHeight="1" hidden="1">
      <c r="A78" s="63"/>
      <c r="B78" s="63"/>
      <c r="C78" s="486" t="s">
        <v>215</v>
      </c>
      <c r="D78" s="486"/>
      <c r="E78" s="13">
        <v>12</v>
      </c>
      <c r="F78" s="13">
        <v>2</v>
      </c>
      <c r="G78" s="142">
        <v>16</v>
      </c>
      <c r="H78" s="13">
        <v>9</v>
      </c>
      <c r="I78" s="46">
        <f t="shared" si="20"/>
        <v>307</v>
      </c>
      <c r="J78" s="144">
        <f t="shared" si="21"/>
        <v>138</v>
      </c>
      <c r="K78" s="44">
        <f t="shared" si="22"/>
        <v>169</v>
      </c>
      <c r="L78" s="44">
        <f t="shared" si="23"/>
        <v>98</v>
      </c>
      <c r="M78" s="144">
        <v>38</v>
      </c>
      <c r="N78" s="44">
        <v>60</v>
      </c>
      <c r="O78" s="44">
        <f t="shared" si="24"/>
        <v>96</v>
      </c>
      <c r="P78" s="144">
        <v>43</v>
      </c>
      <c r="Q78" s="44">
        <v>53</v>
      </c>
      <c r="R78" s="44">
        <f t="shared" si="25"/>
        <v>113</v>
      </c>
      <c r="S78" s="144">
        <v>57</v>
      </c>
      <c r="T78" s="44">
        <v>56</v>
      </c>
    </row>
    <row r="79" spans="1:20" ht="12.75" customHeight="1" hidden="1">
      <c r="A79" s="63"/>
      <c r="B79" s="63"/>
      <c r="C79" s="486" t="s">
        <v>216</v>
      </c>
      <c r="D79" s="486"/>
      <c r="E79" s="13">
        <v>7</v>
      </c>
      <c r="F79" s="13">
        <v>1</v>
      </c>
      <c r="G79" s="142">
        <v>8</v>
      </c>
      <c r="H79" s="13">
        <v>7</v>
      </c>
      <c r="I79" s="46">
        <f t="shared" si="20"/>
        <v>134</v>
      </c>
      <c r="J79" s="144">
        <f t="shared" si="21"/>
        <v>72</v>
      </c>
      <c r="K79" s="44">
        <f t="shared" si="22"/>
        <v>62</v>
      </c>
      <c r="L79" s="44">
        <f t="shared" si="23"/>
        <v>49</v>
      </c>
      <c r="M79" s="144">
        <v>20</v>
      </c>
      <c r="N79" s="44">
        <v>29</v>
      </c>
      <c r="O79" s="44">
        <f t="shared" si="24"/>
        <v>39</v>
      </c>
      <c r="P79" s="144">
        <v>26</v>
      </c>
      <c r="Q79" s="44">
        <v>13</v>
      </c>
      <c r="R79" s="44">
        <f t="shared" si="25"/>
        <v>46</v>
      </c>
      <c r="S79" s="144">
        <v>26</v>
      </c>
      <c r="T79" s="44">
        <v>20</v>
      </c>
    </row>
    <row r="80" spans="1:20" ht="12.75" customHeight="1" hidden="1">
      <c r="A80" s="63"/>
      <c r="B80" s="63"/>
      <c r="C80" s="486" t="s">
        <v>217</v>
      </c>
      <c r="D80" s="486"/>
      <c r="E80" s="13">
        <v>11</v>
      </c>
      <c r="F80" s="13">
        <v>1</v>
      </c>
      <c r="G80" s="142">
        <v>16</v>
      </c>
      <c r="H80" s="13">
        <v>7</v>
      </c>
      <c r="I80" s="46">
        <f t="shared" si="20"/>
        <v>314</v>
      </c>
      <c r="J80" s="144">
        <f t="shared" si="21"/>
        <v>156</v>
      </c>
      <c r="K80" s="44">
        <f t="shared" si="22"/>
        <v>158</v>
      </c>
      <c r="L80" s="44">
        <f t="shared" si="23"/>
        <v>101</v>
      </c>
      <c r="M80" s="144">
        <v>51</v>
      </c>
      <c r="N80" s="44">
        <v>50</v>
      </c>
      <c r="O80" s="44">
        <f t="shared" si="24"/>
        <v>102</v>
      </c>
      <c r="P80" s="144">
        <v>48</v>
      </c>
      <c r="Q80" s="44">
        <v>54</v>
      </c>
      <c r="R80" s="44">
        <f t="shared" si="25"/>
        <v>111</v>
      </c>
      <c r="S80" s="144">
        <v>57</v>
      </c>
      <c r="T80" s="44">
        <v>54</v>
      </c>
    </row>
    <row r="81" spans="1:20" ht="12.75" customHeight="1" hidden="1">
      <c r="A81" s="63"/>
      <c r="B81" s="63"/>
      <c r="C81" s="486" t="s">
        <v>219</v>
      </c>
      <c r="D81" s="486"/>
      <c r="E81" s="13">
        <v>4</v>
      </c>
      <c r="F81" s="13">
        <v>1</v>
      </c>
      <c r="G81" s="142">
        <v>9</v>
      </c>
      <c r="H81" s="13">
        <v>3</v>
      </c>
      <c r="I81" s="46">
        <f t="shared" si="20"/>
        <v>85</v>
      </c>
      <c r="J81" s="144">
        <f t="shared" si="21"/>
        <v>50</v>
      </c>
      <c r="K81" s="44">
        <f t="shared" si="22"/>
        <v>35</v>
      </c>
      <c r="L81" s="44">
        <f t="shared" si="23"/>
        <v>29</v>
      </c>
      <c r="M81" s="144">
        <v>18</v>
      </c>
      <c r="N81" s="44">
        <v>11</v>
      </c>
      <c r="O81" s="44">
        <f t="shared" si="24"/>
        <v>28</v>
      </c>
      <c r="P81" s="144">
        <v>16</v>
      </c>
      <c r="Q81" s="44">
        <v>12</v>
      </c>
      <c r="R81" s="44">
        <f t="shared" si="25"/>
        <v>28</v>
      </c>
      <c r="S81" s="144">
        <v>16</v>
      </c>
      <c r="T81" s="44">
        <v>12</v>
      </c>
    </row>
    <row r="82" spans="1:20" ht="12.75" customHeight="1" hidden="1">
      <c r="A82" s="63"/>
      <c r="B82" s="63"/>
      <c r="C82" s="486" t="s">
        <v>218</v>
      </c>
      <c r="D82" s="486"/>
      <c r="E82" s="13">
        <v>7</v>
      </c>
      <c r="F82" s="13">
        <v>1</v>
      </c>
      <c r="G82" s="142">
        <v>12</v>
      </c>
      <c r="H82" s="13">
        <v>6</v>
      </c>
      <c r="I82" s="46">
        <f t="shared" si="20"/>
        <v>160</v>
      </c>
      <c r="J82" s="144">
        <f t="shared" si="21"/>
        <v>89</v>
      </c>
      <c r="K82" s="44">
        <f t="shared" si="22"/>
        <v>71</v>
      </c>
      <c r="L82" s="44">
        <f t="shared" si="23"/>
        <v>56</v>
      </c>
      <c r="M82" s="144">
        <v>33</v>
      </c>
      <c r="N82" s="44">
        <v>23</v>
      </c>
      <c r="O82" s="44">
        <f t="shared" si="24"/>
        <v>48</v>
      </c>
      <c r="P82" s="144">
        <v>30</v>
      </c>
      <c r="Q82" s="44">
        <v>18</v>
      </c>
      <c r="R82" s="44">
        <f t="shared" si="25"/>
        <v>56</v>
      </c>
      <c r="S82" s="144">
        <v>26</v>
      </c>
      <c r="T82" s="44">
        <v>30</v>
      </c>
    </row>
    <row r="83" spans="1:20" s="301" customFormat="1" ht="12.75" customHeight="1">
      <c r="A83" s="463" t="s">
        <v>734</v>
      </c>
      <c r="B83" s="463"/>
      <c r="C83" s="463"/>
      <c r="D83" s="24">
        <v>7</v>
      </c>
      <c r="E83" s="13">
        <f aca="true" t="shared" si="26" ref="E83:T83">SUM(E85:E91)</f>
        <v>62</v>
      </c>
      <c r="F83" s="13">
        <f t="shared" si="26"/>
        <v>10</v>
      </c>
      <c r="G83" s="142">
        <f t="shared" si="26"/>
        <v>87</v>
      </c>
      <c r="H83" s="13">
        <f t="shared" si="26"/>
        <v>49</v>
      </c>
      <c r="I83" s="110">
        <f t="shared" si="26"/>
        <v>1495</v>
      </c>
      <c r="J83" s="142">
        <f t="shared" si="26"/>
        <v>756</v>
      </c>
      <c r="K83" s="13">
        <f t="shared" si="26"/>
        <v>739</v>
      </c>
      <c r="L83" s="13">
        <f t="shared" si="26"/>
        <v>504</v>
      </c>
      <c r="M83" s="142">
        <f t="shared" si="26"/>
        <v>254</v>
      </c>
      <c r="N83" s="13">
        <f t="shared" si="26"/>
        <v>250</v>
      </c>
      <c r="O83" s="13">
        <f t="shared" si="26"/>
        <v>494</v>
      </c>
      <c r="P83" s="142">
        <f t="shared" si="26"/>
        <v>250</v>
      </c>
      <c r="Q83" s="13">
        <f t="shared" si="26"/>
        <v>244</v>
      </c>
      <c r="R83" s="13">
        <f t="shared" si="26"/>
        <v>497</v>
      </c>
      <c r="S83" s="142">
        <f t="shared" si="26"/>
        <v>252</v>
      </c>
      <c r="T83" s="13">
        <f t="shared" si="26"/>
        <v>245</v>
      </c>
    </row>
    <row r="84" spans="1:20" ht="12.75" customHeight="1" hidden="1">
      <c r="A84" s="487" t="s">
        <v>84</v>
      </c>
      <c r="B84" s="487"/>
      <c r="C84" s="8"/>
      <c r="D84" s="24"/>
      <c r="E84" s="13"/>
      <c r="F84" s="13"/>
      <c r="G84" s="142"/>
      <c r="H84" s="13"/>
      <c r="I84" s="46"/>
      <c r="J84" s="144"/>
      <c r="K84" s="44"/>
      <c r="L84" s="44"/>
      <c r="M84" s="144"/>
      <c r="N84" s="44"/>
      <c r="O84" s="44"/>
      <c r="P84" s="144"/>
      <c r="Q84" s="44"/>
      <c r="R84" s="44"/>
      <c r="S84" s="144"/>
      <c r="T84" s="44"/>
    </row>
    <row r="85" spans="1:20" ht="12.75" customHeight="1" hidden="1">
      <c r="A85" s="63"/>
      <c r="B85" s="63"/>
      <c r="C85" s="486" t="s">
        <v>213</v>
      </c>
      <c r="D85" s="486"/>
      <c r="E85" s="13">
        <v>8</v>
      </c>
      <c r="F85" s="13">
        <v>1</v>
      </c>
      <c r="G85" s="142">
        <v>9</v>
      </c>
      <c r="H85" s="13">
        <v>8</v>
      </c>
      <c r="I85" s="46">
        <f>SUM(J85:K85)</f>
        <v>181</v>
      </c>
      <c r="J85" s="144">
        <f>SUM(M85,P85,S85)</f>
        <v>102</v>
      </c>
      <c r="K85" s="44">
        <f>SUM(N85,Q85,T85)</f>
        <v>79</v>
      </c>
      <c r="L85" s="44">
        <f>SUM(M85:N85)</f>
        <v>61</v>
      </c>
      <c r="M85" s="144">
        <v>31</v>
      </c>
      <c r="N85" s="44">
        <v>30</v>
      </c>
      <c r="O85" s="44">
        <f>SUM(P85:Q85)</f>
        <v>56</v>
      </c>
      <c r="P85" s="144">
        <v>39</v>
      </c>
      <c r="Q85" s="44">
        <v>17</v>
      </c>
      <c r="R85" s="44">
        <f>SUM(S85:T85)</f>
        <v>64</v>
      </c>
      <c r="S85" s="144">
        <v>32</v>
      </c>
      <c r="T85" s="44">
        <v>32</v>
      </c>
    </row>
    <row r="86" spans="1:20" ht="12.75" customHeight="1" hidden="1">
      <c r="A86" s="63"/>
      <c r="B86" s="63"/>
      <c r="C86" s="486" t="s">
        <v>214</v>
      </c>
      <c r="D86" s="486"/>
      <c r="E86" s="13">
        <v>15</v>
      </c>
      <c r="F86" s="13">
        <v>3</v>
      </c>
      <c r="G86" s="142">
        <v>19</v>
      </c>
      <c r="H86" s="13">
        <v>9</v>
      </c>
      <c r="I86" s="46">
        <f aca="true" t="shared" si="27" ref="I86:I91">SUM(J86:K86)</f>
        <v>342</v>
      </c>
      <c r="J86" s="144">
        <f aca="true" t="shared" si="28" ref="J86:J91">SUM(M86,P86,S86)</f>
        <v>167</v>
      </c>
      <c r="K86" s="44">
        <f aca="true" t="shared" si="29" ref="K86:K91">SUM(N86,Q86,T86)</f>
        <v>175</v>
      </c>
      <c r="L86" s="44">
        <f aca="true" t="shared" si="30" ref="L86:L91">SUM(M86:N86)</f>
        <v>112</v>
      </c>
      <c r="M86" s="144">
        <v>56</v>
      </c>
      <c r="N86" s="44">
        <v>56</v>
      </c>
      <c r="O86" s="44">
        <f aca="true" t="shared" si="31" ref="O86:O91">SUM(P86:Q86)</f>
        <v>107</v>
      </c>
      <c r="P86" s="144">
        <v>52</v>
      </c>
      <c r="Q86" s="44">
        <v>55</v>
      </c>
      <c r="R86" s="44">
        <f aca="true" t="shared" si="32" ref="R86:R91">SUM(S86:T86)</f>
        <v>123</v>
      </c>
      <c r="S86" s="144">
        <v>59</v>
      </c>
      <c r="T86" s="44">
        <v>64</v>
      </c>
    </row>
    <row r="87" spans="1:20" ht="12.75" customHeight="1" hidden="1">
      <c r="A87" s="63"/>
      <c r="B87" s="63"/>
      <c r="C87" s="486" t="s">
        <v>215</v>
      </c>
      <c r="D87" s="486"/>
      <c r="E87" s="13">
        <v>12</v>
      </c>
      <c r="F87" s="13">
        <v>2</v>
      </c>
      <c r="G87" s="142">
        <v>15</v>
      </c>
      <c r="H87" s="13">
        <v>9</v>
      </c>
      <c r="I87" s="46">
        <f t="shared" si="27"/>
        <v>298</v>
      </c>
      <c r="J87" s="144">
        <f t="shared" si="28"/>
        <v>136</v>
      </c>
      <c r="K87" s="44">
        <f t="shared" si="29"/>
        <v>162</v>
      </c>
      <c r="L87" s="44">
        <f t="shared" si="30"/>
        <v>107</v>
      </c>
      <c r="M87" s="144">
        <v>56</v>
      </c>
      <c r="N87" s="44">
        <v>51</v>
      </c>
      <c r="O87" s="44">
        <f t="shared" si="31"/>
        <v>96</v>
      </c>
      <c r="P87" s="144">
        <v>37</v>
      </c>
      <c r="Q87" s="44">
        <v>59</v>
      </c>
      <c r="R87" s="44">
        <f t="shared" si="32"/>
        <v>95</v>
      </c>
      <c r="S87" s="144">
        <v>43</v>
      </c>
      <c r="T87" s="44">
        <v>52</v>
      </c>
    </row>
    <row r="88" spans="1:20" ht="12.75" customHeight="1" hidden="1">
      <c r="A88" s="63"/>
      <c r="B88" s="63"/>
      <c r="C88" s="486" t="s">
        <v>216</v>
      </c>
      <c r="D88" s="486"/>
      <c r="E88" s="13">
        <v>5</v>
      </c>
      <c r="F88" s="13">
        <v>1</v>
      </c>
      <c r="G88" s="142">
        <v>9</v>
      </c>
      <c r="H88" s="13">
        <v>3</v>
      </c>
      <c r="I88" s="46">
        <f t="shared" si="27"/>
        <v>122</v>
      </c>
      <c r="J88" s="144">
        <f t="shared" si="28"/>
        <v>66</v>
      </c>
      <c r="K88" s="44">
        <f t="shared" si="29"/>
        <v>56</v>
      </c>
      <c r="L88" s="44">
        <f t="shared" si="30"/>
        <v>35</v>
      </c>
      <c r="M88" s="144">
        <v>20</v>
      </c>
      <c r="N88" s="44">
        <v>15</v>
      </c>
      <c r="O88" s="44">
        <f t="shared" si="31"/>
        <v>48</v>
      </c>
      <c r="P88" s="144">
        <v>20</v>
      </c>
      <c r="Q88" s="44">
        <v>28</v>
      </c>
      <c r="R88" s="44">
        <f t="shared" si="32"/>
        <v>39</v>
      </c>
      <c r="S88" s="144">
        <v>26</v>
      </c>
      <c r="T88" s="44">
        <v>13</v>
      </c>
    </row>
    <row r="89" spans="1:20" ht="12.75" customHeight="1" hidden="1">
      <c r="A89" s="63"/>
      <c r="B89" s="63"/>
      <c r="C89" s="486" t="s">
        <v>217</v>
      </c>
      <c r="D89" s="486"/>
      <c r="E89" s="13">
        <v>11</v>
      </c>
      <c r="F89" s="13">
        <v>1</v>
      </c>
      <c r="G89" s="142">
        <v>16</v>
      </c>
      <c r="H89" s="13">
        <v>8</v>
      </c>
      <c r="I89" s="46">
        <f t="shared" si="27"/>
        <v>318</v>
      </c>
      <c r="J89" s="144">
        <f t="shared" si="28"/>
        <v>152</v>
      </c>
      <c r="K89" s="44">
        <f t="shared" si="29"/>
        <v>166</v>
      </c>
      <c r="L89" s="44">
        <f t="shared" si="30"/>
        <v>116</v>
      </c>
      <c r="M89" s="144">
        <v>55</v>
      </c>
      <c r="N89" s="44">
        <v>61</v>
      </c>
      <c r="O89" s="44">
        <f t="shared" si="31"/>
        <v>102</v>
      </c>
      <c r="P89" s="144">
        <v>51</v>
      </c>
      <c r="Q89" s="44">
        <v>51</v>
      </c>
      <c r="R89" s="44">
        <f t="shared" si="32"/>
        <v>100</v>
      </c>
      <c r="S89" s="144">
        <v>46</v>
      </c>
      <c r="T89" s="44">
        <v>54</v>
      </c>
    </row>
    <row r="90" spans="1:20" ht="12.75" customHeight="1" hidden="1">
      <c r="A90" s="63"/>
      <c r="B90" s="63"/>
      <c r="C90" s="486" t="s">
        <v>219</v>
      </c>
      <c r="D90" s="486"/>
      <c r="E90" s="13">
        <v>4</v>
      </c>
      <c r="F90" s="13">
        <v>1</v>
      </c>
      <c r="G90" s="142">
        <v>9</v>
      </c>
      <c r="H90" s="13">
        <v>4</v>
      </c>
      <c r="I90" s="46">
        <f t="shared" si="27"/>
        <v>83</v>
      </c>
      <c r="J90" s="144">
        <f t="shared" si="28"/>
        <v>47</v>
      </c>
      <c r="K90" s="44">
        <f t="shared" si="29"/>
        <v>36</v>
      </c>
      <c r="L90" s="44">
        <f t="shared" si="30"/>
        <v>26</v>
      </c>
      <c r="M90" s="144">
        <v>13</v>
      </c>
      <c r="N90" s="44">
        <v>13</v>
      </c>
      <c r="O90" s="44">
        <f t="shared" si="31"/>
        <v>29</v>
      </c>
      <c r="P90" s="144">
        <v>18</v>
      </c>
      <c r="Q90" s="44">
        <v>11</v>
      </c>
      <c r="R90" s="44">
        <f t="shared" si="32"/>
        <v>28</v>
      </c>
      <c r="S90" s="144">
        <v>16</v>
      </c>
      <c r="T90" s="44">
        <v>12</v>
      </c>
    </row>
    <row r="91" spans="1:20" ht="12.75" customHeight="1" hidden="1">
      <c r="A91" s="63"/>
      <c r="B91" s="63"/>
      <c r="C91" s="486" t="s">
        <v>218</v>
      </c>
      <c r="D91" s="486"/>
      <c r="E91" s="13">
        <v>7</v>
      </c>
      <c r="F91" s="13">
        <v>1</v>
      </c>
      <c r="G91" s="142">
        <v>10</v>
      </c>
      <c r="H91" s="13">
        <v>8</v>
      </c>
      <c r="I91" s="46">
        <f t="shared" si="27"/>
        <v>151</v>
      </c>
      <c r="J91" s="144">
        <f t="shared" si="28"/>
        <v>86</v>
      </c>
      <c r="K91" s="44">
        <f t="shared" si="29"/>
        <v>65</v>
      </c>
      <c r="L91" s="44">
        <f t="shared" si="30"/>
        <v>47</v>
      </c>
      <c r="M91" s="144">
        <v>23</v>
      </c>
      <c r="N91" s="44">
        <v>24</v>
      </c>
      <c r="O91" s="44">
        <f t="shared" si="31"/>
        <v>56</v>
      </c>
      <c r="P91" s="144">
        <v>33</v>
      </c>
      <c r="Q91" s="44">
        <v>23</v>
      </c>
      <c r="R91" s="44">
        <f t="shared" si="32"/>
        <v>48</v>
      </c>
      <c r="S91" s="144">
        <v>30</v>
      </c>
      <c r="T91" s="44">
        <v>18</v>
      </c>
    </row>
    <row r="92" spans="1:20" s="301" customFormat="1" ht="12.75" customHeight="1">
      <c r="A92" s="463" t="s">
        <v>755</v>
      </c>
      <c r="B92" s="463"/>
      <c r="C92" s="463"/>
      <c r="D92" s="24">
        <v>7</v>
      </c>
      <c r="E92" s="13">
        <f aca="true" t="shared" si="33" ref="E92:T92">SUM(E94:E100)</f>
        <v>61</v>
      </c>
      <c r="F92" s="13">
        <f t="shared" si="33"/>
        <v>11</v>
      </c>
      <c r="G92" s="142">
        <f t="shared" si="33"/>
        <v>88</v>
      </c>
      <c r="H92" s="13">
        <f t="shared" si="33"/>
        <v>48</v>
      </c>
      <c r="I92" s="110">
        <f t="shared" si="33"/>
        <v>1475</v>
      </c>
      <c r="J92" s="142">
        <f t="shared" si="33"/>
        <v>747</v>
      </c>
      <c r="K92" s="13">
        <f t="shared" si="33"/>
        <v>728</v>
      </c>
      <c r="L92" s="13">
        <f t="shared" si="33"/>
        <v>478</v>
      </c>
      <c r="M92" s="142">
        <f t="shared" si="33"/>
        <v>244</v>
      </c>
      <c r="N92" s="13">
        <f t="shared" si="33"/>
        <v>234</v>
      </c>
      <c r="O92" s="13">
        <f t="shared" si="33"/>
        <v>503</v>
      </c>
      <c r="P92" s="142">
        <f t="shared" si="33"/>
        <v>253</v>
      </c>
      <c r="Q92" s="13">
        <f t="shared" si="33"/>
        <v>250</v>
      </c>
      <c r="R92" s="13">
        <f t="shared" si="33"/>
        <v>494</v>
      </c>
      <c r="S92" s="142">
        <f t="shared" si="33"/>
        <v>250</v>
      </c>
      <c r="T92" s="13">
        <f t="shared" si="33"/>
        <v>244</v>
      </c>
    </row>
    <row r="93" spans="1:20" ht="12.75" customHeight="1" hidden="1">
      <c r="A93" s="487" t="s">
        <v>84</v>
      </c>
      <c r="B93" s="487"/>
      <c r="C93" s="8"/>
      <c r="D93" s="24"/>
      <c r="E93" s="13"/>
      <c r="F93" s="13"/>
      <c r="G93" s="142"/>
      <c r="H93" s="13"/>
      <c r="I93" s="46"/>
      <c r="J93" s="144"/>
      <c r="K93" s="44"/>
      <c r="L93" s="44"/>
      <c r="M93" s="144"/>
      <c r="N93" s="44"/>
      <c r="O93" s="44"/>
      <c r="P93" s="144"/>
      <c r="Q93" s="44"/>
      <c r="R93" s="44"/>
      <c r="S93" s="144"/>
      <c r="T93" s="44"/>
    </row>
    <row r="94" spans="1:20" ht="12.75" customHeight="1" hidden="1">
      <c r="A94" s="63"/>
      <c r="B94" s="63"/>
      <c r="C94" s="486" t="s">
        <v>213</v>
      </c>
      <c r="D94" s="486"/>
      <c r="E94" s="13">
        <v>9</v>
      </c>
      <c r="F94" s="13">
        <v>2</v>
      </c>
      <c r="G94" s="142">
        <v>10</v>
      </c>
      <c r="H94" s="13">
        <v>10</v>
      </c>
      <c r="I94" s="46">
        <f>SUM(J94:K94)</f>
        <v>190</v>
      </c>
      <c r="J94" s="144">
        <f>SUM(M94,P94,S94)</f>
        <v>106</v>
      </c>
      <c r="K94" s="44">
        <f>SUM(N94,Q94,T94)</f>
        <v>84</v>
      </c>
      <c r="L94" s="44">
        <f>SUM(M94:N94)</f>
        <v>73</v>
      </c>
      <c r="M94" s="144">
        <v>36</v>
      </c>
      <c r="N94" s="44">
        <v>37</v>
      </c>
      <c r="O94" s="44">
        <f>SUM(P94:Q94)</f>
        <v>61</v>
      </c>
      <c r="P94" s="144">
        <v>31</v>
      </c>
      <c r="Q94" s="44">
        <v>30</v>
      </c>
      <c r="R94" s="44">
        <f>SUM(S94:T94)</f>
        <v>56</v>
      </c>
      <c r="S94" s="144">
        <v>39</v>
      </c>
      <c r="T94" s="44">
        <v>17</v>
      </c>
    </row>
    <row r="95" spans="1:20" ht="12.75" customHeight="1" hidden="1">
      <c r="A95" s="63"/>
      <c r="B95" s="63"/>
      <c r="C95" s="486" t="s">
        <v>214</v>
      </c>
      <c r="D95" s="486"/>
      <c r="E95" s="13">
        <v>13</v>
      </c>
      <c r="F95" s="13">
        <v>2</v>
      </c>
      <c r="G95" s="142">
        <v>16</v>
      </c>
      <c r="H95" s="13">
        <v>8</v>
      </c>
      <c r="I95" s="46">
        <f aca="true" t="shared" si="34" ref="I95:I100">SUM(J95:K95)</f>
        <v>312</v>
      </c>
      <c r="J95" s="144">
        <f aca="true" t="shared" si="35" ref="J95:J100">SUM(M95,P95,S95)</f>
        <v>156</v>
      </c>
      <c r="K95" s="44">
        <f aca="true" t="shared" si="36" ref="K95:K100">SUM(N95,Q95,T95)</f>
        <v>156</v>
      </c>
      <c r="L95" s="44">
        <f aca="true" t="shared" si="37" ref="L95:L100">SUM(M95:N95)</f>
        <v>94</v>
      </c>
      <c r="M95" s="144">
        <v>49</v>
      </c>
      <c r="N95" s="44">
        <v>45</v>
      </c>
      <c r="O95" s="44">
        <f aca="true" t="shared" si="38" ref="O95:O100">SUM(P95:Q95)</f>
        <v>111</v>
      </c>
      <c r="P95" s="144">
        <v>55</v>
      </c>
      <c r="Q95" s="44">
        <v>56</v>
      </c>
      <c r="R95" s="44">
        <f aca="true" t="shared" si="39" ref="R95:R100">SUM(S95:T95)</f>
        <v>107</v>
      </c>
      <c r="S95" s="144">
        <v>52</v>
      </c>
      <c r="T95" s="44">
        <v>55</v>
      </c>
    </row>
    <row r="96" spans="1:20" ht="12.75" customHeight="1" hidden="1">
      <c r="A96" s="63"/>
      <c r="B96" s="63"/>
      <c r="C96" s="486" t="s">
        <v>215</v>
      </c>
      <c r="D96" s="486"/>
      <c r="E96" s="13">
        <v>13</v>
      </c>
      <c r="F96" s="13">
        <v>3</v>
      </c>
      <c r="G96" s="142">
        <v>17</v>
      </c>
      <c r="H96" s="13">
        <v>8</v>
      </c>
      <c r="I96" s="46">
        <f t="shared" si="34"/>
        <v>296</v>
      </c>
      <c r="J96" s="144">
        <f t="shared" si="35"/>
        <v>137</v>
      </c>
      <c r="K96" s="44">
        <f t="shared" si="36"/>
        <v>159</v>
      </c>
      <c r="L96" s="44">
        <f t="shared" si="37"/>
        <v>93</v>
      </c>
      <c r="M96" s="144">
        <v>45</v>
      </c>
      <c r="N96" s="44">
        <v>48</v>
      </c>
      <c r="O96" s="44">
        <f t="shared" si="38"/>
        <v>106</v>
      </c>
      <c r="P96" s="144">
        <v>55</v>
      </c>
      <c r="Q96" s="44">
        <v>51</v>
      </c>
      <c r="R96" s="44">
        <f t="shared" si="39"/>
        <v>97</v>
      </c>
      <c r="S96" s="144">
        <v>37</v>
      </c>
      <c r="T96" s="44">
        <v>60</v>
      </c>
    </row>
    <row r="97" spans="1:20" ht="12.75" customHeight="1" hidden="1">
      <c r="A97" s="63"/>
      <c r="B97" s="63"/>
      <c r="C97" s="486" t="s">
        <v>216</v>
      </c>
      <c r="D97" s="486"/>
      <c r="E97" s="13">
        <v>5</v>
      </c>
      <c r="F97" s="13">
        <v>1</v>
      </c>
      <c r="G97" s="142">
        <v>10</v>
      </c>
      <c r="H97" s="13">
        <v>3</v>
      </c>
      <c r="I97" s="46">
        <f t="shared" si="34"/>
        <v>120</v>
      </c>
      <c r="J97" s="144">
        <f t="shared" si="35"/>
        <v>62</v>
      </c>
      <c r="K97" s="44">
        <f t="shared" si="36"/>
        <v>58</v>
      </c>
      <c r="L97" s="44">
        <f t="shared" si="37"/>
        <v>37</v>
      </c>
      <c r="M97" s="144">
        <v>22</v>
      </c>
      <c r="N97" s="44">
        <v>15</v>
      </c>
      <c r="O97" s="44">
        <f t="shared" si="38"/>
        <v>35</v>
      </c>
      <c r="P97" s="144">
        <v>20</v>
      </c>
      <c r="Q97" s="44">
        <v>15</v>
      </c>
      <c r="R97" s="44">
        <f t="shared" si="39"/>
        <v>48</v>
      </c>
      <c r="S97" s="144">
        <v>20</v>
      </c>
      <c r="T97" s="44">
        <v>28</v>
      </c>
    </row>
    <row r="98" spans="1:20" ht="12.75" customHeight="1" hidden="1">
      <c r="A98" s="63"/>
      <c r="B98" s="63"/>
      <c r="C98" s="486" t="s">
        <v>217</v>
      </c>
      <c r="D98" s="486"/>
      <c r="E98" s="13">
        <v>11</v>
      </c>
      <c r="F98" s="13">
        <v>1</v>
      </c>
      <c r="G98" s="142">
        <v>18</v>
      </c>
      <c r="H98" s="13">
        <v>7</v>
      </c>
      <c r="I98" s="46">
        <f t="shared" si="34"/>
        <v>332</v>
      </c>
      <c r="J98" s="144">
        <f t="shared" si="35"/>
        <v>167</v>
      </c>
      <c r="K98" s="44">
        <f t="shared" si="36"/>
        <v>165</v>
      </c>
      <c r="L98" s="44">
        <f t="shared" si="37"/>
        <v>114</v>
      </c>
      <c r="M98" s="144">
        <v>60</v>
      </c>
      <c r="N98" s="44">
        <v>54</v>
      </c>
      <c r="O98" s="44">
        <f t="shared" si="38"/>
        <v>116</v>
      </c>
      <c r="P98" s="144">
        <v>56</v>
      </c>
      <c r="Q98" s="44">
        <v>60</v>
      </c>
      <c r="R98" s="44">
        <f t="shared" si="39"/>
        <v>102</v>
      </c>
      <c r="S98" s="144">
        <v>51</v>
      </c>
      <c r="T98" s="44">
        <v>51</v>
      </c>
    </row>
    <row r="99" spans="1:20" ht="12.75" customHeight="1" hidden="1">
      <c r="A99" s="63"/>
      <c r="B99" s="63"/>
      <c r="C99" s="486" t="s">
        <v>219</v>
      </c>
      <c r="D99" s="486"/>
      <c r="E99" s="13">
        <v>4</v>
      </c>
      <c r="F99" s="13">
        <v>1</v>
      </c>
      <c r="G99" s="142">
        <v>9</v>
      </c>
      <c r="H99" s="13">
        <v>4</v>
      </c>
      <c r="I99" s="46">
        <f t="shared" si="34"/>
        <v>87</v>
      </c>
      <c r="J99" s="144">
        <f t="shared" si="35"/>
        <v>45</v>
      </c>
      <c r="K99" s="44">
        <f t="shared" si="36"/>
        <v>42</v>
      </c>
      <c r="L99" s="44">
        <f t="shared" si="37"/>
        <v>32</v>
      </c>
      <c r="M99" s="144">
        <v>14</v>
      </c>
      <c r="N99" s="44">
        <v>18</v>
      </c>
      <c r="O99" s="44">
        <f t="shared" si="38"/>
        <v>26</v>
      </c>
      <c r="P99" s="144">
        <v>13</v>
      </c>
      <c r="Q99" s="44">
        <v>13</v>
      </c>
      <c r="R99" s="44">
        <f t="shared" si="39"/>
        <v>29</v>
      </c>
      <c r="S99" s="144">
        <v>18</v>
      </c>
      <c r="T99" s="44">
        <v>11</v>
      </c>
    </row>
    <row r="100" spans="1:20" ht="12.75" customHeight="1" hidden="1">
      <c r="A100" s="63"/>
      <c r="B100" s="63"/>
      <c r="C100" s="486" t="s">
        <v>218</v>
      </c>
      <c r="D100" s="486"/>
      <c r="E100" s="13">
        <v>6</v>
      </c>
      <c r="F100" s="13">
        <v>1</v>
      </c>
      <c r="G100" s="142">
        <v>8</v>
      </c>
      <c r="H100" s="13">
        <v>8</v>
      </c>
      <c r="I100" s="46">
        <f t="shared" si="34"/>
        <v>138</v>
      </c>
      <c r="J100" s="144">
        <f t="shared" si="35"/>
        <v>74</v>
      </c>
      <c r="K100" s="44">
        <f t="shared" si="36"/>
        <v>64</v>
      </c>
      <c r="L100" s="44">
        <f t="shared" si="37"/>
        <v>35</v>
      </c>
      <c r="M100" s="144">
        <v>18</v>
      </c>
      <c r="N100" s="44">
        <v>17</v>
      </c>
      <c r="O100" s="44">
        <f t="shared" si="38"/>
        <v>48</v>
      </c>
      <c r="P100" s="144">
        <v>23</v>
      </c>
      <c r="Q100" s="44">
        <v>25</v>
      </c>
      <c r="R100" s="44">
        <f t="shared" si="39"/>
        <v>55</v>
      </c>
      <c r="S100" s="144">
        <v>33</v>
      </c>
      <c r="T100" s="44">
        <v>22</v>
      </c>
    </row>
    <row r="101" spans="1:20" s="301" customFormat="1" ht="12.75" customHeight="1">
      <c r="A101" s="463" t="s">
        <v>813</v>
      </c>
      <c r="B101" s="463"/>
      <c r="C101" s="463"/>
      <c r="D101" s="24">
        <v>7</v>
      </c>
      <c r="E101" s="321">
        <f aca="true" t="shared" si="40" ref="E101:T101">SUM(E103:E109)</f>
        <v>60</v>
      </c>
      <c r="F101" s="321">
        <f t="shared" si="40"/>
        <v>11</v>
      </c>
      <c r="G101" s="331">
        <f t="shared" si="40"/>
        <v>86</v>
      </c>
      <c r="H101" s="321">
        <f t="shared" si="40"/>
        <v>49</v>
      </c>
      <c r="I101" s="335">
        <f t="shared" si="40"/>
        <v>1446</v>
      </c>
      <c r="J101" s="331">
        <f>SUM(J103:J109)</f>
        <v>733</v>
      </c>
      <c r="K101" s="321">
        <f t="shared" si="40"/>
        <v>713</v>
      </c>
      <c r="L101" s="321">
        <f t="shared" si="40"/>
        <v>468</v>
      </c>
      <c r="M101" s="331">
        <f t="shared" si="40"/>
        <v>239</v>
      </c>
      <c r="N101" s="321">
        <f t="shared" si="40"/>
        <v>229</v>
      </c>
      <c r="O101" s="321">
        <f t="shared" si="40"/>
        <v>474</v>
      </c>
      <c r="P101" s="331">
        <f t="shared" si="40"/>
        <v>240</v>
      </c>
      <c r="Q101" s="321">
        <f t="shared" si="40"/>
        <v>234</v>
      </c>
      <c r="R101" s="321">
        <f t="shared" si="40"/>
        <v>504</v>
      </c>
      <c r="S101" s="331">
        <f t="shared" si="40"/>
        <v>254</v>
      </c>
      <c r="T101" s="321">
        <f t="shared" si="40"/>
        <v>250</v>
      </c>
    </row>
    <row r="102" spans="1:20" ht="12.75" customHeight="1" hidden="1">
      <c r="A102" s="487" t="s">
        <v>84</v>
      </c>
      <c r="B102" s="487"/>
      <c r="C102" s="8"/>
      <c r="D102" s="24"/>
      <c r="E102" s="321"/>
      <c r="F102" s="321"/>
      <c r="G102" s="331"/>
      <c r="H102" s="321"/>
      <c r="I102" s="322"/>
      <c r="J102" s="332"/>
      <c r="K102" s="323"/>
      <c r="L102" s="323"/>
      <c r="M102" s="332"/>
      <c r="N102" s="323"/>
      <c r="O102" s="323"/>
      <c r="P102" s="332"/>
      <c r="Q102" s="323"/>
      <c r="R102" s="323"/>
      <c r="S102" s="332"/>
      <c r="T102" s="323"/>
    </row>
    <row r="103" spans="1:20" ht="12.75" customHeight="1" hidden="1">
      <c r="A103" s="63"/>
      <c r="B103" s="63"/>
      <c r="C103" s="486" t="s">
        <v>213</v>
      </c>
      <c r="D103" s="486"/>
      <c r="E103" s="321">
        <v>9</v>
      </c>
      <c r="F103" s="321">
        <v>2</v>
      </c>
      <c r="G103" s="331">
        <v>12</v>
      </c>
      <c r="H103" s="321">
        <v>8</v>
      </c>
      <c r="I103" s="322">
        <v>187</v>
      </c>
      <c r="J103" s="332">
        <v>98</v>
      </c>
      <c r="K103" s="323">
        <v>89</v>
      </c>
      <c r="L103" s="323">
        <v>55</v>
      </c>
      <c r="M103" s="332">
        <v>32</v>
      </c>
      <c r="N103" s="323">
        <v>23</v>
      </c>
      <c r="O103" s="323">
        <v>71</v>
      </c>
      <c r="P103" s="332">
        <v>35</v>
      </c>
      <c r="Q103" s="323">
        <v>36</v>
      </c>
      <c r="R103" s="323">
        <v>61</v>
      </c>
      <c r="S103" s="332">
        <v>31</v>
      </c>
      <c r="T103" s="323">
        <v>30</v>
      </c>
    </row>
    <row r="104" spans="1:20" ht="12.75" customHeight="1" hidden="1">
      <c r="A104" s="63"/>
      <c r="B104" s="63"/>
      <c r="C104" s="486" t="s">
        <v>214</v>
      </c>
      <c r="D104" s="486"/>
      <c r="E104" s="321">
        <v>12</v>
      </c>
      <c r="F104" s="321">
        <v>2</v>
      </c>
      <c r="G104" s="331">
        <v>17</v>
      </c>
      <c r="H104" s="321">
        <v>7</v>
      </c>
      <c r="I104" s="322">
        <v>312</v>
      </c>
      <c r="J104" s="332">
        <v>162</v>
      </c>
      <c r="K104" s="323">
        <v>150</v>
      </c>
      <c r="L104" s="323">
        <v>106</v>
      </c>
      <c r="M104" s="332">
        <v>58</v>
      </c>
      <c r="N104" s="323">
        <v>48</v>
      </c>
      <c r="O104" s="323">
        <v>95</v>
      </c>
      <c r="P104" s="332">
        <v>49</v>
      </c>
      <c r="Q104" s="323">
        <v>46</v>
      </c>
      <c r="R104" s="323">
        <v>111</v>
      </c>
      <c r="S104" s="332">
        <v>55</v>
      </c>
      <c r="T104" s="323">
        <v>56</v>
      </c>
    </row>
    <row r="105" spans="1:20" ht="12.75" customHeight="1" hidden="1">
      <c r="A105" s="63"/>
      <c r="B105" s="63"/>
      <c r="C105" s="486" t="s">
        <v>215</v>
      </c>
      <c r="D105" s="486"/>
      <c r="E105" s="321">
        <v>13</v>
      </c>
      <c r="F105" s="321">
        <v>3</v>
      </c>
      <c r="G105" s="331">
        <v>16</v>
      </c>
      <c r="H105" s="321">
        <v>10</v>
      </c>
      <c r="I105" s="322">
        <v>298</v>
      </c>
      <c r="J105" s="332">
        <v>145</v>
      </c>
      <c r="K105" s="323">
        <v>153</v>
      </c>
      <c r="L105" s="323">
        <v>97</v>
      </c>
      <c r="M105" s="332">
        <v>45</v>
      </c>
      <c r="N105" s="323">
        <v>52</v>
      </c>
      <c r="O105" s="323">
        <v>94</v>
      </c>
      <c r="P105" s="332">
        <v>44</v>
      </c>
      <c r="Q105" s="323">
        <v>50</v>
      </c>
      <c r="R105" s="323">
        <v>107</v>
      </c>
      <c r="S105" s="332">
        <v>56</v>
      </c>
      <c r="T105" s="323">
        <v>51</v>
      </c>
    </row>
    <row r="106" spans="1:20" ht="15" customHeight="1" hidden="1">
      <c r="A106" s="63"/>
      <c r="B106" s="63"/>
      <c r="C106" s="486" t="s">
        <v>216</v>
      </c>
      <c r="D106" s="486"/>
      <c r="E106" s="321">
        <v>5</v>
      </c>
      <c r="F106" s="321">
        <v>1</v>
      </c>
      <c r="G106" s="331">
        <v>10</v>
      </c>
      <c r="H106" s="321">
        <v>3</v>
      </c>
      <c r="I106" s="322">
        <v>120</v>
      </c>
      <c r="J106" s="332">
        <v>66</v>
      </c>
      <c r="K106" s="323">
        <v>54</v>
      </c>
      <c r="L106" s="323">
        <v>47</v>
      </c>
      <c r="M106" s="332">
        <v>23</v>
      </c>
      <c r="N106" s="323">
        <v>24</v>
      </c>
      <c r="O106" s="323">
        <v>37</v>
      </c>
      <c r="P106" s="332">
        <v>22</v>
      </c>
      <c r="Q106" s="323">
        <v>15</v>
      </c>
      <c r="R106" s="323">
        <v>36</v>
      </c>
      <c r="S106" s="332">
        <v>21</v>
      </c>
      <c r="T106" s="323">
        <v>15</v>
      </c>
    </row>
    <row r="107" spans="1:20" ht="12.75" customHeight="1" hidden="1">
      <c r="A107" s="63"/>
      <c r="B107" s="63"/>
      <c r="C107" s="486" t="s">
        <v>217</v>
      </c>
      <c r="D107" s="486"/>
      <c r="E107" s="321">
        <v>11</v>
      </c>
      <c r="F107" s="321">
        <v>1</v>
      </c>
      <c r="G107" s="331">
        <v>16</v>
      </c>
      <c r="H107" s="321">
        <v>8</v>
      </c>
      <c r="I107" s="322">
        <v>324</v>
      </c>
      <c r="J107" s="332">
        <v>163</v>
      </c>
      <c r="K107" s="323">
        <v>161</v>
      </c>
      <c r="L107" s="323">
        <v>99</v>
      </c>
      <c r="M107" s="332">
        <v>50</v>
      </c>
      <c r="N107" s="323">
        <v>49</v>
      </c>
      <c r="O107" s="323">
        <v>110</v>
      </c>
      <c r="P107" s="332">
        <v>58</v>
      </c>
      <c r="Q107" s="323">
        <v>52</v>
      </c>
      <c r="R107" s="323">
        <v>115</v>
      </c>
      <c r="S107" s="332">
        <v>55</v>
      </c>
      <c r="T107" s="323">
        <v>60</v>
      </c>
    </row>
    <row r="108" spans="1:20" ht="14.25" customHeight="1" hidden="1">
      <c r="A108" s="63"/>
      <c r="B108" s="63"/>
      <c r="C108" s="486" t="s">
        <v>219</v>
      </c>
      <c r="D108" s="486"/>
      <c r="E108" s="321">
        <v>4</v>
      </c>
      <c r="F108" s="321">
        <v>1</v>
      </c>
      <c r="G108" s="331">
        <v>6</v>
      </c>
      <c r="H108" s="321">
        <v>6</v>
      </c>
      <c r="I108" s="322">
        <v>80</v>
      </c>
      <c r="J108" s="332">
        <v>36</v>
      </c>
      <c r="K108" s="323">
        <v>44</v>
      </c>
      <c r="L108" s="323">
        <v>22</v>
      </c>
      <c r="M108" s="332">
        <v>9</v>
      </c>
      <c r="N108" s="323">
        <v>13</v>
      </c>
      <c r="O108" s="323">
        <v>32</v>
      </c>
      <c r="P108" s="332">
        <v>14</v>
      </c>
      <c r="Q108" s="323">
        <v>18</v>
      </c>
      <c r="R108" s="323">
        <v>26</v>
      </c>
      <c r="S108" s="332">
        <v>13</v>
      </c>
      <c r="T108" s="323">
        <v>13</v>
      </c>
    </row>
    <row r="109" spans="1:20" ht="12.75" customHeight="1" hidden="1">
      <c r="A109" s="63"/>
      <c r="B109" s="63"/>
      <c r="C109" s="486" t="s">
        <v>218</v>
      </c>
      <c r="D109" s="486"/>
      <c r="E109" s="321">
        <v>6</v>
      </c>
      <c r="F109" s="321">
        <v>1</v>
      </c>
      <c r="G109" s="331">
        <v>9</v>
      </c>
      <c r="H109" s="321">
        <v>7</v>
      </c>
      <c r="I109" s="322">
        <v>125</v>
      </c>
      <c r="J109" s="332">
        <v>63</v>
      </c>
      <c r="K109" s="323">
        <v>62</v>
      </c>
      <c r="L109" s="323">
        <v>42</v>
      </c>
      <c r="M109" s="332">
        <v>22</v>
      </c>
      <c r="N109" s="323">
        <v>20</v>
      </c>
      <c r="O109" s="323">
        <v>35</v>
      </c>
      <c r="P109" s="332">
        <v>18</v>
      </c>
      <c r="Q109" s="323">
        <v>17</v>
      </c>
      <c r="R109" s="323">
        <v>48</v>
      </c>
      <c r="S109" s="332">
        <v>23</v>
      </c>
      <c r="T109" s="323">
        <v>25</v>
      </c>
    </row>
    <row r="110" spans="1:20" ht="12.75" customHeight="1">
      <c r="A110" s="463" t="s">
        <v>817</v>
      </c>
      <c r="B110" s="463"/>
      <c r="C110" s="463"/>
      <c r="D110" s="24">
        <v>7</v>
      </c>
      <c r="E110" s="321">
        <f aca="true" t="shared" si="41" ref="E110:J110">SUM(E112:E118)</f>
        <v>59</v>
      </c>
      <c r="F110" s="321">
        <f t="shared" si="41"/>
        <v>12</v>
      </c>
      <c r="G110" s="331">
        <f t="shared" si="41"/>
        <v>79</v>
      </c>
      <c r="H110" s="321">
        <f t="shared" si="41"/>
        <v>55</v>
      </c>
      <c r="I110" s="335">
        <f t="shared" si="41"/>
        <v>1373</v>
      </c>
      <c r="J110" s="331">
        <f t="shared" si="41"/>
        <v>696</v>
      </c>
      <c r="K110" s="321">
        <f aca="true" t="shared" si="42" ref="K110:T110">SUM(K112:K118)</f>
        <v>677</v>
      </c>
      <c r="L110" s="321">
        <f t="shared" si="42"/>
        <v>436</v>
      </c>
      <c r="M110" s="331">
        <f t="shared" si="42"/>
        <v>219</v>
      </c>
      <c r="N110" s="321">
        <f t="shared" si="42"/>
        <v>217</v>
      </c>
      <c r="O110" s="321">
        <f t="shared" si="42"/>
        <v>467</v>
      </c>
      <c r="P110" s="331">
        <f t="shared" si="42"/>
        <v>238</v>
      </c>
      <c r="Q110" s="321">
        <f t="shared" si="42"/>
        <v>229</v>
      </c>
      <c r="R110" s="321">
        <f t="shared" si="42"/>
        <v>470</v>
      </c>
      <c r="S110" s="331">
        <f t="shared" si="42"/>
        <v>239</v>
      </c>
      <c r="T110" s="321">
        <f t="shared" si="42"/>
        <v>231</v>
      </c>
    </row>
    <row r="111" spans="1:20" ht="12.75" customHeight="1" hidden="1">
      <c r="A111" s="487" t="s">
        <v>84</v>
      </c>
      <c r="B111" s="487"/>
      <c r="C111" s="8"/>
      <c r="D111" s="24"/>
      <c r="E111" s="321"/>
      <c r="F111" s="321"/>
      <c r="G111" s="331"/>
      <c r="H111" s="321"/>
      <c r="I111" s="322"/>
      <c r="J111" s="332"/>
      <c r="K111" s="323"/>
      <c r="L111" s="323"/>
      <c r="M111" s="332"/>
      <c r="N111" s="323"/>
      <c r="O111" s="323"/>
      <c r="P111" s="332"/>
      <c r="Q111" s="323"/>
      <c r="R111" s="323"/>
      <c r="S111" s="332"/>
      <c r="T111" s="323"/>
    </row>
    <row r="112" spans="1:20" ht="12.75" customHeight="1" hidden="1">
      <c r="A112" s="63"/>
      <c r="B112" s="63"/>
      <c r="C112" s="486" t="s">
        <v>213</v>
      </c>
      <c r="D112" s="486"/>
      <c r="E112" s="321">
        <v>9</v>
      </c>
      <c r="F112" s="321">
        <v>2</v>
      </c>
      <c r="G112" s="331">
        <v>11</v>
      </c>
      <c r="H112" s="321">
        <v>9</v>
      </c>
      <c r="I112" s="322">
        <v>186</v>
      </c>
      <c r="J112" s="332">
        <v>98</v>
      </c>
      <c r="K112" s="323">
        <v>88</v>
      </c>
      <c r="L112" s="323">
        <v>61</v>
      </c>
      <c r="M112" s="332">
        <v>31</v>
      </c>
      <c r="N112" s="323">
        <v>30</v>
      </c>
      <c r="O112" s="323">
        <v>55</v>
      </c>
      <c r="P112" s="332">
        <v>32</v>
      </c>
      <c r="Q112" s="323">
        <v>23</v>
      </c>
      <c r="R112" s="323">
        <v>70</v>
      </c>
      <c r="S112" s="332">
        <v>35</v>
      </c>
      <c r="T112" s="323">
        <v>35</v>
      </c>
    </row>
    <row r="113" spans="1:20" ht="12.75" customHeight="1" hidden="1">
      <c r="A113" s="63"/>
      <c r="B113" s="63"/>
      <c r="C113" s="486" t="s">
        <v>214</v>
      </c>
      <c r="D113" s="486"/>
      <c r="E113" s="321">
        <v>12</v>
      </c>
      <c r="F113" s="321">
        <v>2</v>
      </c>
      <c r="G113" s="331">
        <v>17</v>
      </c>
      <c r="H113" s="321">
        <v>9</v>
      </c>
      <c r="I113" s="322">
        <v>295</v>
      </c>
      <c r="J113" s="332">
        <v>156</v>
      </c>
      <c r="K113" s="323">
        <v>139</v>
      </c>
      <c r="L113" s="323">
        <v>94</v>
      </c>
      <c r="M113" s="332">
        <v>48</v>
      </c>
      <c r="N113" s="323">
        <v>46</v>
      </c>
      <c r="O113" s="323">
        <v>106</v>
      </c>
      <c r="P113" s="332">
        <v>58</v>
      </c>
      <c r="Q113" s="323">
        <v>48</v>
      </c>
      <c r="R113" s="323">
        <v>95</v>
      </c>
      <c r="S113" s="332">
        <v>50</v>
      </c>
      <c r="T113" s="323">
        <v>45</v>
      </c>
    </row>
    <row r="114" spans="1:20" ht="12.75" customHeight="1" hidden="1">
      <c r="A114" s="63"/>
      <c r="B114" s="63"/>
      <c r="C114" s="486" t="s">
        <v>215</v>
      </c>
      <c r="D114" s="486"/>
      <c r="E114" s="321">
        <v>12</v>
      </c>
      <c r="F114" s="321">
        <v>3</v>
      </c>
      <c r="G114" s="331">
        <v>15</v>
      </c>
      <c r="H114" s="321">
        <v>10</v>
      </c>
      <c r="I114" s="322">
        <v>267</v>
      </c>
      <c r="J114" s="332">
        <v>119</v>
      </c>
      <c r="K114" s="323">
        <v>148</v>
      </c>
      <c r="L114" s="323">
        <v>79</v>
      </c>
      <c r="M114" s="332">
        <v>33</v>
      </c>
      <c r="N114" s="323">
        <v>46</v>
      </c>
      <c r="O114" s="323">
        <v>95</v>
      </c>
      <c r="P114" s="332">
        <v>43</v>
      </c>
      <c r="Q114" s="323">
        <v>52</v>
      </c>
      <c r="R114" s="323">
        <v>93</v>
      </c>
      <c r="S114" s="332">
        <v>43</v>
      </c>
      <c r="T114" s="323">
        <v>50</v>
      </c>
    </row>
    <row r="115" spans="1:20" ht="15" customHeight="1" hidden="1">
      <c r="A115" s="63"/>
      <c r="B115" s="63"/>
      <c r="C115" s="486" t="s">
        <v>216</v>
      </c>
      <c r="D115" s="486"/>
      <c r="E115" s="321">
        <v>5</v>
      </c>
      <c r="F115" s="321">
        <v>1</v>
      </c>
      <c r="G115" s="331">
        <v>8</v>
      </c>
      <c r="H115" s="321">
        <v>5</v>
      </c>
      <c r="I115" s="322">
        <v>119</v>
      </c>
      <c r="J115" s="332">
        <v>62</v>
      </c>
      <c r="K115" s="323">
        <v>57</v>
      </c>
      <c r="L115" s="323">
        <v>35</v>
      </c>
      <c r="M115" s="332">
        <v>17</v>
      </c>
      <c r="N115" s="323">
        <v>18</v>
      </c>
      <c r="O115" s="323">
        <v>47</v>
      </c>
      <c r="P115" s="332">
        <v>23</v>
      </c>
      <c r="Q115" s="323">
        <v>24</v>
      </c>
      <c r="R115" s="323">
        <v>37</v>
      </c>
      <c r="S115" s="332">
        <v>22</v>
      </c>
      <c r="T115" s="323">
        <v>15</v>
      </c>
    </row>
    <row r="116" spans="1:20" ht="12.75" customHeight="1" hidden="1">
      <c r="A116" s="63"/>
      <c r="B116" s="63"/>
      <c r="C116" s="486" t="s">
        <v>217</v>
      </c>
      <c r="D116" s="486"/>
      <c r="E116" s="321">
        <v>11</v>
      </c>
      <c r="F116" s="321">
        <v>1</v>
      </c>
      <c r="G116" s="331">
        <v>15</v>
      </c>
      <c r="H116" s="321">
        <v>8</v>
      </c>
      <c r="I116" s="322">
        <v>317</v>
      </c>
      <c r="J116" s="332">
        <v>162</v>
      </c>
      <c r="K116" s="323">
        <v>155</v>
      </c>
      <c r="L116" s="323">
        <v>108</v>
      </c>
      <c r="M116" s="332">
        <v>54</v>
      </c>
      <c r="N116" s="323">
        <v>54</v>
      </c>
      <c r="O116" s="323">
        <v>100</v>
      </c>
      <c r="P116" s="332">
        <v>51</v>
      </c>
      <c r="Q116" s="323">
        <v>49</v>
      </c>
      <c r="R116" s="323">
        <v>109</v>
      </c>
      <c r="S116" s="332">
        <v>57</v>
      </c>
      <c r="T116" s="323">
        <v>52</v>
      </c>
    </row>
    <row r="117" spans="1:20" ht="14.25" customHeight="1" hidden="1">
      <c r="A117" s="63"/>
      <c r="B117" s="63"/>
      <c r="C117" s="486" t="s">
        <v>219</v>
      </c>
      <c r="D117" s="486"/>
      <c r="E117" s="321">
        <v>5</v>
      </c>
      <c r="F117" s="321">
        <v>2</v>
      </c>
      <c r="G117" s="331">
        <v>7</v>
      </c>
      <c r="H117" s="321">
        <v>5</v>
      </c>
      <c r="I117" s="322">
        <v>81</v>
      </c>
      <c r="J117" s="332">
        <v>38</v>
      </c>
      <c r="K117" s="323">
        <v>43</v>
      </c>
      <c r="L117" s="323">
        <v>27</v>
      </c>
      <c r="M117" s="332">
        <v>15</v>
      </c>
      <c r="N117" s="323">
        <v>12</v>
      </c>
      <c r="O117" s="323">
        <v>22</v>
      </c>
      <c r="P117" s="332">
        <v>9</v>
      </c>
      <c r="Q117" s="323">
        <v>13</v>
      </c>
      <c r="R117" s="323">
        <v>32</v>
      </c>
      <c r="S117" s="332">
        <v>14</v>
      </c>
      <c r="T117" s="323">
        <v>18</v>
      </c>
    </row>
    <row r="118" spans="1:20" ht="12.75" customHeight="1" hidden="1">
      <c r="A118" s="63"/>
      <c r="B118" s="63"/>
      <c r="C118" s="486" t="s">
        <v>218</v>
      </c>
      <c r="D118" s="486"/>
      <c r="E118" s="321">
        <v>5</v>
      </c>
      <c r="F118" s="321">
        <v>1</v>
      </c>
      <c r="G118" s="331">
        <v>6</v>
      </c>
      <c r="H118" s="321">
        <v>9</v>
      </c>
      <c r="I118" s="322">
        <v>108</v>
      </c>
      <c r="J118" s="332">
        <v>61</v>
      </c>
      <c r="K118" s="323">
        <v>47</v>
      </c>
      <c r="L118" s="323">
        <v>32</v>
      </c>
      <c r="M118" s="332">
        <v>21</v>
      </c>
      <c r="N118" s="323">
        <v>11</v>
      </c>
      <c r="O118" s="323">
        <v>42</v>
      </c>
      <c r="P118" s="332">
        <v>22</v>
      </c>
      <c r="Q118" s="323">
        <v>20</v>
      </c>
      <c r="R118" s="323">
        <v>34</v>
      </c>
      <c r="S118" s="332">
        <v>18</v>
      </c>
      <c r="T118" s="323">
        <v>16</v>
      </c>
    </row>
    <row r="119" spans="1:20" ht="12.75" customHeight="1">
      <c r="A119" s="463" t="s">
        <v>834</v>
      </c>
      <c r="B119" s="463"/>
      <c r="C119" s="463"/>
      <c r="D119" s="24">
        <v>7</v>
      </c>
      <c r="E119" s="321">
        <f aca="true" t="shared" si="43" ref="E119:J119">SUM(E121:E127)</f>
        <v>55</v>
      </c>
      <c r="F119" s="321">
        <f t="shared" si="43"/>
        <v>10</v>
      </c>
      <c r="G119" s="331">
        <f t="shared" si="43"/>
        <v>74</v>
      </c>
      <c r="H119" s="321">
        <f t="shared" si="43"/>
        <v>53</v>
      </c>
      <c r="I119" s="335">
        <f t="shared" si="43"/>
        <v>1371</v>
      </c>
      <c r="J119" s="331">
        <f t="shared" si="43"/>
        <v>675</v>
      </c>
      <c r="K119" s="321">
        <f aca="true" t="shared" si="44" ref="K119:T119">SUM(K121:K127)</f>
        <v>696</v>
      </c>
      <c r="L119" s="321">
        <f t="shared" si="44"/>
        <v>459</v>
      </c>
      <c r="M119" s="331">
        <f t="shared" si="44"/>
        <v>214</v>
      </c>
      <c r="N119" s="321">
        <f t="shared" si="44"/>
        <v>245</v>
      </c>
      <c r="O119" s="321">
        <f t="shared" si="44"/>
        <v>438</v>
      </c>
      <c r="P119" s="331">
        <f t="shared" si="44"/>
        <v>219</v>
      </c>
      <c r="Q119" s="321">
        <f t="shared" si="44"/>
        <v>219</v>
      </c>
      <c r="R119" s="321">
        <f t="shared" si="44"/>
        <v>474</v>
      </c>
      <c r="S119" s="331">
        <f t="shared" si="44"/>
        <v>242</v>
      </c>
      <c r="T119" s="321">
        <f t="shared" si="44"/>
        <v>232</v>
      </c>
    </row>
    <row r="120" spans="1:20" ht="12.75" customHeight="1" hidden="1">
      <c r="A120" s="487" t="s">
        <v>84</v>
      </c>
      <c r="B120" s="487"/>
      <c r="C120" s="8"/>
      <c r="D120" s="24"/>
      <c r="E120" s="321"/>
      <c r="F120" s="321"/>
      <c r="G120" s="331"/>
      <c r="H120" s="321"/>
      <c r="I120" s="322"/>
      <c r="J120" s="332"/>
      <c r="K120" s="323"/>
      <c r="L120" s="323"/>
      <c r="M120" s="332"/>
      <c r="N120" s="323"/>
      <c r="O120" s="323"/>
      <c r="P120" s="332"/>
      <c r="Q120" s="323"/>
      <c r="R120" s="323"/>
      <c r="S120" s="332"/>
      <c r="T120" s="323"/>
    </row>
    <row r="121" spans="1:20" ht="12.75" customHeight="1" hidden="1">
      <c r="A121" s="63"/>
      <c r="B121" s="63"/>
      <c r="C121" s="486" t="s">
        <v>213</v>
      </c>
      <c r="D121" s="486"/>
      <c r="E121" s="321">
        <v>8</v>
      </c>
      <c r="F121" s="321">
        <v>2</v>
      </c>
      <c r="G121" s="331">
        <v>9</v>
      </c>
      <c r="H121" s="321">
        <v>9</v>
      </c>
      <c r="I121" s="322">
        <f>L121+O121+R121</f>
        <v>177</v>
      </c>
      <c r="J121" s="332">
        <v>95</v>
      </c>
      <c r="K121" s="323">
        <v>82</v>
      </c>
      <c r="L121" s="323">
        <v>59</v>
      </c>
      <c r="M121" s="332">
        <v>30</v>
      </c>
      <c r="N121" s="323">
        <v>29</v>
      </c>
      <c r="O121" s="323">
        <v>62</v>
      </c>
      <c r="P121" s="332">
        <v>32</v>
      </c>
      <c r="Q121" s="323">
        <v>30</v>
      </c>
      <c r="R121" s="323">
        <v>56</v>
      </c>
      <c r="S121" s="332">
        <v>33</v>
      </c>
      <c r="T121" s="323">
        <v>23</v>
      </c>
    </row>
    <row r="122" spans="1:20" ht="12.75" customHeight="1" hidden="1">
      <c r="A122" s="63"/>
      <c r="B122" s="63"/>
      <c r="C122" s="486" t="s">
        <v>214</v>
      </c>
      <c r="D122" s="486"/>
      <c r="E122" s="321">
        <v>12</v>
      </c>
      <c r="F122" s="321">
        <v>2</v>
      </c>
      <c r="G122" s="331">
        <v>15</v>
      </c>
      <c r="H122" s="321">
        <v>9</v>
      </c>
      <c r="I122" s="322">
        <f aca="true" t="shared" si="45" ref="I122:I127">L122+O122+R122</f>
        <v>318</v>
      </c>
      <c r="J122" s="332">
        <v>161</v>
      </c>
      <c r="K122" s="323">
        <v>157</v>
      </c>
      <c r="L122" s="323">
        <v>112</v>
      </c>
      <c r="M122" s="332">
        <v>53</v>
      </c>
      <c r="N122" s="323">
        <v>59</v>
      </c>
      <c r="O122" s="323">
        <v>96</v>
      </c>
      <c r="P122" s="332">
        <v>49</v>
      </c>
      <c r="Q122" s="323">
        <v>47</v>
      </c>
      <c r="R122" s="323">
        <v>110</v>
      </c>
      <c r="S122" s="332">
        <v>59</v>
      </c>
      <c r="T122" s="323">
        <v>51</v>
      </c>
    </row>
    <row r="123" spans="1:20" ht="12.75" customHeight="1" hidden="1">
      <c r="A123" s="63"/>
      <c r="B123" s="63"/>
      <c r="C123" s="486" t="s">
        <v>215</v>
      </c>
      <c r="D123" s="486"/>
      <c r="E123" s="321">
        <v>10</v>
      </c>
      <c r="F123" s="321">
        <v>2</v>
      </c>
      <c r="G123" s="331">
        <v>13</v>
      </c>
      <c r="H123" s="321">
        <v>9</v>
      </c>
      <c r="I123" s="322">
        <f t="shared" si="45"/>
        <v>250</v>
      </c>
      <c r="J123" s="332">
        <v>107</v>
      </c>
      <c r="K123" s="323">
        <v>143</v>
      </c>
      <c r="L123" s="323">
        <v>75</v>
      </c>
      <c r="M123" s="332">
        <v>31</v>
      </c>
      <c r="N123" s="323">
        <v>44</v>
      </c>
      <c r="O123" s="323">
        <v>79</v>
      </c>
      <c r="P123" s="332">
        <v>33</v>
      </c>
      <c r="Q123" s="323">
        <v>46</v>
      </c>
      <c r="R123" s="323">
        <v>96</v>
      </c>
      <c r="S123" s="332">
        <v>43</v>
      </c>
      <c r="T123" s="323">
        <v>53</v>
      </c>
    </row>
    <row r="124" spans="1:20" ht="12.75" customHeight="1" hidden="1">
      <c r="A124" s="63"/>
      <c r="B124" s="63"/>
      <c r="C124" s="486" t="s">
        <v>216</v>
      </c>
      <c r="D124" s="486"/>
      <c r="E124" s="321">
        <v>4</v>
      </c>
      <c r="F124" s="321" t="s">
        <v>833</v>
      </c>
      <c r="G124" s="331">
        <v>6</v>
      </c>
      <c r="H124" s="321">
        <v>6</v>
      </c>
      <c r="I124" s="322">
        <f t="shared" si="45"/>
        <v>119</v>
      </c>
      <c r="J124" s="332">
        <v>52</v>
      </c>
      <c r="K124" s="323">
        <v>67</v>
      </c>
      <c r="L124" s="323">
        <v>35</v>
      </c>
      <c r="M124" s="332">
        <v>12</v>
      </c>
      <c r="N124" s="323">
        <v>23</v>
      </c>
      <c r="O124" s="323">
        <v>36</v>
      </c>
      <c r="P124" s="332">
        <v>17</v>
      </c>
      <c r="Q124" s="323">
        <v>19</v>
      </c>
      <c r="R124" s="323">
        <v>48</v>
      </c>
      <c r="S124" s="332">
        <v>23</v>
      </c>
      <c r="T124" s="323">
        <v>25</v>
      </c>
    </row>
    <row r="125" spans="1:20" ht="12.75" customHeight="1" hidden="1">
      <c r="A125" s="63"/>
      <c r="B125" s="63"/>
      <c r="C125" s="486" t="s">
        <v>217</v>
      </c>
      <c r="D125" s="486"/>
      <c r="E125" s="321">
        <v>11</v>
      </c>
      <c r="F125" s="321">
        <v>1</v>
      </c>
      <c r="G125" s="331">
        <v>16</v>
      </c>
      <c r="H125" s="321">
        <v>7</v>
      </c>
      <c r="I125" s="322">
        <f t="shared" si="45"/>
        <v>322</v>
      </c>
      <c r="J125" s="332">
        <v>156</v>
      </c>
      <c r="K125" s="323">
        <v>166</v>
      </c>
      <c r="L125" s="323">
        <v>115</v>
      </c>
      <c r="M125" s="332">
        <v>53</v>
      </c>
      <c r="N125" s="323">
        <v>62</v>
      </c>
      <c r="O125" s="323">
        <v>106</v>
      </c>
      <c r="P125" s="332">
        <v>52</v>
      </c>
      <c r="Q125" s="323">
        <v>54</v>
      </c>
      <c r="R125" s="323">
        <v>101</v>
      </c>
      <c r="S125" s="332">
        <v>51</v>
      </c>
      <c r="T125" s="323">
        <v>50</v>
      </c>
    </row>
    <row r="126" spans="1:20" ht="12.75" customHeight="1" hidden="1">
      <c r="A126" s="63"/>
      <c r="B126" s="63"/>
      <c r="C126" s="486" t="s">
        <v>219</v>
      </c>
      <c r="D126" s="486"/>
      <c r="E126" s="321">
        <v>5</v>
      </c>
      <c r="F126" s="321">
        <v>2</v>
      </c>
      <c r="G126" s="331">
        <v>7</v>
      </c>
      <c r="H126" s="321">
        <v>7</v>
      </c>
      <c r="I126" s="322">
        <f t="shared" si="45"/>
        <v>75</v>
      </c>
      <c r="J126" s="332">
        <v>40</v>
      </c>
      <c r="K126" s="323">
        <v>35</v>
      </c>
      <c r="L126" s="323">
        <v>28</v>
      </c>
      <c r="M126" s="332">
        <v>15</v>
      </c>
      <c r="N126" s="323">
        <v>13</v>
      </c>
      <c r="O126" s="323">
        <v>28</v>
      </c>
      <c r="P126" s="332">
        <v>16</v>
      </c>
      <c r="Q126" s="323">
        <v>12</v>
      </c>
      <c r="R126" s="323">
        <v>19</v>
      </c>
      <c r="S126" s="332">
        <v>9</v>
      </c>
      <c r="T126" s="323">
        <v>10</v>
      </c>
    </row>
    <row r="127" spans="1:20" ht="12.75" customHeight="1" hidden="1">
      <c r="A127" s="63"/>
      <c r="B127" s="63"/>
      <c r="C127" s="486" t="s">
        <v>218</v>
      </c>
      <c r="D127" s="486"/>
      <c r="E127" s="321">
        <v>5</v>
      </c>
      <c r="F127" s="321">
        <v>1</v>
      </c>
      <c r="G127" s="331">
        <v>8</v>
      </c>
      <c r="H127" s="321">
        <v>6</v>
      </c>
      <c r="I127" s="322">
        <f t="shared" si="45"/>
        <v>110</v>
      </c>
      <c r="J127" s="332">
        <v>64</v>
      </c>
      <c r="K127" s="323">
        <v>46</v>
      </c>
      <c r="L127" s="323">
        <v>35</v>
      </c>
      <c r="M127" s="332">
        <v>20</v>
      </c>
      <c r="N127" s="323">
        <v>15</v>
      </c>
      <c r="O127" s="323">
        <v>31</v>
      </c>
      <c r="P127" s="332">
        <v>20</v>
      </c>
      <c r="Q127" s="323">
        <v>11</v>
      </c>
      <c r="R127" s="323">
        <v>44</v>
      </c>
      <c r="S127" s="332">
        <v>24</v>
      </c>
      <c r="T127" s="323">
        <v>20</v>
      </c>
    </row>
    <row r="128" spans="1:20" ht="12.75" customHeight="1">
      <c r="A128" s="463" t="s">
        <v>830</v>
      </c>
      <c r="B128" s="463"/>
      <c r="C128" s="463"/>
      <c r="D128" s="24">
        <v>7</v>
      </c>
      <c r="E128" s="321">
        <f aca="true" t="shared" si="46" ref="E128:T128">SUM(E130:E136)</f>
        <v>57</v>
      </c>
      <c r="F128" s="321">
        <f t="shared" si="46"/>
        <v>12</v>
      </c>
      <c r="G128" s="331">
        <f t="shared" si="46"/>
        <v>74</v>
      </c>
      <c r="H128" s="321">
        <f t="shared" si="46"/>
        <v>55</v>
      </c>
      <c r="I128" s="335">
        <f t="shared" si="46"/>
        <v>1349</v>
      </c>
      <c r="J128" s="331">
        <f t="shared" si="46"/>
        <v>660</v>
      </c>
      <c r="K128" s="321">
        <f t="shared" si="46"/>
        <v>689</v>
      </c>
      <c r="L128" s="321">
        <f t="shared" si="46"/>
        <v>454</v>
      </c>
      <c r="M128" s="331">
        <f t="shared" si="46"/>
        <v>230</v>
      </c>
      <c r="N128" s="321">
        <f t="shared" si="46"/>
        <v>224</v>
      </c>
      <c r="O128" s="321">
        <f t="shared" si="46"/>
        <v>459</v>
      </c>
      <c r="P128" s="331">
        <f t="shared" si="46"/>
        <v>212</v>
      </c>
      <c r="Q128" s="321">
        <f t="shared" si="46"/>
        <v>247</v>
      </c>
      <c r="R128" s="321">
        <f t="shared" si="46"/>
        <v>436</v>
      </c>
      <c r="S128" s="331">
        <f t="shared" si="46"/>
        <v>218</v>
      </c>
      <c r="T128" s="321">
        <f t="shared" si="46"/>
        <v>218</v>
      </c>
    </row>
    <row r="129" spans="1:20" ht="12.75" customHeight="1" hidden="1">
      <c r="A129" s="487" t="s">
        <v>84</v>
      </c>
      <c r="B129" s="487"/>
      <c r="C129" s="8"/>
      <c r="D129" s="24"/>
      <c r="E129" s="321"/>
      <c r="F129" s="321"/>
      <c r="G129" s="331"/>
      <c r="H129" s="321"/>
      <c r="I129" s="322"/>
      <c r="J129" s="332"/>
      <c r="K129" s="323"/>
      <c r="L129" s="323"/>
      <c r="M129" s="332"/>
      <c r="N129" s="323"/>
      <c r="O129" s="323"/>
      <c r="P129" s="332"/>
      <c r="Q129" s="323"/>
      <c r="R129" s="323"/>
      <c r="S129" s="332"/>
      <c r="T129" s="323"/>
    </row>
    <row r="130" spans="1:20" ht="12.75" customHeight="1" hidden="1">
      <c r="A130" s="63"/>
      <c r="B130" s="63"/>
      <c r="C130" s="486" t="s">
        <v>213</v>
      </c>
      <c r="D130" s="486"/>
      <c r="E130" s="321">
        <v>8</v>
      </c>
      <c r="F130" s="321">
        <v>2</v>
      </c>
      <c r="G130" s="331">
        <v>10</v>
      </c>
      <c r="H130" s="321">
        <v>8</v>
      </c>
      <c r="I130" s="322">
        <f>L130+O130+R130</f>
        <v>177</v>
      </c>
      <c r="J130" s="332">
        <f>M130+P130+S130</f>
        <v>95</v>
      </c>
      <c r="K130" s="323">
        <f>N130+Q130+T130</f>
        <v>82</v>
      </c>
      <c r="L130" s="323">
        <f aca="true" t="shared" si="47" ref="L130:L135">M130+N130</f>
        <v>56</v>
      </c>
      <c r="M130" s="332">
        <v>34</v>
      </c>
      <c r="N130" s="323">
        <v>22</v>
      </c>
      <c r="O130" s="323">
        <f>P130+Q130</f>
        <v>60</v>
      </c>
      <c r="P130" s="332">
        <v>30</v>
      </c>
      <c r="Q130" s="323">
        <v>30</v>
      </c>
      <c r="R130" s="323">
        <f>S130+T130</f>
        <v>61</v>
      </c>
      <c r="S130" s="332">
        <v>31</v>
      </c>
      <c r="T130" s="323">
        <v>30</v>
      </c>
    </row>
    <row r="131" spans="1:20" ht="12.75" customHeight="1" hidden="1">
      <c r="A131" s="63"/>
      <c r="B131" s="63"/>
      <c r="C131" s="486" t="s">
        <v>214</v>
      </c>
      <c r="D131" s="486"/>
      <c r="E131" s="321">
        <v>13</v>
      </c>
      <c r="F131" s="321">
        <v>3</v>
      </c>
      <c r="G131" s="331">
        <v>14</v>
      </c>
      <c r="H131" s="321">
        <v>10</v>
      </c>
      <c r="I131" s="322">
        <f aca="true" t="shared" si="48" ref="I131:I136">L131+O131+R131</f>
        <v>308</v>
      </c>
      <c r="J131" s="332">
        <f aca="true" t="shared" si="49" ref="J131:J136">M131+P131+S131</f>
        <v>151</v>
      </c>
      <c r="K131" s="323">
        <f aca="true" t="shared" si="50" ref="K131:K136">N131+Q131+T131</f>
        <v>157</v>
      </c>
      <c r="L131" s="323">
        <f t="shared" si="47"/>
        <v>98</v>
      </c>
      <c r="M131" s="332">
        <v>48</v>
      </c>
      <c r="N131" s="323">
        <v>50</v>
      </c>
      <c r="O131" s="323">
        <f>P131+Q131</f>
        <v>113</v>
      </c>
      <c r="P131" s="332">
        <v>54</v>
      </c>
      <c r="Q131" s="323">
        <v>59</v>
      </c>
      <c r="R131" s="323">
        <f aca="true" t="shared" si="51" ref="R131:R136">S131+T131</f>
        <v>97</v>
      </c>
      <c r="S131" s="332">
        <v>49</v>
      </c>
      <c r="T131" s="323">
        <v>48</v>
      </c>
    </row>
    <row r="132" spans="1:20" s="7" customFormat="1" ht="12.75" customHeight="1" hidden="1">
      <c r="A132" s="63"/>
      <c r="B132" s="63"/>
      <c r="C132" s="486" t="s">
        <v>215</v>
      </c>
      <c r="D132" s="486"/>
      <c r="E132" s="321">
        <v>10</v>
      </c>
      <c r="F132" s="321">
        <v>2</v>
      </c>
      <c r="G132" s="331">
        <v>13</v>
      </c>
      <c r="H132" s="321">
        <v>10</v>
      </c>
      <c r="I132" s="322">
        <f t="shared" si="48"/>
        <v>251</v>
      </c>
      <c r="J132" s="332">
        <f t="shared" si="49"/>
        <v>106</v>
      </c>
      <c r="K132" s="323">
        <f t="shared" si="50"/>
        <v>145</v>
      </c>
      <c r="L132" s="323">
        <f t="shared" si="47"/>
        <v>95</v>
      </c>
      <c r="M132" s="332">
        <v>42</v>
      </c>
      <c r="N132" s="323">
        <v>53</v>
      </c>
      <c r="O132" s="323">
        <f>P132+Q132</f>
        <v>77</v>
      </c>
      <c r="P132" s="332">
        <v>31</v>
      </c>
      <c r="Q132" s="323">
        <v>46</v>
      </c>
      <c r="R132" s="323">
        <f t="shared" si="51"/>
        <v>79</v>
      </c>
      <c r="S132" s="332">
        <v>33</v>
      </c>
      <c r="T132" s="323">
        <v>46</v>
      </c>
    </row>
    <row r="133" spans="1:20" ht="12.75" customHeight="1" hidden="1">
      <c r="A133" s="63"/>
      <c r="B133" s="63"/>
      <c r="C133" s="486" t="s">
        <v>216</v>
      </c>
      <c r="D133" s="486"/>
      <c r="E133" s="321">
        <v>5</v>
      </c>
      <c r="F133" s="321">
        <v>1</v>
      </c>
      <c r="G133" s="331">
        <v>8</v>
      </c>
      <c r="H133" s="321">
        <v>4</v>
      </c>
      <c r="I133" s="322">
        <f t="shared" si="48"/>
        <v>115</v>
      </c>
      <c r="J133" s="332">
        <f t="shared" si="49"/>
        <v>54</v>
      </c>
      <c r="K133" s="323">
        <f t="shared" si="50"/>
        <v>61</v>
      </c>
      <c r="L133" s="323">
        <f t="shared" si="47"/>
        <v>44</v>
      </c>
      <c r="M133" s="332">
        <v>25</v>
      </c>
      <c r="N133" s="323">
        <v>19</v>
      </c>
      <c r="O133" s="323">
        <f>SUM(P133:Q133)</f>
        <v>35</v>
      </c>
      <c r="P133" s="332">
        <v>12</v>
      </c>
      <c r="Q133" s="323">
        <v>23</v>
      </c>
      <c r="R133" s="323">
        <f t="shared" si="51"/>
        <v>36</v>
      </c>
      <c r="S133" s="332">
        <v>17</v>
      </c>
      <c r="T133" s="323">
        <v>19</v>
      </c>
    </row>
    <row r="134" spans="1:20" ht="12.75" customHeight="1" hidden="1">
      <c r="A134" s="63"/>
      <c r="B134" s="63"/>
      <c r="C134" s="486" t="s">
        <v>217</v>
      </c>
      <c r="D134" s="486"/>
      <c r="E134" s="321">
        <v>11</v>
      </c>
      <c r="F134" s="321">
        <v>1</v>
      </c>
      <c r="G134" s="331">
        <v>15</v>
      </c>
      <c r="H134" s="321">
        <v>10</v>
      </c>
      <c r="I134" s="322">
        <f t="shared" si="48"/>
        <v>309</v>
      </c>
      <c r="J134" s="332">
        <f t="shared" si="49"/>
        <v>156</v>
      </c>
      <c r="K134" s="323">
        <f t="shared" si="50"/>
        <v>153</v>
      </c>
      <c r="L134" s="323">
        <f t="shared" si="47"/>
        <v>92</v>
      </c>
      <c r="M134" s="332">
        <v>52</v>
      </c>
      <c r="N134" s="323">
        <v>40</v>
      </c>
      <c r="O134" s="323">
        <f>P134+Q134</f>
        <v>113</v>
      </c>
      <c r="P134" s="332">
        <v>52</v>
      </c>
      <c r="Q134" s="323">
        <v>61</v>
      </c>
      <c r="R134" s="323">
        <f t="shared" si="51"/>
        <v>104</v>
      </c>
      <c r="S134" s="332">
        <v>52</v>
      </c>
      <c r="T134" s="323">
        <v>52</v>
      </c>
    </row>
    <row r="135" spans="1:20" ht="12.75" customHeight="1" hidden="1">
      <c r="A135" s="63"/>
      <c r="B135" s="63"/>
      <c r="C135" s="486" t="s">
        <v>219</v>
      </c>
      <c r="D135" s="486"/>
      <c r="E135" s="321">
        <v>6</v>
      </c>
      <c r="F135" s="321">
        <v>3</v>
      </c>
      <c r="G135" s="331">
        <v>7</v>
      </c>
      <c r="H135" s="321">
        <v>8</v>
      </c>
      <c r="I135" s="322">
        <f t="shared" si="48"/>
        <v>83</v>
      </c>
      <c r="J135" s="332">
        <f t="shared" si="49"/>
        <v>42</v>
      </c>
      <c r="K135" s="323">
        <f t="shared" si="50"/>
        <v>41</v>
      </c>
      <c r="L135" s="323">
        <f t="shared" si="47"/>
        <v>29</v>
      </c>
      <c r="M135" s="332">
        <v>13</v>
      </c>
      <c r="N135" s="323">
        <v>16</v>
      </c>
      <c r="O135" s="323">
        <f>P135+Q135</f>
        <v>26</v>
      </c>
      <c r="P135" s="332">
        <v>13</v>
      </c>
      <c r="Q135" s="323">
        <v>13</v>
      </c>
      <c r="R135" s="323">
        <f t="shared" si="51"/>
        <v>28</v>
      </c>
      <c r="S135" s="332">
        <v>16</v>
      </c>
      <c r="T135" s="323">
        <v>12</v>
      </c>
    </row>
    <row r="136" spans="1:20" ht="12.75" customHeight="1" hidden="1">
      <c r="A136" s="63"/>
      <c r="B136" s="63"/>
      <c r="C136" s="486" t="s">
        <v>218</v>
      </c>
      <c r="D136" s="486"/>
      <c r="E136" s="321">
        <v>4</v>
      </c>
      <c r="F136" s="321">
        <v>0</v>
      </c>
      <c r="G136" s="331">
        <v>7</v>
      </c>
      <c r="H136" s="321">
        <v>5</v>
      </c>
      <c r="I136" s="322">
        <f t="shared" si="48"/>
        <v>106</v>
      </c>
      <c r="J136" s="332">
        <f t="shared" si="49"/>
        <v>56</v>
      </c>
      <c r="K136" s="323">
        <f t="shared" si="50"/>
        <v>50</v>
      </c>
      <c r="L136" s="323">
        <f>SUM(M136:N136)</f>
        <v>40</v>
      </c>
      <c r="M136" s="332">
        <v>16</v>
      </c>
      <c r="N136" s="323">
        <v>24</v>
      </c>
      <c r="O136" s="323">
        <f>SUM(P136:Q136)</f>
        <v>35</v>
      </c>
      <c r="P136" s="332">
        <v>20</v>
      </c>
      <c r="Q136" s="323">
        <v>15</v>
      </c>
      <c r="R136" s="323">
        <f t="shared" si="51"/>
        <v>31</v>
      </c>
      <c r="S136" s="332">
        <v>20</v>
      </c>
      <c r="T136" s="323">
        <v>11</v>
      </c>
    </row>
    <row r="137" spans="1:20" ht="12.75" customHeight="1">
      <c r="A137" s="463" t="s">
        <v>850</v>
      </c>
      <c r="B137" s="463"/>
      <c r="C137" s="463"/>
      <c r="D137" s="24">
        <v>7</v>
      </c>
      <c r="E137" s="321">
        <v>55</v>
      </c>
      <c r="F137" s="321">
        <v>10</v>
      </c>
      <c r="G137" s="331">
        <v>67</v>
      </c>
      <c r="H137" s="321">
        <v>59</v>
      </c>
      <c r="I137" s="335">
        <v>1373</v>
      </c>
      <c r="J137" s="331">
        <v>683</v>
      </c>
      <c r="K137" s="321">
        <v>690</v>
      </c>
      <c r="L137" s="321">
        <v>464</v>
      </c>
      <c r="M137" s="331">
        <v>239</v>
      </c>
      <c r="N137" s="321">
        <v>225</v>
      </c>
      <c r="O137" s="321">
        <v>454</v>
      </c>
      <c r="P137" s="331">
        <v>231</v>
      </c>
      <c r="Q137" s="321">
        <v>223</v>
      </c>
      <c r="R137" s="321">
        <v>455</v>
      </c>
      <c r="S137" s="331">
        <v>213</v>
      </c>
      <c r="T137" s="321">
        <v>242</v>
      </c>
    </row>
    <row r="138" spans="1:20" ht="12.75" customHeight="1" hidden="1">
      <c r="A138" s="488" t="s">
        <v>84</v>
      </c>
      <c r="B138" s="488"/>
      <c r="D138" s="382"/>
      <c r="E138" s="321"/>
      <c r="F138" s="321"/>
      <c r="G138" s="331"/>
      <c r="H138" s="321"/>
      <c r="I138" s="322"/>
      <c r="J138" s="332"/>
      <c r="K138" s="323"/>
      <c r="L138" s="323"/>
      <c r="M138" s="332"/>
      <c r="N138" s="323"/>
      <c r="O138" s="323"/>
      <c r="P138" s="332"/>
      <c r="Q138" s="323"/>
      <c r="R138" s="323"/>
      <c r="S138" s="332"/>
      <c r="T138" s="323"/>
    </row>
    <row r="139" spans="1:20" ht="12.75" customHeight="1" hidden="1">
      <c r="A139" s="383"/>
      <c r="B139" s="383"/>
      <c r="C139" s="489" t="s">
        <v>213</v>
      </c>
      <c r="D139" s="489"/>
      <c r="E139" s="321">
        <v>8</v>
      </c>
      <c r="F139" s="321">
        <v>2</v>
      </c>
      <c r="G139" s="331">
        <v>10</v>
      </c>
      <c r="H139" s="321">
        <v>8</v>
      </c>
      <c r="I139" s="322">
        <f>L139+O139+R139</f>
        <v>163</v>
      </c>
      <c r="J139" s="332">
        <f>M139+P139+S139</f>
        <v>94</v>
      </c>
      <c r="K139" s="323">
        <f>N139+Q139+T139</f>
        <v>69</v>
      </c>
      <c r="L139" s="323">
        <f aca="true" t="shared" si="52" ref="L139:L144">M139+N139</f>
        <v>48</v>
      </c>
      <c r="M139" s="332">
        <v>29</v>
      </c>
      <c r="N139" s="323">
        <v>19</v>
      </c>
      <c r="O139" s="323">
        <f>P139+Q139</f>
        <v>56</v>
      </c>
      <c r="P139" s="332">
        <v>34</v>
      </c>
      <c r="Q139" s="323">
        <v>22</v>
      </c>
      <c r="R139" s="323">
        <f>S139+T139</f>
        <v>59</v>
      </c>
      <c r="S139" s="332">
        <v>31</v>
      </c>
      <c r="T139" s="323">
        <v>28</v>
      </c>
    </row>
    <row r="140" spans="1:20" ht="12.75" customHeight="1" hidden="1">
      <c r="A140" s="383"/>
      <c r="B140" s="383"/>
      <c r="C140" s="489" t="s">
        <v>214</v>
      </c>
      <c r="D140" s="489"/>
      <c r="E140" s="321">
        <v>13</v>
      </c>
      <c r="F140" s="321">
        <v>3</v>
      </c>
      <c r="G140" s="331">
        <v>14</v>
      </c>
      <c r="H140" s="321">
        <v>10</v>
      </c>
      <c r="I140" s="322">
        <f aca="true" t="shared" si="53" ref="I140:K145">L140+O140+R140</f>
        <v>319</v>
      </c>
      <c r="J140" s="332">
        <f t="shared" si="53"/>
        <v>166</v>
      </c>
      <c r="K140" s="323">
        <f t="shared" si="53"/>
        <v>153</v>
      </c>
      <c r="L140" s="323">
        <f t="shared" si="52"/>
        <v>109</v>
      </c>
      <c r="M140" s="332">
        <v>63</v>
      </c>
      <c r="N140" s="323">
        <v>46</v>
      </c>
      <c r="O140" s="323">
        <f>P140+Q140</f>
        <v>99</v>
      </c>
      <c r="P140" s="332">
        <v>49</v>
      </c>
      <c r="Q140" s="323">
        <v>50</v>
      </c>
      <c r="R140" s="323">
        <f aca="true" t="shared" si="54" ref="R140:R145">S140+T140</f>
        <v>111</v>
      </c>
      <c r="S140" s="332">
        <v>54</v>
      </c>
      <c r="T140" s="323">
        <v>57</v>
      </c>
    </row>
    <row r="141" spans="1:20" ht="12.75" customHeight="1" hidden="1">
      <c r="A141" s="383"/>
      <c r="B141" s="383"/>
      <c r="C141" s="489" t="s">
        <v>215</v>
      </c>
      <c r="D141" s="489"/>
      <c r="E141" s="321">
        <v>10</v>
      </c>
      <c r="F141" s="321">
        <v>2</v>
      </c>
      <c r="G141" s="331">
        <v>9</v>
      </c>
      <c r="H141" s="321">
        <v>12</v>
      </c>
      <c r="I141" s="322">
        <f t="shared" si="53"/>
        <v>253</v>
      </c>
      <c r="J141" s="332">
        <f t="shared" si="53"/>
        <v>111</v>
      </c>
      <c r="K141" s="323">
        <f t="shared" si="53"/>
        <v>142</v>
      </c>
      <c r="L141" s="323">
        <f t="shared" si="52"/>
        <v>81</v>
      </c>
      <c r="M141" s="332">
        <v>37</v>
      </c>
      <c r="N141" s="323">
        <v>44</v>
      </c>
      <c r="O141" s="323">
        <f>P141+Q141</f>
        <v>96</v>
      </c>
      <c r="P141" s="332">
        <v>43</v>
      </c>
      <c r="Q141" s="323">
        <v>53</v>
      </c>
      <c r="R141" s="323">
        <f t="shared" si="54"/>
        <v>76</v>
      </c>
      <c r="S141" s="332">
        <v>31</v>
      </c>
      <c r="T141" s="323">
        <v>45</v>
      </c>
    </row>
    <row r="142" spans="1:20" ht="12.75" customHeight="1" hidden="1">
      <c r="A142" s="383"/>
      <c r="B142" s="383"/>
      <c r="C142" s="489" t="s">
        <v>216</v>
      </c>
      <c r="D142" s="489"/>
      <c r="E142" s="321">
        <v>5</v>
      </c>
      <c r="F142" s="321">
        <v>1</v>
      </c>
      <c r="G142" s="331">
        <v>7</v>
      </c>
      <c r="H142" s="321">
        <v>5</v>
      </c>
      <c r="I142" s="322">
        <f t="shared" si="53"/>
        <v>99</v>
      </c>
      <c r="J142" s="332">
        <f t="shared" si="53"/>
        <v>50</v>
      </c>
      <c r="K142" s="323">
        <f t="shared" si="53"/>
        <v>49</v>
      </c>
      <c r="L142" s="323">
        <f t="shared" si="52"/>
        <v>20</v>
      </c>
      <c r="M142" s="332">
        <v>13</v>
      </c>
      <c r="N142" s="323">
        <v>7</v>
      </c>
      <c r="O142" s="323">
        <v>44</v>
      </c>
      <c r="P142" s="332">
        <v>25</v>
      </c>
      <c r="Q142" s="323">
        <v>19</v>
      </c>
      <c r="R142" s="323">
        <f t="shared" si="54"/>
        <v>35</v>
      </c>
      <c r="S142" s="332">
        <v>12</v>
      </c>
      <c r="T142" s="323">
        <v>23</v>
      </c>
    </row>
    <row r="143" spans="1:20" ht="12.75" customHeight="1" hidden="1">
      <c r="A143" s="383"/>
      <c r="B143" s="383"/>
      <c r="C143" s="489" t="s">
        <v>217</v>
      </c>
      <c r="D143" s="489"/>
      <c r="E143" s="321">
        <v>12</v>
      </c>
      <c r="F143" s="321">
        <v>1</v>
      </c>
      <c r="G143" s="331">
        <v>15</v>
      </c>
      <c r="H143" s="321">
        <v>12</v>
      </c>
      <c r="I143" s="322">
        <f t="shared" si="53"/>
        <v>340</v>
      </c>
      <c r="J143" s="332">
        <f t="shared" si="53"/>
        <v>166</v>
      </c>
      <c r="K143" s="323">
        <f t="shared" si="53"/>
        <v>174</v>
      </c>
      <c r="L143" s="323">
        <f t="shared" si="52"/>
        <v>137</v>
      </c>
      <c r="M143" s="332">
        <v>63</v>
      </c>
      <c r="N143" s="323">
        <v>74</v>
      </c>
      <c r="O143" s="323">
        <f>P143+Q143</f>
        <v>90</v>
      </c>
      <c r="P143" s="332">
        <v>51</v>
      </c>
      <c r="Q143" s="323">
        <v>39</v>
      </c>
      <c r="R143" s="323">
        <f t="shared" si="54"/>
        <v>113</v>
      </c>
      <c r="S143" s="332">
        <v>52</v>
      </c>
      <c r="T143" s="323">
        <v>61</v>
      </c>
    </row>
    <row r="144" spans="1:20" ht="12.75" customHeight="1" hidden="1">
      <c r="A144" s="383"/>
      <c r="B144" s="383"/>
      <c r="C144" s="489" t="s">
        <v>219</v>
      </c>
      <c r="D144" s="489"/>
      <c r="E144" s="321">
        <v>4</v>
      </c>
      <c r="F144" s="321">
        <v>1</v>
      </c>
      <c r="G144" s="331">
        <v>6</v>
      </c>
      <c r="H144" s="321">
        <v>6</v>
      </c>
      <c r="I144" s="322">
        <f t="shared" si="53"/>
        <v>86</v>
      </c>
      <c r="J144" s="332">
        <f t="shared" si="53"/>
        <v>41</v>
      </c>
      <c r="K144" s="323">
        <f t="shared" si="53"/>
        <v>45</v>
      </c>
      <c r="L144" s="323">
        <f t="shared" si="52"/>
        <v>30</v>
      </c>
      <c r="M144" s="332">
        <v>15</v>
      </c>
      <c r="N144" s="323">
        <v>15</v>
      </c>
      <c r="O144" s="323">
        <f>P144+Q144</f>
        <v>29</v>
      </c>
      <c r="P144" s="332">
        <v>13</v>
      </c>
      <c r="Q144" s="323">
        <v>16</v>
      </c>
      <c r="R144" s="323">
        <f t="shared" si="54"/>
        <v>27</v>
      </c>
      <c r="S144" s="332">
        <v>13</v>
      </c>
      <c r="T144" s="323">
        <v>14</v>
      </c>
    </row>
    <row r="145" spans="1:20" ht="12.75" customHeight="1" hidden="1">
      <c r="A145" s="383"/>
      <c r="B145" s="383"/>
      <c r="C145" s="489" t="s">
        <v>218</v>
      </c>
      <c r="D145" s="489"/>
      <c r="E145" s="321">
        <v>3</v>
      </c>
      <c r="F145" s="321" t="s">
        <v>80</v>
      </c>
      <c r="G145" s="331">
        <v>6</v>
      </c>
      <c r="H145" s="321">
        <v>6</v>
      </c>
      <c r="I145" s="322">
        <f t="shared" si="53"/>
        <v>113</v>
      </c>
      <c r="J145" s="332">
        <f t="shared" si="53"/>
        <v>55</v>
      </c>
      <c r="K145" s="323">
        <f t="shared" si="53"/>
        <v>58</v>
      </c>
      <c r="L145" s="323">
        <v>39</v>
      </c>
      <c r="M145" s="332">
        <v>19</v>
      </c>
      <c r="N145" s="323">
        <v>20</v>
      </c>
      <c r="O145" s="323">
        <v>40</v>
      </c>
      <c r="P145" s="332">
        <v>16</v>
      </c>
      <c r="Q145" s="323">
        <v>24</v>
      </c>
      <c r="R145" s="323">
        <f t="shared" si="54"/>
        <v>34</v>
      </c>
      <c r="S145" s="332">
        <v>20</v>
      </c>
      <c r="T145" s="323">
        <v>14</v>
      </c>
    </row>
    <row r="146" spans="1:20" ht="12.75" customHeight="1">
      <c r="A146" s="463" t="s">
        <v>868</v>
      </c>
      <c r="B146" s="463"/>
      <c r="C146" s="463"/>
      <c r="D146" s="24">
        <v>7</v>
      </c>
      <c r="E146" s="321">
        <f aca="true" t="shared" si="55" ref="E146:T146">SUM(E148:E154)</f>
        <v>57</v>
      </c>
      <c r="F146" s="321">
        <f t="shared" si="55"/>
        <v>12</v>
      </c>
      <c r="G146" s="331">
        <f t="shared" si="55"/>
        <v>76</v>
      </c>
      <c r="H146" s="374">
        <f t="shared" si="55"/>
        <v>57</v>
      </c>
      <c r="I146" s="321">
        <f t="shared" si="55"/>
        <v>1376</v>
      </c>
      <c r="J146" s="331">
        <f t="shared" si="55"/>
        <v>705</v>
      </c>
      <c r="K146" s="321">
        <f t="shared" si="55"/>
        <v>671</v>
      </c>
      <c r="L146" s="321">
        <f t="shared" si="55"/>
        <v>458</v>
      </c>
      <c r="M146" s="331">
        <f t="shared" si="55"/>
        <v>231</v>
      </c>
      <c r="N146" s="321">
        <f t="shared" si="55"/>
        <v>227</v>
      </c>
      <c r="O146" s="321">
        <f t="shared" si="55"/>
        <v>463</v>
      </c>
      <c r="P146" s="331">
        <f t="shared" si="55"/>
        <v>241</v>
      </c>
      <c r="Q146" s="321">
        <f t="shared" si="55"/>
        <v>222</v>
      </c>
      <c r="R146" s="321">
        <f t="shared" si="55"/>
        <v>455</v>
      </c>
      <c r="S146" s="331">
        <f t="shared" si="55"/>
        <v>233</v>
      </c>
      <c r="T146" s="321">
        <f t="shared" si="55"/>
        <v>222</v>
      </c>
    </row>
    <row r="147" spans="1:20" ht="12.75" customHeight="1" hidden="1">
      <c r="A147" s="487" t="s">
        <v>84</v>
      </c>
      <c r="B147" s="487"/>
      <c r="C147" s="8"/>
      <c r="D147" s="24"/>
      <c r="E147" s="321"/>
      <c r="F147" s="321"/>
      <c r="G147" s="331"/>
      <c r="H147" s="321"/>
      <c r="I147" s="322"/>
      <c r="J147" s="332"/>
      <c r="K147" s="323"/>
      <c r="L147" s="323"/>
      <c r="M147" s="332"/>
      <c r="N147" s="323"/>
      <c r="O147" s="323"/>
      <c r="P147" s="332"/>
      <c r="Q147" s="323"/>
      <c r="R147" s="323"/>
      <c r="S147" s="332"/>
      <c r="T147" s="323"/>
    </row>
    <row r="148" spans="1:20" ht="12.75" customHeight="1" hidden="1">
      <c r="A148" s="63"/>
      <c r="B148" s="63"/>
      <c r="C148" s="486" t="s">
        <v>213</v>
      </c>
      <c r="D148" s="486"/>
      <c r="E148" s="321">
        <v>8</v>
      </c>
      <c r="F148" s="321">
        <v>2</v>
      </c>
      <c r="G148" s="331">
        <v>10</v>
      </c>
      <c r="H148" s="321">
        <v>9</v>
      </c>
      <c r="I148" s="322">
        <f>L148+O148+R148</f>
        <v>155</v>
      </c>
      <c r="J148" s="332">
        <f>M148+P148+S148</f>
        <v>89</v>
      </c>
      <c r="K148" s="323">
        <f>N148+Q148+T148</f>
        <v>66</v>
      </c>
      <c r="L148" s="323">
        <f aca="true" t="shared" si="56" ref="L148:L153">M148+N148</f>
        <v>51</v>
      </c>
      <c r="M148" s="332">
        <v>26</v>
      </c>
      <c r="N148" s="323">
        <v>25</v>
      </c>
      <c r="O148" s="323">
        <f>P148+Q148</f>
        <v>48</v>
      </c>
      <c r="P148" s="332">
        <v>29</v>
      </c>
      <c r="Q148" s="323">
        <v>19</v>
      </c>
      <c r="R148" s="323">
        <f>S148+T148</f>
        <v>56</v>
      </c>
      <c r="S148" s="332">
        <v>34</v>
      </c>
      <c r="T148" s="323">
        <v>22</v>
      </c>
    </row>
    <row r="149" spans="1:20" ht="12.75" customHeight="1" hidden="1">
      <c r="A149" s="63"/>
      <c r="B149" s="63"/>
      <c r="C149" s="486" t="s">
        <v>214</v>
      </c>
      <c r="D149" s="486"/>
      <c r="E149" s="321">
        <v>13</v>
      </c>
      <c r="F149" s="321">
        <v>3</v>
      </c>
      <c r="G149" s="331">
        <v>16</v>
      </c>
      <c r="H149" s="321">
        <v>10</v>
      </c>
      <c r="I149" s="322">
        <f aca="true" t="shared" si="57" ref="I149:K154">L149+O149+R149</f>
        <v>323</v>
      </c>
      <c r="J149" s="332">
        <f t="shared" si="57"/>
        <v>169</v>
      </c>
      <c r="K149" s="323">
        <f t="shared" si="57"/>
        <v>154</v>
      </c>
      <c r="L149" s="323">
        <f t="shared" si="56"/>
        <v>115</v>
      </c>
      <c r="M149" s="332">
        <v>56</v>
      </c>
      <c r="N149" s="323">
        <v>59</v>
      </c>
      <c r="O149" s="323">
        <f>P149+Q149</f>
        <v>109</v>
      </c>
      <c r="P149" s="332">
        <v>63</v>
      </c>
      <c r="Q149" s="323">
        <v>46</v>
      </c>
      <c r="R149" s="323">
        <f aca="true" t="shared" si="58" ref="R149:R154">S149+T149</f>
        <v>99</v>
      </c>
      <c r="S149" s="332">
        <v>50</v>
      </c>
      <c r="T149" s="323">
        <v>49</v>
      </c>
    </row>
    <row r="150" spans="1:20" s="7" customFormat="1" ht="12.75" customHeight="1" hidden="1">
      <c r="A150" s="63"/>
      <c r="B150" s="63"/>
      <c r="C150" s="486" t="s">
        <v>215</v>
      </c>
      <c r="D150" s="486"/>
      <c r="E150" s="321">
        <v>10</v>
      </c>
      <c r="F150" s="321">
        <v>2</v>
      </c>
      <c r="G150" s="331">
        <v>13</v>
      </c>
      <c r="H150" s="321">
        <v>11</v>
      </c>
      <c r="I150" s="322">
        <f t="shared" si="57"/>
        <v>258</v>
      </c>
      <c r="J150" s="332">
        <f t="shared" si="57"/>
        <v>121</v>
      </c>
      <c r="K150" s="323">
        <f t="shared" si="57"/>
        <v>137</v>
      </c>
      <c r="L150" s="323">
        <f t="shared" si="56"/>
        <v>84</v>
      </c>
      <c r="M150" s="332">
        <v>41</v>
      </c>
      <c r="N150" s="323">
        <v>43</v>
      </c>
      <c r="O150" s="323">
        <f>P150+Q150</f>
        <v>77</v>
      </c>
      <c r="P150" s="332">
        <v>36</v>
      </c>
      <c r="Q150" s="323">
        <v>41</v>
      </c>
      <c r="R150" s="323">
        <f t="shared" si="58"/>
        <v>97</v>
      </c>
      <c r="S150" s="332">
        <v>44</v>
      </c>
      <c r="T150" s="323">
        <v>53</v>
      </c>
    </row>
    <row r="151" spans="1:20" ht="12.75" customHeight="1" hidden="1">
      <c r="A151" s="63"/>
      <c r="B151" s="63"/>
      <c r="C151" s="486" t="s">
        <v>216</v>
      </c>
      <c r="D151" s="486"/>
      <c r="E151" s="321">
        <v>5</v>
      </c>
      <c r="F151" s="321">
        <v>1</v>
      </c>
      <c r="G151" s="331">
        <v>9</v>
      </c>
      <c r="H151" s="321">
        <v>3</v>
      </c>
      <c r="I151" s="322">
        <f t="shared" si="57"/>
        <v>102</v>
      </c>
      <c r="J151" s="332">
        <f t="shared" si="57"/>
        <v>58</v>
      </c>
      <c r="K151" s="323">
        <f t="shared" si="57"/>
        <v>44</v>
      </c>
      <c r="L151" s="323">
        <f t="shared" si="56"/>
        <v>38</v>
      </c>
      <c r="M151" s="332">
        <v>20</v>
      </c>
      <c r="N151" s="323">
        <v>18</v>
      </c>
      <c r="O151" s="323">
        <f>SUM(P151:Q151)</f>
        <v>20</v>
      </c>
      <c r="P151" s="332">
        <v>13</v>
      </c>
      <c r="Q151" s="323">
        <v>7</v>
      </c>
      <c r="R151" s="323">
        <f t="shared" si="58"/>
        <v>44</v>
      </c>
      <c r="S151" s="332">
        <v>25</v>
      </c>
      <c r="T151" s="323">
        <v>19</v>
      </c>
    </row>
    <row r="152" spans="1:20" ht="12.75" customHeight="1" hidden="1">
      <c r="A152" s="63"/>
      <c r="B152" s="63"/>
      <c r="C152" s="486" t="s">
        <v>217</v>
      </c>
      <c r="D152" s="486"/>
      <c r="E152" s="321">
        <v>12</v>
      </c>
      <c r="F152" s="321">
        <v>1</v>
      </c>
      <c r="G152" s="331">
        <v>16</v>
      </c>
      <c r="H152" s="321">
        <v>11</v>
      </c>
      <c r="I152" s="322">
        <f t="shared" si="57"/>
        <v>349</v>
      </c>
      <c r="J152" s="332">
        <f t="shared" si="57"/>
        <v>179</v>
      </c>
      <c r="K152" s="323">
        <f t="shared" si="57"/>
        <v>170</v>
      </c>
      <c r="L152" s="323">
        <f t="shared" si="56"/>
        <v>120</v>
      </c>
      <c r="M152" s="332">
        <v>64</v>
      </c>
      <c r="N152" s="323">
        <v>56</v>
      </c>
      <c r="O152" s="323">
        <f>P152+Q152</f>
        <v>140</v>
      </c>
      <c r="P152" s="332">
        <v>65</v>
      </c>
      <c r="Q152" s="323">
        <v>75</v>
      </c>
      <c r="R152" s="323">
        <f t="shared" si="58"/>
        <v>89</v>
      </c>
      <c r="S152" s="332">
        <v>50</v>
      </c>
      <c r="T152" s="323">
        <v>39</v>
      </c>
    </row>
    <row r="153" spans="1:20" ht="12.75" customHeight="1" hidden="1">
      <c r="A153" s="63"/>
      <c r="B153" s="63"/>
      <c r="C153" s="486" t="s">
        <v>219</v>
      </c>
      <c r="D153" s="486"/>
      <c r="E153" s="321">
        <v>4</v>
      </c>
      <c r="F153" s="321">
        <v>1</v>
      </c>
      <c r="G153" s="331">
        <v>5</v>
      </c>
      <c r="H153" s="321">
        <v>7</v>
      </c>
      <c r="I153" s="322">
        <f t="shared" si="57"/>
        <v>76</v>
      </c>
      <c r="J153" s="332">
        <f t="shared" si="57"/>
        <v>34</v>
      </c>
      <c r="K153" s="323">
        <f t="shared" si="57"/>
        <v>42</v>
      </c>
      <c r="L153" s="323">
        <f t="shared" si="56"/>
        <v>17</v>
      </c>
      <c r="M153" s="332">
        <v>6</v>
      </c>
      <c r="N153" s="323">
        <v>11</v>
      </c>
      <c r="O153" s="323">
        <f>P153+Q153</f>
        <v>30</v>
      </c>
      <c r="P153" s="332">
        <v>15</v>
      </c>
      <c r="Q153" s="323">
        <v>15</v>
      </c>
      <c r="R153" s="323">
        <f t="shared" si="58"/>
        <v>29</v>
      </c>
      <c r="S153" s="332">
        <v>13</v>
      </c>
      <c r="T153" s="323">
        <v>16</v>
      </c>
    </row>
    <row r="154" spans="1:20" ht="12.75" customHeight="1" hidden="1">
      <c r="A154" s="63"/>
      <c r="B154" s="63"/>
      <c r="C154" s="486" t="s">
        <v>218</v>
      </c>
      <c r="D154" s="486"/>
      <c r="E154" s="321">
        <v>5</v>
      </c>
      <c r="F154" s="321">
        <v>2</v>
      </c>
      <c r="G154" s="331">
        <v>7</v>
      </c>
      <c r="H154" s="321">
        <v>6</v>
      </c>
      <c r="I154" s="322">
        <f t="shared" si="57"/>
        <v>113</v>
      </c>
      <c r="J154" s="332">
        <f t="shared" si="57"/>
        <v>55</v>
      </c>
      <c r="K154" s="323">
        <f t="shared" si="57"/>
        <v>58</v>
      </c>
      <c r="L154" s="323">
        <f>SUM(M154:N154)</f>
        <v>33</v>
      </c>
      <c r="M154" s="332">
        <v>18</v>
      </c>
      <c r="N154" s="323">
        <v>15</v>
      </c>
      <c r="O154" s="323">
        <f>SUM(P154:Q154)</f>
        <v>39</v>
      </c>
      <c r="P154" s="332">
        <v>20</v>
      </c>
      <c r="Q154" s="323">
        <v>19</v>
      </c>
      <c r="R154" s="323">
        <f t="shared" si="58"/>
        <v>41</v>
      </c>
      <c r="S154" s="332">
        <v>17</v>
      </c>
      <c r="T154" s="323">
        <v>24</v>
      </c>
    </row>
    <row r="155" spans="1:20" ht="12.75" customHeight="1">
      <c r="A155" s="463" t="s">
        <v>901</v>
      </c>
      <c r="B155" s="463"/>
      <c r="C155" s="463"/>
      <c r="D155" s="24">
        <v>7</v>
      </c>
      <c r="E155" s="321">
        <f aca="true" t="shared" si="59" ref="E155:T155">SUM(E157:E163)</f>
        <v>56</v>
      </c>
      <c r="F155" s="321">
        <f t="shared" si="59"/>
        <v>12</v>
      </c>
      <c r="G155" s="331">
        <f t="shared" si="59"/>
        <v>71</v>
      </c>
      <c r="H155" s="374">
        <f t="shared" si="59"/>
        <v>49</v>
      </c>
      <c r="I155" s="321">
        <f t="shared" si="59"/>
        <v>1371</v>
      </c>
      <c r="J155" s="331">
        <f t="shared" si="59"/>
        <v>682</v>
      </c>
      <c r="K155" s="321">
        <f t="shared" si="59"/>
        <v>689</v>
      </c>
      <c r="L155" s="321">
        <f t="shared" si="59"/>
        <v>445</v>
      </c>
      <c r="M155" s="331">
        <f t="shared" si="59"/>
        <v>209</v>
      </c>
      <c r="N155" s="321">
        <f t="shared" si="59"/>
        <v>236</v>
      </c>
      <c r="O155" s="321">
        <f t="shared" si="59"/>
        <v>461</v>
      </c>
      <c r="P155" s="331">
        <f t="shared" si="59"/>
        <v>234</v>
      </c>
      <c r="Q155" s="321">
        <f t="shared" si="59"/>
        <v>227</v>
      </c>
      <c r="R155" s="321">
        <f t="shared" si="59"/>
        <v>465</v>
      </c>
      <c r="S155" s="331">
        <f t="shared" si="59"/>
        <v>239</v>
      </c>
      <c r="T155" s="321">
        <f t="shared" si="59"/>
        <v>226</v>
      </c>
    </row>
    <row r="156" spans="1:20" ht="12.75" customHeight="1">
      <c r="A156" s="487" t="s">
        <v>84</v>
      </c>
      <c r="B156" s="487"/>
      <c r="C156" s="8"/>
      <c r="D156" s="24"/>
      <c r="E156" s="321"/>
      <c r="F156" s="321"/>
      <c r="G156" s="331"/>
      <c r="H156" s="321"/>
      <c r="I156" s="322"/>
      <c r="J156" s="332"/>
      <c r="K156" s="323"/>
      <c r="L156" s="323"/>
      <c r="M156" s="332"/>
      <c r="N156" s="323"/>
      <c r="O156" s="323"/>
      <c r="P156" s="332"/>
      <c r="Q156" s="323"/>
      <c r="R156" s="323"/>
      <c r="S156" s="332"/>
      <c r="T156" s="323"/>
    </row>
    <row r="157" spans="1:20" ht="12.75" customHeight="1">
      <c r="A157" s="63"/>
      <c r="B157" s="63"/>
      <c r="C157" s="486" t="s">
        <v>213</v>
      </c>
      <c r="D157" s="486"/>
      <c r="E157" s="321">
        <v>8</v>
      </c>
      <c r="F157" s="321">
        <v>2</v>
      </c>
      <c r="G157" s="331">
        <v>9</v>
      </c>
      <c r="H157" s="321">
        <v>9</v>
      </c>
      <c r="I157" s="322">
        <f>L157+O157+R157</f>
        <v>162</v>
      </c>
      <c r="J157" s="332">
        <f>M157+P157+S157</f>
        <v>89</v>
      </c>
      <c r="K157" s="323">
        <f>N157+Q157+T157</f>
        <v>73</v>
      </c>
      <c r="L157" s="323">
        <f aca="true" t="shared" si="60" ref="L157:L162">M157+N157</f>
        <v>62</v>
      </c>
      <c r="M157" s="332">
        <v>34</v>
      </c>
      <c r="N157" s="323">
        <v>28</v>
      </c>
      <c r="O157" s="323">
        <f aca="true" t="shared" si="61" ref="O157:O162">P157+Q157</f>
        <v>52</v>
      </c>
      <c r="P157" s="332">
        <v>26</v>
      </c>
      <c r="Q157" s="323">
        <v>26</v>
      </c>
      <c r="R157" s="323">
        <f>S157+T157</f>
        <v>48</v>
      </c>
      <c r="S157" s="332">
        <v>29</v>
      </c>
      <c r="T157" s="323">
        <v>19</v>
      </c>
    </row>
    <row r="158" spans="1:20" ht="12.75" customHeight="1">
      <c r="A158" s="63"/>
      <c r="B158" s="63"/>
      <c r="C158" s="486" t="s">
        <v>214</v>
      </c>
      <c r="D158" s="486"/>
      <c r="E158" s="321">
        <v>12</v>
      </c>
      <c r="F158" s="321">
        <v>3</v>
      </c>
      <c r="G158" s="331">
        <v>15</v>
      </c>
      <c r="H158" s="321">
        <v>9</v>
      </c>
      <c r="I158" s="322">
        <f aca="true" t="shared" si="62" ref="I158:I163">L158+O158+R158</f>
        <v>322</v>
      </c>
      <c r="J158" s="332">
        <f aca="true" t="shared" si="63" ref="J158:J163">M158+P158+S158</f>
        <v>167</v>
      </c>
      <c r="K158" s="323">
        <f aca="true" t="shared" si="64" ref="K158:K163">N158+Q158+T158</f>
        <v>155</v>
      </c>
      <c r="L158" s="323">
        <f t="shared" si="60"/>
        <v>96</v>
      </c>
      <c r="M158" s="332">
        <v>46</v>
      </c>
      <c r="N158" s="323">
        <v>50</v>
      </c>
      <c r="O158" s="323">
        <f t="shared" si="61"/>
        <v>116</v>
      </c>
      <c r="P158" s="332">
        <v>58</v>
      </c>
      <c r="Q158" s="323">
        <v>58</v>
      </c>
      <c r="R158" s="323">
        <f aca="true" t="shared" si="65" ref="R158:R163">S158+T158</f>
        <v>110</v>
      </c>
      <c r="S158" s="332">
        <v>63</v>
      </c>
      <c r="T158" s="323">
        <v>47</v>
      </c>
    </row>
    <row r="159" spans="1:20" ht="12.75" customHeight="1">
      <c r="A159" s="63"/>
      <c r="B159" s="63"/>
      <c r="C159" s="486" t="s">
        <v>215</v>
      </c>
      <c r="D159" s="486"/>
      <c r="E159" s="321">
        <v>11</v>
      </c>
      <c r="F159" s="321">
        <v>2</v>
      </c>
      <c r="G159" s="331">
        <v>15</v>
      </c>
      <c r="H159" s="321">
        <v>6</v>
      </c>
      <c r="I159" s="322">
        <f t="shared" si="62"/>
        <v>259</v>
      </c>
      <c r="J159" s="332">
        <f t="shared" si="63"/>
        <v>111</v>
      </c>
      <c r="K159" s="323">
        <f t="shared" si="64"/>
        <v>148</v>
      </c>
      <c r="L159" s="323">
        <f t="shared" si="60"/>
        <v>95</v>
      </c>
      <c r="M159" s="332">
        <v>33</v>
      </c>
      <c r="N159" s="323">
        <v>62</v>
      </c>
      <c r="O159" s="323">
        <f t="shared" si="61"/>
        <v>85</v>
      </c>
      <c r="P159" s="332">
        <v>42</v>
      </c>
      <c r="Q159" s="323">
        <v>43</v>
      </c>
      <c r="R159" s="323">
        <f t="shared" si="65"/>
        <v>79</v>
      </c>
      <c r="S159" s="332">
        <v>36</v>
      </c>
      <c r="T159" s="323">
        <v>43</v>
      </c>
    </row>
    <row r="160" spans="1:20" ht="12.75" customHeight="1">
      <c r="A160" s="63"/>
      <c r="B160" s="63"/>
      <c r="C160" s="486" t="s">
        <v>216</v>
      </c>
      <c r="D160" s="486"/>
      <c r="E160" s="321">
        <v>4</v>
      </c>
      <c r="F160" s="321">
        <v>1</v>
      </c>
      <c r="G160" s="331">
        <v>8</v>
      </c>
      <c r="H160" s="321">
        <v>3</v>
      </c>
      <c r="I160" s="322">
        <f t="shared" si="62"/>
        <v>78</v>
      </c>
      <c r="J160" s="332">
        <f t="shared" si="63"/>
        <v>40</v>
      </c>
      <c r="K160" s="323">
        <f t="shared" si="64"/>
        <v>38</v>
      </c>
      <c r="L160" s="323">
        <f t="shared" si="60"/>
        <v>21</v>
      </c>
      <c r="M160" s="332">
        <v>8</v>
      </c>
      <c r="N160" s="323">
        <v>13</v>
      </c>
      <c r="O160" s="323">
        <f t="shared" si="61"/>
        <v>37</v>
      </c>
      <c r="P160" s="332">
        <v>19</v>
      </c>
      <c r="Q160" s="323">
        <v>18</v>
      </c>
      <c r="R160" s="323">
        <f t="shared" si="65"/>
        <v>20</v>
      </c>
      <c r="S160" s="332">
        <v>13</v>
      </c>
      <c r="T160" s="323">
        <v>7</v>
      </c>
    </row>
    <row r="161" spans="1:20" ht="12.75" customHeight="1">
      <c r="A161" s="63"/>
      <c r="B161" s="63"/>
      <c r="C161" s="486" t="s">
        <v>217</v>
      </c>
      <c r="D161" s="486"/>
      <c r="E161" s="321">
        <v>12</v>
      </c>
      <c r="F161" s="321">
        <v>1</v>
      </c>
      <c r="G161" s="331">
        <v>13</v>
      </c>
      <c r="H161" s="321">
        <v>11</v>
      </c>
      <c r="I161" s="322">
        <f t="shared" si="62"/>
        <v>379</v>
      </c>
      <c r="J161" s="332">
        <f t="shared" si="63"/>
        <v>189</v>
      </c>
      <c r="K161" s="323">
        <f t="shared" si="64"/>
        <v>190</v>
      </c>
      <c r="L161" s="323">
        <f t="shared" si="60"/>
        <v>120</v>
      </c>
      <c r="M161" s="332">
        <v>62</v>
      </c>
      <c r="N161" s="323">
        <v>58</v>
      </c>
      <c r="O161" s="323">
        <f t="shared" si="61"/>
        <v>120</v>
      </c>
      <c r="P161" s="332">
        <v>64</v>
      </c>
      <c r="Q161" s="323">
        <v>56</v>
      </c>
      <c r="R161" s="323">
        <f t="shared" si="65"/>
        <v>139</v>
      </c>
      <c r="S161" s="332">
        <v>63</v>
      </c>
      <c r="T161" s="323">
        <v>76</v>
      </c>
    </row>
    <row r="162" spans="1:20" ht="12.75" customHeight="1">
      <c r="A162" s="63"/>
      <c r="B162" s="63"/>
      <c r="C162" s="486" t="s">
        <v>219</v>
      </c>
      <c r="D162" s="486"/>
      <c r="E162" s="321">
        <v>4</v>
      </c>
      <c r="F162" s="321">
        <v>1</v>
      </c>
      <c r="G162" s="331">
        <v>5</v>
      </c>
      <c r="H162" s="321">
        <v>5</v>
      </c>
      <c r="I162" s="322">
        <f t="shared" si="62"/>
        <v>71</v>
      </c>
      <c r="J162" s="332">
        <f t="shared" si="63"/>
        <v>36</v>
      </c>
      <c r="K162" s="323">
        <f t="shared" si="64"/>
        <v>35</v>
      </c>
      <c r="L162" s="323">
        <f t="shared" si="60"/>
        <v>24</v>
      </c>
      <c r="M162" s="332">
        <v>15</v>
      </c>
      <c r="N162" s="323">
        <v>9</v>
      </c>
      <c r="O162" s="323">
        <f t="shared" si="61"/>
        <v>17</v>
      </c>
      <c r="P162" s="332">
        <v>6</v>
      </c>
      <c r="Q162" s="323">
        <v>11</v>
      </c>
      <c r="R162" s="323">
        <f t="shared" si="65"/>
        <v>30</v>
      </c>
      <c r="S162" s="332">
        <v>15</v>
      </c>
      <c r="T162" s="323">
        <v>15</v>
      </c>
    </row>
    <row r="163" spans="1:20" ht="12.75" customHeight="1" thickBot="1">
      <c r="A163" s="63"/>
      <c r="B163" s="63"/>
      <c r="C163" s="486" t="s">
        <v>218</v>
      </c>
      <c r="D163" s="486"/>
      <c r="E163" s="321">
        <v>5</v>
      </c>
      <c r="F163" s="321">
        <v>2</v>
      </c>
      <c r="G163" s="331">
        <v>6</v>
      </c>
      <c r="H163" s="321">
        <v>6</v>
      </c>
      <c r="I163" s="322">
        <f t="shared" si="62"/>
        <v>100</v>
      </c>
      <c r="J163" s="332">
        <f t="shared" si="63"/>
        <v>50</v>
      </c>
      <c r="K163" s="323">
        <f t="shared" si="64"/>
        <v>50</v>
      </c>
      <c r="L163" s="323">
        <f>SUM(M163:N163)</f>
        <v>27</v>
      </c>
      <c r="M163" s="332">
        <v>11</v>
      </c>
      <c r="N163" s="323">
        <v>16</v>
      </c>
      <c r="O163" s="323">
        <f>SUM(P163:Q163)</f>
        <v>34</v>
      </c>
      <c r="P163" s="332">
        <v>19</v>
      </c>
      <c r="Q163" s="323">
        <v>15</v>
      </c>
      <c r="R163" s="323">
        <f t="shared" si="65"/>
        <v>39</v>
      </c>
      <c r="S163" s="332">
        <v>20</v>
      </c>
      <c r="T163" s="323">
        <v>19</v>
      </c>
    </row>
    <row r="164" spans="1:20" ht="12.75" customHeight="1">
      <c r="A164" s="147"/>
      <c r="B164" s="105"/>
      <c r="C164" s="105"/>
      <c r="D164" s="105"/>
      <c r="E164" s="105"/>
      <c r="F164" s="105"/>
      <c r="G164" s="105"/>
      <c r="H164" s="105"/>
      <c r="I164" s="105"/>
      <c r="J164" s="105"/>
      <c r="K164" s="105"/>
      <c r="L164" s="105"/>
      <c r="M164" s="105"/>
      <c r="N164" s="105"/>
      <c r="O164" s="97"/>
      <c r="P164" s="189"/>
      <c r="Q164" s="189"/>
      <c r="R164" s="189"/>
      <c r="S164" s="189"/>
      <c r="T164" s="276" t="s">
        <v>220</v>
      </c>
    </row>
    <row r="165" spans="1:20" ht="12.75" customHeight="1">
      <c r="A165" s="3"/>
      <c r="B165" s="8"/>
      <c r="C165" s="8"/>
      <c r="D165" s="8"/>
      <c r="E165" s="8"/>
      <c r="F165" s="8"/>
      <c r="G165" s="8"/>
      <c r="H165" s="8"/>
      <c r="I165" s="8"/>
      <c r="J165" s="8"/>
      <c r="K165" s="8"/>
      <c r="L165" s="8"/>
      <c r="M165" s="8"/>
      <c r="N165" s="8"/>
      <c r="O165" s="113"/>
      <c r="P165" s="56"/>
      <c r="Q165" s="56"/>
      <c r="R165" s="56"/>
      <c r="S165" s="56"/>
      <c r="T165" s="333"/>
    </row>
    <row r="166" spans="1:20" ht="12.75" customHeight="1">
      <c r="A166" s="3"/>
      <c r="B166" s="8"/>
      <c r="C166" s="8"/>
      <c r="D166" s="8"/>
      <c r="E166" s="8"/>
      <c r="F166" s="8"/>
      <c r="G166" s="8"/>
      <c r="H166" s="8"/>
      <c r="I166" s="8"/>
      <c r="J166" s="8"/>
      <c r="K166" s="8"/>
      <c r="L166" s="8"/>
      <c r="M166" s="8"/>
      <c r="N166" s="8"/>
      <c r="O166" s="6"/>
      <c r="P166" s="6"/>
      <c r="Q166" s="6"/>
      <c r="R166" s="6"/>
      <c r="S166" s="6"/>
      <c r="T166" s="6"/>
    </row>
    <row r="167" spans="1:20" ht="12.75" customHeight="1">
      <c r="A167" s="3"/>
      <c r="B167" s="8"/>
      <c r="C167" s="8"/>
      <c r="D167" s="8"/>
      <c r="E167" s="8"/>
      <c r="F167" s="8"/>
      <c r="G167" s="8"/>
      <c r="H167" s="8"/>
      <c r="I167" s="8"/>
      <c r="J167" s="8"/>
      <c r="K167" s="8"/>
      <c r="L167" s="8"/>
      <c r="M167" s="8"/>
      <c r="N167" s="8"/>
      <c r="O167" s="6"/>
      <c r="P167" s="6"/>
      <c r="Q167" s="6"/>
      <c r="R167" s="6"/>
      <c r="S167" s="6"/>
      <c r="T167" s="6"/>
    </row>
    <row r="168" spans="1:20" ht="12.75" customHeight="1">
      <c r="A168" s="3"/>
      <c r="B168" s="7"/>
      <c r="C168" s="7"/>
      <c r="D168" s="7"/>
      <c r="E168" s="7"/>
      <c r="F168" s="7"/>
      <c r="G168" s="7"/>
      <c r="H168" s="7"/>
      <c r="I168" s="7"/>
      <c r="J168" s="7"/>
      <c r="K168" s="7"/>
      <c r="L168" s="7"/>
      <c r="M168" s="7"/>
      <c r="N168" s="7"/>
      <c r="O168" s="6"/>
      <c r="P168" s="6"/>
      <c r="Q168" s="6"/>
      <c r="R168" s="6"/>
      <c r="S168" s="6"/>
      <c r="T168" s="6"/>
    </row>
    <row r="169" spans="1:20" ht="12.75" customHeight="1">
      <c r="A169" s="471" t="s">
        <v>221</v>
      </c>
      <c r="B169" s="471"/>
      <c r="C169" s="471"/>
      <c r="D169" s="471"/>
      <c r="E169" s="471"/>
      <c r="F169" s="471"/>
      <c r="G169" s="471"/>
      <c r="H169" s="471"/>
      <c r="I169" s="471"/>
      <c r="J169" s="471"/>
      <c r="K169" s="471"/>
      <c r="L169" s="8"/>
      <c r="M169" s="8"/>
      <c r="N169" s="8"/>
      <c r="O169" s="8"/>
      <c r="P169" s="8"/>
      <c r="Q169" s="8"/>
      <c r="R169" s="8"/>
      <c r="S169" s="8"/>
      <c r="T169" s="8"/>
    </row>
    <row r="170" spans="1:20" ht="12.75" customHeight="1" thickBot="1">
      <c r="A170" s="530"/>
      <c r="B170" s="530"/>
      <c r="C170" s="530"/>
      <c r="D170" s="530"/>
      <c r="E170" s="530"/>
      <c r="F170" s="530"/>
      <c r="G170" s="530"/>
      <c r="H170" s="530"/>
      <c r="I170" s="530"/>
      <c r="J170" s="530"/>
      <c r="K170" s="530"/>
      <c r="L170" s="8"/>
      <c r="M170" s="8"/>
      <c r="N170" s="8"/>
      <c r="O170" s="8"/>
      <c r="Q170" s="204"/>
      <c r="R170" s="204"/>
      <c r="S170" s="204"/>
      <c r="T170" s="205" t="s">
        <v>222</v>
      </c>
    </row>
    <row r="171" spans="1:20" ht="12.75" customHeight="1" thickTop="1">
      <c r="A171" s="262"/>
      <c r="B171" s="312" t="s">
        <v>85</v>
      </c>
      <c r="C171" s="525" t="s">
        <v>88</v>
      </c>
      <c r="D171" s="526"/>
      <c r="E171" s="526"/>
      <c r="F171" s="526"/>
      <c r="G171" s="526"/>
      <c r="H171" s="553"/>
      <c r="I171" s="505" t="s">
        <v>223</v>
      </c>
      <c r="J171" s="506"/>
      <c r="K171" s="506"/>
      <c r="L171" s="506"/>
      <c r="M171" s="506"/>
      <c r="N171" s="507"/>
      <c r="O171" s="531" t="s">
        <v>224</v>
      </c>
      <c r="P171" s="532"/>
      <c r="Q171" s="532"/>
      <c r="R171" s="532"/>
      <c r="S171" s="532"/>
      <c r="T171" s="532"/>
    </row>
    <row r="172" spans="1:20" ht="12.75" customHeight="1">
      <c r="A172" s="263" t="s">
        <v>93</v>
      </c>
      <c r="B172" s="263"/>
      <c r="C172" s="432" t="s">
        <v>225</v>
      </c>
      <c r="D172" s="439"/>
      <c r="E172" s="432" t="s">
        <v>226</v>
      </c>
      <c r="F172" s="439"/>
      <c r="G172" s="432" t="s">
        <v>472</v>
      </c>
      <c r="H172" s="439"/>
      <c r="I172" s="515" t="s">
        <v>227</v>
      </c>
      <c r="J172" s="516"/>
      <c r="K172" s="515" t="s">
        <v>226</v>
      </c>
      <c r="L172" s="516"/>
      <c r="M172" s="515" t="s">
        <v>472</v>
      </c>
      <c r="N172" s="516"/>
      <c r="O172" s="435" t="s">
        <v>225</v>
      </c>
      <c r="P172" s="436"/>
      <c r="Q172" s="435" t="s">
        <v>226</v>
      </c>
      <c r="R172" s="436"/>
      <c r="S172" s="435" t="s">
        <v>472</v>
      </c>
      <c r="T172" s="533"/>
    </row>
    <row r="173" spans="1:20" ht="12.75" customHeight="1">
      <c r="A173" s="534" t="s">
        <v>464</v>
      </c>
      <c r="B173" s="535"/>
      <c r="C173" s="536">
        <v>20</v>
      </c>
      <c r="D173" s="537"/>
      <c r="E173" s="536">
        <v>51</v>
      </c>
      <c r="F173" s="537"/>
      <c r="G173" s="536">
        <v>8</v>
      </c>
      <c r="H173" s="537"/>
      <c r="I173" s="538">
        <v>14</v>
      </c>
      <c r="J173" s="539"/>
      <c r="K173" s="538">
        <v>14</v>
      </c>
      <c r="L173" s="539"/>
      <c r="M173" s="538">
        <v>5</v>
      </c>
      <c r="N173" s="539"/>
      <c r="O173" s="517">
        <v>6</v>
      </c>
      <c r="P173" s="518"/>
      <c r="Q173" s="517">
        <v>37</v>
      </c>
      <c r="R173" s="518"/>
      <c r="S173" s="517">
        <v>3</v>
      </c>
      <c r="T173" s="519"/>
    </row>
    <row r="174" spans="1:20" ht="12.75" customHeight="1">
      <c r="A174" s="501" t="s">
        <v>465</v>
      </c>
      <c r="B174" s="502"/>
      <c r="C174" s="509">
        <v>25</v>
      </c>
      <c r="D174" s="509"/>
      <c r="E174" s="509">
        <v>51</v>
      </c>
      <c r="F174" s="509"/>
      <c r="G174" s="509">
        <v>6</v>
      </c>
      <c r="H174" s="509"/>
      <c r="I174" s="540">
        <v>23</v>
      </c>
      <c r="J174" s="540"/>
      <c r="K174" s="540">
        <v>6</v>
      </c>
      <c r="L174" s="540"/>
      <c r="M174" s="540">
        <v>4</v>
      </c>
      <c r="N174" s="540"/>
      <c r="O174" s="541">
        <v>2</v>
      </c>
      <c r="P174" s="541"/>
      <c r="Q174" s="541">
        <v>45</v>
      </c>
      <c r="R174" s="541"/>
      <c r="S174" s="541">
        <v>2</v>
      </c>
      <c r="T174" s="542"/>
    </row>
    <row r="175" spans="1:20" ht="12.75" customHeight="1">
      <c r="A175" s="501" t="s">
        <v>98</v>
      </c>
      <c r="B175" s="502"/>
      <c r="C175" s="509">
        <v>32</v>
      </c>
      <c r="D175" s="509"/>
      <c r="E175" s="509">
        <v>56</v>
      </c>
      <c r="F175" s="509"/>
      <c r="G175" s="509">
        <v>2</v>
      </c>
      <c r="H175" s="509"/>
      <c r="I175" s="540">
        <v>19</v>
      </c>
      <c r="J175" s="540"/>
      <c r="K175" s="540">
        <v>5</v>
      </c>
      <c r="L175" s="540"/>
      <c r="M175" s="540">
        <v>2</v>
      </c>
      <c r="N175" s="540"/>
      <c r="O175" s="541">
        <v>13</v>
      </c>
      <c r="P175" s="541"/>
      <c r="Q175" s="541">
        <v>51</v>
      </c>
      <c r="R175" s="541"/>
      <c r="S175" s="490">
        <v>0</v>
      </c>
      <c r="T175" s="493"/>
    </row>
    <row r="176" spans="1:20" ht="12.75" customHeight="1">
      <c r="A176" s="501" t="s">
        <v>466</v>
      </c>
      <c r="B176" s="502"/>
      <c r="C176" s="509">
        <v>27</v>
      </c>
      <c r="D176" s="509"/>
      <c r="E176" s="509">
        <v>51</v>
      </c>
      <c r="F176" s="509"/>
      <c r="G176" s="509">
        <v>6</v>
      </c>
      <c r="H176" s="509"/>
      <c r="I176" s="540">
        <v>19</v>
      </c>
      <c r="J176" s="540"/>
      <c r="K176" s="540">
        <v>9</v>
      </c>
      <c r="L176" s="540"/>
      <c r="M176" s="540">
        <v>4</v>
      </c>
      <c r="N176" s="540"/>
      <c r="O176" s="541">
        <v>8</v>
      </c>
      <c r="P176" s="541"/>
      <c r="Q176" s="541">
        <v>42</v>
      </c>
      <c r="R176" s="541"/>
      <c r="S176" s="541">
        <v>2</v>
      </c>
      <c r="T176" s="542"/>
    </row>
    <row r="177" spans="1:20" ht="12.75" customHeight="1">
      <c r="A177" s="501" t="s">
        <v>453</v>
      </c>
      <c r="B177" s="502"/>
      <c r="C177" s="508">
        <v>25</v>
      </c>
      <c r="D177" s="508"/>
      <c r="E177" s="508">
        <v>25</v>
      </c>
      <c r="F177" s="508"/>
      <c r="G177" s="508">
        <v>8</v>
      </c>
      <c r="H177" s="508"/>
      <c r="I177" s="514">
        <v>24</v>
      </c>
      <c r="J177" s="514"/>
      <c r="K177" s="514">
        <v>6</v>
      </c>
      <c r="L177" s="514"/>
      <c r="M177" s="514">
        <v>8</v>
      </c>
      <c r="N177" s="514"/>
      <c r="O177" s="492">
        <v>1</v>
      </c>
      <c r="P177" s="492"/>
      <c r="Q177" s="492">
        <v>43</v>
      </c>
      <c r="R177" s="492"/>
      <c r="S177" s="492">
        <v>0</v>
      </c>
      <c r="T177" s="504"/>
    </row>
    <row r="178" spans="1:20" ht="12.75" customHeight="1">
      <c r="A178" s="501" t="s">
        <v>512</v>
      </c>
      <c r="B178" s="502"/>
      <c r="C178" s="508">
        <v>27</v>
      </c>
      <c r="D178" s="508"/>
      <c r="E178" s="508">
        <v>40</v>
      </c>
      <c r="F178" s="508"/>
      <c r="G178" s="508">
        <v>6</v>
      </c>
      <c r="H178" s="508"/>
      <c r="I178" s="514">
        <v>25</v>
      </c>
      <c r="J178" s="514"/>
      <c r="K178" s="514">
        <v>2</v>
      </c>
      <c r="L178" s="514"/>
      <c r="M178" s="514">
        <v>1</v>
      </c>
      <c r="N178" s="514"/>
      <c r="O178" s="492">
        <v>2</v>
      </c>
      <c r="P178" s="492"/>
      <c r="Q178" s="492">
        <v>38</v>
      </c>
      <c r="R178" s="492"/>
      <c r="S178" s="492">
        <v>5</v>
      </c>
      <c r="T178" s="504"/>
    </row>
    <row r="179" spans="1:20" ht="12.75" customHeight="1">
      <c r="A179" s="501" t="s">
        <v>538</v>
      </c>
      <c r="B179" s="502"/>
      <c r="C179" s="508">
        <v>24</v>
      </c>
      <c r="D179" s="508"/>
      <c r="E179" s="508">
        <v>41</v>
      </c>
      <c r="F179" s="508"/>
      <c r="G179" s="508">
        <v>5</v>
      </c>
      <c r="H179" s="508"/>
      <c r="I179" s="514">
        <v>21</v>
      </c>
      <c r="J179" s="514"/>
      <c r="K179" s="514">
        <v>2</v>
      </c>
      <c r="L179" s="514"/>
      <c r="M179" s="514">
        <v>4</v>
      </c>
      <c r="N179" s="514"/>
      <c r="O179" s="492">
        <v>3</v>
      </c>
      <c r="P179" s="492"/>
      <c r="Q179" s="492">
        <v>39</v>
      </c>
      <c r="R179" s="492"/>
      <c r="S179" s="492">
        <v>1</v>
      </c>
      <c r="T179" s="504"/>
    </row>
    <row r="180" spans="1:20" ht="12.75" customHeight="1">
      <c r="A180" s="501" t="s">
        <v>549</v>
      </c>
      <c r="B180" s="502"/>
      <c r="C180" s="543">
        <f aca="true" t="shared" si="66" ref="C180:C185">I180+O180</f>
        <v>31</v>
      </c>
      <c r="D180" s="543"/>
      <c r="E180" s="503">
        <f aca="true" t="shared" si="67" ref="E180:E185">K180+Q180</f>
        <v>40</v>
      </c>
      <c r="F180" s="503"/>
      <c r="G180" s="543">
        <v>6</v>
      </c>
      <c r="H180" s="543"/>
      <c r="I180" s="500">
        <v>24</v>
      </c>
      <c r="J180" s="500"/>
      <c r="K180" s="500">
        <v>3</v>
      </c>
      <c r="L180" s="500"/>
      <c r="M180" s="500">
        <v>6</v>
      </c>
      <c r="N180" s="500"/>
      <c r="O180" s="490">
        <v>7</v>
      </c>
      <c r="P180" s="490"/>
      <c r="Q180" s="491">
        <v>37</v>
      </c>
      <c r="R180" s="491"/>
      <c r="S180" s="490">
        <v>0</v>
      </c>
      <c r="T180" s="493"/>
    </row>
    <row r="181" spans="1:20" ht="12.75" customHeight="1">
      <c r="A181" s="501" t="s">
        <v>571</v>
      </c>
      <c r="B181" s="502"/>
      <c r="C181" s="543">
        <f t="shared" si="66"/>
        <v>16</v>
      </c>
      <c r="D181" s="543"/>
      <c r="E181" s="503">
        <f t="shared" si="67"/>
        <v>45</v>
      </c>
      <c r="F181" s="503"/>
      <c r="G181" s="543">
        <v>8</v>
      </c>
      <c r="H181" s="543"/>
      <c r="I181" s="500">
        <v>13</v>
      </c>
      <c r="J181" s="500"/>
      <c r="K181" s="500">
        <v>4</v>
      </c>
      <c r="L181" s="500"/>
      <c r="M181" s="500">
        <v>8</v>
      </c>
      <c r="N181" s="500"/>
      <c r="O181" s="490">
        <v>3</v>
      </c>
      <c r="P181" s="490"/>
      <c r="Q181" s="491">
        <v>41</v>
      </c>
      <c r="R181" s="491"/>
      <c r="S181" s="492">
        <v>0</v>
      </c>
      <c r="T181" s="493"/>
    </row>
    <row r="182" spans="1:20" ht="12.75" customHeight="1">
      <c r="A182" s="510" t="s">
        <v>659</v>
      </c>
      <c r="B182" s="511"/>
      <c r="C182" s="512">
        <f t="shared" si="66"/>
        <v>8</v>
      </c>
      <c r="D182" s="512"/>
      <c r="E182" s="513">
        <f t="shared" si="67"/>
        <v>39</v>
      </c>
      <c r="F182" s="513"/>
      <c r="G182" s="512">
        <v>9</v>
      </c>
      <c r="H182" s="512"/>
      <c r="I182" s="547">
        <v>5</v>
      </c>
      <c r="J182" s="547"/>
      <c r="K182" s="547">
        <v>9</v>
      </c>
      <c r="L182" s="547"/>
      <c r="M182" s="547">
        <v>6</v>
      </c>
      <c r="N182" s="547"/>
      <c r="O182" s="548">
        <v>3</v>
      </c>
      <c r="P182" s="548"/>
      <c r="Q182" s="544">
        <v>30</v>
      </c>
      <c r="R182" s="544"/>
      <c r="S182" s="545">
        <v>3</v>
      </c>
      <c r="T182" s="546"/>
    </row>
    <row r="183" spans="1:20" ht="12.75" customHeight="1">
      <c r="A183" s="501" t="s">
        <v>663</v>
      </c>
      <c r="B183" s="502"/>
      <c r="C183" s="503">
        <f t="shared" si="66"/>
        <v>5</v>
      </c>
      <c r="D183" s="503"/>
      <c r="E183" s="503">
        <f t="shared" si="67"/>
        <v>48</v>
      </c>
      <c r="F183" s="503"/>
      <c r="G183" s="503">
        <f>M183+S183</f>
        <v>4</v>
      </c>
      <c r="H183" s="503"/>
      <c r="I183" s="500">
        <v>5</v>
      </c>
      <c r="J183" s="500"/>
      <c r="K183" s="500">
        <v>5</v>
      </c>
      <c r="L183" s="500"/>
      <c r="M183" s="500">
        <v>4</v>
      </c>
      <c r="N183" s="500"/>
      <c r="O183" s="490">
        <v>0</v>
      </c>
      <c r="P183" s="490"/>
      <c r="Q183" s="491">
        <v>43</v>
      </c>
      <c r="R183" s="491"/>
      <c r="S183" s="492">
        <v>0</v>
      </c>
      <c r="T183" s="493"/>
    </row>
    <row r="184" spans="1:20" ht="12.75" customHeight="1">
      <c r="A184" s="501" t="s">
        <v>689</v>
      </c>
      <c r="B184" s="502"/>
      <c r="C184" s="503">
        <f t="shared" si="66"/>
        <v>25</v>
      </c>
      <c r="D184" s="503"/>
      <c r="E184" s="503">
        <f t="shared" si="67"/>
        <v>44</v>
      </c>
      <c r="F184" s="503"/>
      <c r="G184" s="503">
        <f>M184+S184</f>
        <v>9</v>
      </c>
      <c r="H184" s="503"/>
      <c r="I184" s="500">
        <v>11</v>
      </c>
      <c r="J184" s="500"/>
      <c r="K184" s="500">
        <v>2</v>
      </c>
      <c r="L184" s="500"/>
      <c r="M184" s="500">
        <v>7</v>
      </c>
      <c r="N184" s="500"/>
      <c r="O184" s="490">
        <v>14</v>
      </c>
      <c r="P184" s="490"/>
      <c r="Q184" s="491">
        <v>42</v>
      </c>
      <c r="R184" s="491"/>
      <c r="S184" s="492">
        <v>2</v>
      </c>
      <c r="T184" s="493"/>
    </row>
    <row r="185" spans="1:20" ht="12.75" customHeight="1">
      <c r="A185" s="494" t="s">
        <v>710</v>
      </c>
      <c r="B185" s="495"/>
      <c r="C185" s="496">
        <f t="shared" si="66"/>
        <v>8</v>
      </c>
      <c r="D185" s="497"/>
      <c r="E185" s="498">
        <f t="shared" si="67"/>
        <v>48</v>
      </c>
      <c r="F185" s="499"/>
      <c r="G185" s="496">
        <f>M185+S185</f>
        <v>1</v>
      </c>
      <c r="H185" s="497"/>
      <c r="I185" s="500">
        <v>5</v>
      </c>
      <c r="J185" s="500"/>
      <c r="K185" s="500">
        <v>8</v>
      </c>
      <c r="L185" s="500"/>
      <c r="M185" s="500">
        <v>1</v>
      </c>
      <c r="N185" s="500"/>
      <c r="O185" s="490">
        <v>3</v>
      </c>
      <c r="P185" s="490"/>
      <c r="Q185" s="491">
        <v>40</v>
      </c>
      <c r="R185" s="491"/>
      <c r="S185" s="492">
        <v>0</v>
      </c>
      <c r="T185" s="493"/>
    </row>
    <row r="186" spans="1:20" ht="12.75" customHeight="1" thickBot="1">
      <c r="A186" s="494" t="s">
        <v>734</v>
      </c>
      <c r="B186" s="495"/>
      <c r="C186" s="549">
        <f>I186+O186</f>
        <v>23</v>
      </c>
      <c r="D186" s="550"/>
      <c r="E186" s="551">
        <f>K186+Q186</f>
        <v>55</v>
      </c>
      <c r="F186" s="552"/>
      <c r="G186" s="549">
        <f>M186+S186</f>
        <v>3</v>
      </c>
      <c r="H186" s="550"/>
      <c r="I186" s="547">
        <v>9</v>
      </c>
      <c r="J186" s="547"/>
      <c r="K186" s="547">
        <v>9</v>
      </c>
      <c r="L186" s="547"/>
      <c r="M186" s="547">
        <v>2</v>
      </c>
      <c r="N186" s="547"/>
      <c r="O186" s="548">
        <v>14</v>
      </c>
      <c r="P186" s="548"/>
      <c r="Q186" s="544">
        <v>46</v>
      </c>
      <c r="R186" s="544"/>
      <c r="S186" s="545">
        <v>1</v>
      </c>
      <c r="T186" s="546"/>
    </row>
    <row r="187" spans="1:20" ht="12.75" customHeight="1">
      <c r="A187" s="147" t="s">
        <v>691</v>
      </c>
      <c r="B187" s="105"/>
      <c r="C187" s="105"/>
      <c r="D187" s="105"/>
      <c r="E187" s="105"/>
      <c r="F187" s="105"/>
      <c r="G187" s="105"/>
      <c r="H187" s="105"/>
      <c r="I187" s="105"/>
      <c r="J187" s="105"/>
      <c r="K187" s="105"/>
      <c r="L187" s="105"/>
      <c r="M187" s="105"/>
      <c r="N187" s="105"/>
      <c r="O187" s="105"/>
      <c r="P187" s="105"/>
      <c r="Q187" s="189"/>
      <c r="R187" s="189"/>
      <c r="S187" s="189"/>
      <c r="T187" s="276" t="s">
        <v>220</v>
      </c>
    </row>
    <row r="198" spans="1:20" ht="12.75" customHeight="1">
      <c r="A198" s="448" t="s">
        <v>533</v>
      </c>
      <c r="B198" s="448"/>
      <c r="C198" s="448"/>
      <c r="D198" s="448"/>
      <c r="E198" s="448"/>
      <c r="F198" s="448"/>
      <c r="G198" s="448"/>
      <c r="H198" s="448"/>
      <c r="I198" s="448"/>
      <c r="J198" s="448"/>
      <c r="K198" s="448"/>
      <c r="L198" s="448"/>
      <c r="M198" s="448"/>
      <c r="N198" s="448"/>
      <c r="O198" s="448"/>
      <c r="P198" s="448"/>
      <c r="Q198" s="448"/>
      <c r="R198" s="448"/>
      <c r="S198" s="448"/>
      <c r="T198" s="448"/>
    </row>
  </sheetData>
  <sheetProtection/>
  <mergeCells count="319">
    <mergeCell ref="C160:D160"/>
    <mergeCell ref="C161:D161"/>
    <mergeCell ref="C162:D162"/>
    <mergeCell ref="C163:D163"/>
    <mergeCell ref="A155:C155"/>
    <mergeCell ref="A156:B156"/>
    <mergeCell ref="C157:D157"/>
    <mergeCell ref="C158:D158"/>
    <mergeCell ref="C159:D159"/>
    <mergeCell ref="C140:D140"/>
    <mergeCell ref="C141:D141"/>
    <mergeCell ref="C142:D142"/>
    <mergeCell ref="C143:D143"/>
    <mergeCell ref="C144:D144"/>
    <mergeCell ref="C145:D145"/>
    <mergeCell ref="C116:D116"/>
    <mergeCell ref="C117:D117"/>
    <mergeCell ref="C118:D118"/>
    <mergeCell ref="A110:C110"/>
    <mergeCell ref="A111:B111"/>
    <mergeCell ref="C112:D112"/>
    <mergeCell ref="C113:D113"/>
    <mergeCell ref="C114:D114"/>
    <mergeCell ref="C115:D115"/>
    <mergeCell ref="C173:D173"/>
    <mergeCell ref="C106:D106"/>
    <mergeCell ref="C107:D107"/>
    <mergeCell ref="C172:D172"/>
    <mergeCell ref="A101:C101"/>
    <mergeCell ref="A102:B102"/>
    <mergeCell ref="C103:D103"/>
    <mergeCell ref="C104:D104"/>
    <mergeCell ref="C105:D105"/>
    <mergeCell ref="C171:H171"/>
    <mergeCell ref="S186:T186"/>
    <mergeCell ref="G186:H186"/>
    <mergeCell ref="I186:J186"/>
    <mergeCell ref="K186:L186"/>
    <mergeCell ref="M186:N186"/>
    <mergeCell ref="O186:P186"/>
    <mergeCell ref="Q186:R186"/>
    <mergeCell ref="C89:D89"/>
    <mergeCell ref="C90:D90"/>
    <mergeCell ref="C91:D91"/>
    <mergeCell ref="A186:B186"/>
    <mergeCell ref="C186:D186"/>
    <mergeCell ref="E186:F186"/>
    <mergeCell ref="A181:B181"/>
    <mergeCell ref="C181:D181"/>
    <mergeCell ref="E181:F181"/>
    <mergeCell ref="A177:B177"/>
    <mergeCell ref="A83:C83"/>
    <mergeCell ref="A84:B84"/>
    <mergeCell ref="C85:D85"/>
    <mergeCell ref="C86:D86"/>
    <mergeCell ref="C87:D87"/>
    <mergeCell ref="C88:D88"/>
    <mergeCell ref="C81:D81"/>
    <mergeCell ref="C82:D82"/>
    <mergeCell ref="A74:C74"/>
    <mergeCell ref="A75:B75"/>
    <mergeCell ref="C76:D76"/>
    <mergeCell ref="C77:D77"/>
    <mergeCell ref="C78:D78"/>
    <mergeCell ref="C79:D79"/>
    <mergeCell ref="O177:P177"/>
    <mergeCell ref="Q177:R177"/>
    <mergeCell ref="S177:T177"/>
    <mergeCell ref="G182:H182"/>
    <mergeCell ref="Q182:R182"/>
    <mergeCell ref="S182:T182"/>
    <mergeCell ref="I182:J182"/>
    <mergeCell ref="K182:L182"/>
    <mergeCell ref="M182:N182"/>
    <mergeCell ref="O182:P182"/>
    <mergeCell ref="I180:J180"/>
    <mergeCell ref="K180:L180"/>
    <mergeCell ref="I177:J177"/>
    <mergeCell ref="K177:L177"/>
    <mergeCell ref="I179:J179"/>
    <mergeCell ref="M177:N177"/>
    <mergeCell ref="A198:T198"/>
    <mergeCell ref="O180:P180"/>
    <mergeCell ref="Q180:R180"/>
    <mergeCell ref="S180:T180"/>
    <mergeCell ref="K181:L181"/>
    <mergeCell ref="M181:N181"/>
    <mergeCell ref="O181:P181"/>
    <mergeCell ref="Q181:R181"/>
    <mergeCell ref="S181:T181"/>
    <mergeCell ref="G180:H180"/>
    <mergeCell ref="C177:D177"/>
    <mergeCell ref="E177:F177"/>
    <mergeCell ref="G177:H177"/>
    <mergeCell ref="C178:D178"/>
    <mergeCell ref="E174:F174"/>
    <mergeCell ref="G174:H174"/>
    <mergeCell ref="G179:H179"/>
    <mergeCell ref="I181:J181"/>
    <mergeCell ref="Q176:R176"/>
    <mergeCell ref="A178:B178"/>
    <mergeCell ref="A180:B180"/>
    <mergeCell ref="C180:D180"/>
    <mergeCell ref="E180:F180"/>
    <mergeCell ref="G181:H181"/>
    <mergeCell ref="M180:N180"/>
    <mergeCell ref="A179:B179"/>
    <mergeCell ref="S174:T174"/>
    <mergeCell ref="S176:T176"/>
    <mergeCell ref="C45:D45"/>
    <mergeCell ref="Q175:R175"/>
    <mergeCell ref="S175:T175"/>
    <mergeCell ref="A176:B176"/>
    <mergeCell ref="C176:D176"/>
    <mergeCell ref="E176:F176"/>
    <mergeCell ref="G176:H176"/>
    <mergeCell ref="I176:J176"/>
    <mergeCell ref="A175:B175"/>
    <mergeCell ref="C175:D175"/>
    <mergeCell ref="E175:F175"/>
    <mergeCell ref="G175:H175"/>
    <mergeCell ref="O176:P176"/>
    <mergeCell ref="Q174:R174"/>
    <mergeCell ref="K176:L176"/>
    <mergeCell ref="M176:N176"/>
    <mergeCell ref="M174:N174"/>
    <mergeCell ref="O174:P174"/>
    <mergeCell ref="I175:J175"/>
    <mergeCell ref="K175:L175"/>
    <mergeCell ref="M175:N175"/>
    <mergeCell ref="O175:P175"/>
    <mergeCell ref="M173:N173"/>
    <mergeCell ref="O173:P173"/>
    <mergeCell ref="I174:J174"/>
    <mergeCell ref="K174:L174"/>
    <mergeCell ref="K173:L173"/>
    <mergeCell ref="A173:B173"/>
    <mergeCell ref="C109:D109"/>
    <mergeCell ref="A39:B39"/>
    <mergeCell ref="E173:F173"/>
    <mergeCell ref="G173:H173"/>
    <mergeCell ref="I173:J173"/>
    <mergeCell ref="C51:D51"/>
    <mergeCell ref="C52:D52"/>
    <mergeCell ref="C53:D53"/>
    <mergeCell ref="C55:D55"/>
    <mergeCell ref="O171:T171"/>
    <mergeCell ref="C108:D108"/>
    <mergeCell ref="E172:F172"/>
    <mergeCell ref="G172:H172"/>
    <mergeCell ref="I172:J172"/>
    <mergeCell ref="A38:C38"/>
    <mergeCell ref="S172:T172"/>
    <mergeCell ref="C64:D64"/>
    <mergeCell ref="C44:D44"/>
    <mergeCell ref="C59:D59"/>
    <mergeCell ref="A169:K170"/>
    <mergeCell ref="A27:B27"/>
    <mergeCell ref="A28:B32"/>
    <mergeCell ref="C29:D29"/>
    <mergeCell ref="C30:D30"/>
    <mergeCell ref="C36:D36"/>
    <mergeCell ref="C40:D40"/>
    <mergeCell ref="C41:D41"/>
    <mergeCell ref="C46:D46"/>
    <mergeCell ref="C80:D80"/>
    <mergeCell ref="A15:B19"/>
    <mergeCell ref="C15:D15"/>
    <mergeCell ref="C16:D16"/>
    <mergeCell ref="C17:D17"/>
    <mergeCell ref="C19:D19"/>
    <mergeCell ref="C28:D28"/>
    <mergeCell ref="C21:D21"/>
    <mergeCell ref="A21:B21"/>
    <mergeCell ref="A23:B23"/>
    <mergeCell ref="C23:D23"/>
    <mergeCell ref="I4:K4"/>
    <mergeCell ref="C18:D18"/>
    <mergeCell ref="L4:N4"/>
    <mergeCell ref="O4:Q4"/>
    <mergeCell ref="R4:T4"/>
    <mergeCell ref="A12:C12"/>
    <mergeCell ref="A6:C6"/>
    <mergeCell ref="A7:C7"/>
    <mergeCell ref="A8:C8"/>
    <mergeCell ref="A9:C9"/>
    <mergeCell ref="A1:F2"/>
    <mergeCell ref="D3:D5"/>
    <mergeCell ref="E3:F4"/>
    <mergeCell ref="A10:C10"/>
    <mergeCell ref="A11:C11"/>
    <mergeCell ref="A14:B14"/>
    <mergeCell ref="G3:H4"/>
    <mergeCell ref="I3:T3"/>
    <mergeCell ref="O178:P178"/>
    <mergeCell ref="A25:C25"/>
    <mergeCell ref="C31:D31"/>
    <mergeCell ref="C32:D32"/>
    <mergeCell ref="A34:B34"/>
    <mergeCell ref="C34:D34"/>
    <mergeCell ref="C42:D42"/>
    <mergeCell ref="C43:D43"/>
    <mergeCell ref="A36:B36"/>
    <mergeCell ref="K179:L179"/>
    <mergeCell ref="M179:N179"/>
    <mergeCell ref="O179:P179"/>
    <mergeCell ref="M178:N178"/>
    <mergeCell ref="C54:D54"/>
    <mergeCell ref="A47:C47"/>
    <mergeCell ref="A48:B48"/>
    <mergeCell ref="A57:B57"/>
    <mergeCell ref="C58:D58"/>
    <mergeCell ref="S178:T178"/>
    <mergeCell ref="E178:F178"/>
    <mergeCell ref="G178:H178"/>
    <mergeCell ref="I178:J178"/>
    <mergeCell ref="K178:L178"/>
    <mergeCell ref="O172:P172"/>
    <mergeCell ref="M172:N172"/>
    <mergeCell ref="K172:L172"/>
    <mergeCell ref="Q173:R173"/>
    <mergeCell ref="S173:T173"/>
    <mergeCell ref="A182:B182"/>
    <mergeCell ref="C182:D182"/>
    <mergeCell ref="E182:F182"/>
    <mergeCell ref="C49:D49"/>
    <mergeCell ref="C50:D50"/>
    <mergeCell ref="C60:D60"/>
    <mergeCell ref="C61:D61"/>
    <mergeCell ref="C62:D62"/>
    <mergeCell ref="C63:D63"/>
    <mergeCell ref="A56:C56"/>
    <mergeCell ref="S183:T183"/>
    <mergeCell ref="G183:H183"/>
    <mergeCell ref="I183:J183"/>
    <mergeCell ref="K183:L183"/>
    <mergeCell ref="M183:N183"/>
    <mergeCell ref="A183:B183"/>
    <mergeCell ref="C183:D183"/>
    <mergeCell ref="E183:F183"/>
    <mergeCell ref="Q179:R179"/>
    <mergeCell ref="A65:C65"/>
    <mergeCell ref="A66:B66"/>
    <mergeCell ref="C67:D67"/>
    <mergeCell ref="C68:D68"/>
    <mergeCell ref="C69:D69"/>
    <mergeCell ref="C179:D179"/>
    <mergeCell ref="E179:F179"/>
    <mergeCell ref="A174:B174"/>
    <mergeCell ref="C174:D174"/>
    <mergeCell ref="O184:P184"/>
    <mergeCell ref="S179:T179"/>
    <mergeCell ref="C70:D70"/>
    <mergeCell ref="C71:D71"/>
    <mergeCell ref="C72:D72"/>
    <mergeCell ref="C73:D73"/>
    <mergeCell ref="O183:P183"/>
    <mergeCell ref="Q183:R183"/>
    <mergeCell ref="Q178:R178"/>
    <mergeCell ref="I171:N171"/>
    <mergeCell ref="M185:N185"/>
    <mergeCell ref="Q172:R172"/>
    <mergeCell ref="Q185:R185"/>
    <mergeCell ref="A184:B184"/>
    <mergeCell ref="C184:D184"/>
    <mergeCell ref="E184:F184"/>
    <mergeCell ref="G184:H184"/>
    <mergeCell ref="I184:J184"/>
    <mergeCell ref="K184:L184"/>
    <mergeCell ref="M184:N184"/>
    <mergeCell ref="O185:P185"/>
    <mergeCell ref="Q184:R184"/>
    <mergeCell ref="S185:T185"/>
    <mergeCell ref="S184:T184"/>
    <mergeCell ref="A185:B185"/>
    <mergeCell ref="C185:D185"/>
    <mergeCell ref="E185:F185"/>
    <mergeCell ref="G185:H185"/>
    <mergeCell ref="I185:J185"/>
    <mergeCell ref="K185:L185"/>
    <mergeCell ref="C98:D98"/>
    <mergeCell ref="C99:D99"/>
    <mergeCell ref="C100:D100"/>
    <mergeCell ref="A92:C92"/>
    <mergeCell ref="A93:B93"/>
    <mergeCell ref="C94:D94"/>
    <mergeCell ref="C95:D95"/>
    <mergeCell ref="C96:D96"/>
    <mergeCell ref="C97:D97"/>
    <mergeCell ref="A119:C119"/>
    <mergeCell ref="A120:B120"/>
    <mergeCell ref="C121:D121"/>
    <mergeCell ref="C122:D122"/>
    <mergeCell ref="C123:D123"/>
    <mergeCell ref="C124:D124"/>
    <mergeCell ref="C125:D125"/>
    <mergeCell ref="C126:D126"/>
    <mergeCell ref="C127:D127"/>
    <mergeCell ref="A128:C128"/>
    <mergeCell ref="A147:B147"/>
    <mergeCell ref="C148:D148"/>
    <mergeCell ref="A137:C137"/>
    <mergeCell ref="A146:C146"/>
    <mergeCell ref="A138:B138"/>
    <mergeCell ref="C139:D139"/>
    <mergeCell ref="C149:D149"/>
    <mergeCell ref="C150:D150"/>
    <mergeCell ref="C151:D151"/>
    <mergeCell ref="C152:D152"/>
    <mergeCell ref="C153:D153"/>
    <mergeCell ref="C154:D154"/>
    <mergeCell ref="C135:D135"/>
    <mergeCell ref="C136:D136"/>
    <mergeCell ref="A129:B129"/>
    <mergeCell ref="C130:D130"/>
    <mergeCell ref="C131:D131"/>
    <mergeCell ref="C132:D132"/>
    <mergeCell ref="C133:D133"/>
    <mergeCell ref="C134:D134"/>
  </mergeCells>
  <printOptions/>
  <pageMargins left="0.59" right="0.41" top="0.75" bottom="0.28" header="0.43" footer="0.45"/>
  <pageSetup fitToWidth="0" fitToHeight="1" horizontalDpi="600" verticalDpi="600" orientation="portrait" paperSize="9" scale="93" r:id="rId2"/>
  <ignoredErrors>
    <ignoredError sqref="O151" formula="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T71"/>
  <sheetViews>
    <sheetView zoomScalePageLayoutView="0" workbookViewId="0" topLeftCell="A1">
      <selection activeCell="Z11" sqref="Z11"/>
    </sheetView>
  </sheetViews>
  <sheetFormatPr defaultColWidth="4.25390625" defaultRowHeight="12.75" customHeight="1"/>
  <cols>
    <col min="1" max="16" width="5.00390625" style="0" customWidth="1"/>
    <col min="17" max="17" width="7.50390625" style="0" customWidth="1"/>
    <col min="18" max="18" width="8.25390625" style="0" customWidth="1"/>
    <col min="19" max="20" width="5.00390625" style="0" customWidth="1"/>
  </cols>
  <sheetData>
    <row r="1" spans="1:10" ht="12.75" customHeight="1">
      <c r="A1" s="566" t="s">
        <v>228</v>
      </c>
      <c r="B1" s="566"/>
      <c r="C1" s="566"/>
      <c r="D1" s="566"/>
      <c r="E1" s="566"/>
      <c r="F1" s="566"/>
      <c r="G1" s="566"/>
      <c r="H1" s="566"/>
      <c r="I1" s="566"/>
      <c r="J1" s="566"/>
    </row>
    <row r="2" spans="1:20" ht="13.5" thickBot="1">
      <c r="A2" s="566"/>
      <c r="B2" s="566"/>
      <c r="C2" s="566"/>
      <c r="D2" s="566"/>
      <c r="E2" s="566"/>
      <c r="F2" s="566"/>
      <c r="G2" s="566"/>
      <c r="H2" s="566"/>
      <c r="I2" s="566"/>
      <c r="J2" s="566"/>
      <c r="M2" s="206"/>
      <c r="N2" s="206"/>
      <c r="O2" s="206"/>
      <c r="P2" s="206"/>
      <c r="Q2" s="206"/>
      <c r="R2" s="206"/>
      <c r="T2" s="207" t="s">
        <v>874</v>
      </c>
    </row>
    <row r="3" spans="1:20" ht="12.75" customHeight="1" thickTop="1">
      <c r="A3" s="567" t="s">
        <v>229</v>
      </c>
      <c r="B3" s="568"/>
      <c r="C3" s="569" t="s">
        <v>230</v>
      </c>
      <c r="D3" s="569"/>
      <c r="E3" s="569"/>
      <c r="F3" s="569"/>
      <c r="G3" s="569"/>
      <c r="H3" s="569"/>
      <c r="I3" s="569"/>
      <c r="J3" s="569"/>
      <c r="K3" s="569"/>
      <c r="L3" s="569"/>
      <c r="M3" s="570" t="s">
        <v>231</v>
      </c>
      <c r="N3" s="570"/>
      <c r="O3" s="570"/>
      <c r="P3" s="570"/>
      <c r="Q3" s="570"/>
      <c r="R3" s="570"/>
      <c r="S3" s="570"/>
      <c r="T3" s="571"/>
    </row>
    <row r="4" spans="1:20" ht="12.75" customHeight="1">
      <c r="A4" s="593" t="s">
        <v>232</v>
      </c>
      <c r="B4" s="594"/>
      <c r="C4" s="578" t="s">
        <v>233</v>
      </c>
      <c r="D4" s="554" t="s">
        <v>234</v>
      </c>
      <c r="E4" s="555" t="s">
        <v>235</v>
      </c>
      <c r="F4" s="562" t="s">
        <v>236</v>
      </c>
      <c r="G4" s="581" t="s">
        <v>237</v>
      </c>
      <c r="H4" s="565" t="s">
        <v>238</v>
      </c>
      <c r="I4" s="554" t="s">
        <v>239</v>
      </c>
      <c r="J4" s="565" t="s">
        <v>240</v>
      </c>
      <c r="K4" s="554" t="s">
        <v>797</v>
      </c>
      <c r="L4" s="584" t="s">
        <v>798</v>
      </c>
      <c r="M4" s="554" t="s">
        <v>241</v>
      </c>
      <c r="N4" s="562" t="s">
        <v>236</v>
      </c>
      <c r="O4" s="581" t="s">
        <v>237</v>
      </c>
      <c r="P4" s="554" t="s">
        <v>239</v>
      </c>
      <c r="Q4" s="554" t="s">
        <v>242</v>
      </c>
      <c r="R4" s="565" t="s">
        <v>243</v>
      </c>
      <c r="S4" s="572" t="s">
        <v>244</v>
      </c>
      <c r="T4" s="575" t="s">
        <v>800</v>
      </c>
    </row>
    <row r="5" spans="1:20" ht="12.75" customHeight="1">
      <c r="A5" s="593"/>
      <c r="B5" s="594"/>
      <c r="C5" s="579"/>
      <c r="D5" s="554"/>
      <c r="E5" s="555"/>
      <c r="F5" s="563"/>
      <c r="G5" s="582"/>
      <c r="H5" s="565"/>
      <c r="I5" s="554"/>
      <c r="J5" s="565"/>
      <c r="K5" s="554"/>
      <c r="L5" s="584"/>
      <c r="M5" s="554"/>
      <c r="N5" s="563"/>
      <c r="O5" s="582"/>
      <c r="P5" s="554"/>
      <c r="Q5" s="554"/>
      <c r="R5" s="565"/>
      <c r="S5" s="573"/>
      <c r="T5" s="576"/>
    </row>
    <row r="6" spans="1:20" ht="12.75" customHeight="1">
      <c r="A6" s="593"/>
      <c r="B6" s="594"/>
      <c r="C6" s="579"/>
      <c r="D6" s="554"/>
      <c r="E6" s="555"/>
      <c r="F6" s="563"/>
      <c r="G6" s="582"/>
      <c r="H6" s="565"/>
      <c r="I6" s="554"/>
      <c r="J6" s="565"/>
      <c r="K6" s="554"/>
      <c r="L6" s="584"/>
      <c r="M6" s="554"/>
      <c r="N6" s="563"/>
      <c r="O6" s="582"/>
      <c r="P6" s="554"/>
      <c r="Q6" s="554"/>
      <c r="R6" s="565"/>
      <c r="S6" s="573"/>
      <c r="T6" s="576"/>
    </row>
    <row r="7" spans="1:20" ht="12.75" customHeight="1">
      <c r="A7" s="593"/>
      <c r="B7" s="594"/>
      <c r="C7" s="579"/>
      <c r="D7" s="554"/>
      <c r="E7" s="555"/>
      <c r="F7" s="563"/>
      <c r="G7" s="582"/>
      <c r="H7" s="565"/>
      <c r="I7" s="554"/>
      <c r="J7" s="565"/>
      <c r="K7" s="554"/>
      <c r="L7" s="584"/>
      <c r="M7" s="554"/>
      <c r="N7" s="563"/>
      <c r="O7" s="582"/>
      <c r="P7" s="554"/>
      <c r="Q7" s="554"/>
      <c r="R7" s="565"/>
      <c r="S7" s="573"/>
      <c r="T7" s="576"/>
    </row>
    <row r="8" spans="1:20" ht="12.75" customHeight="1">
      <c r="A8" s="593"/>
      <c r="B8" s="594"/>
      <c r="C8" s="579"/>
      <c r="D8" s="554"/>
      <c r="E8" s="555"/>
      <c r="F8" s="563"/>
      <c r="G8" s="582"/>
      <c r="H8" s="565"/>
      <c r="I8" s="554"/>
      <c r="J8" s="565"/>
      <c r="K8" s="554"/>
      <c r="L8" s="584"/>
      <c r="M8" s="554"/>
      <c r="N8" s="563"/>
      <c r="O8" s="582"/>
      <c r="P8" s="554"/>
      <c r="Q8" s="554"/>
      <c r="R8" s="565"/>
      <c r="S8" s="573"/>
      <c r="T8" s="576"/>
    </row>
    <row r="9" spans="1:20" ht="12.75" customHeight="1">
      <c r="A9" s="593"/>
      <c r="B9" s="594"/>
      <c r="C9" s="580"/>
      <c r="D9" s="554"/>
      <c r="E9" s="555"/>
      <c r="F9" s="564"/>
      <c r="G9" s="583"/>
      <c r="H9" s="565"/>
      <c r="I9" s="554"/>
      <c r="J9" s="565"/>
      <c r="K9" s="554"/>
      <c r="L9" s="584"/>
      <c r="M9" s="554"/>
      <c r="N9" s="564"/>
      <c r="O9" s="583"/>
      <c r="P9" s="554"/>
      <c r="Q9" s="554"/>
      <c r="R9" s="565"/>
      <c r="S9" s="574"/>
      <c r="T9" s="577"/>
    </row>
    <row r="10" spans="1:20" ht="12.75" customHeight="1">
      <c r="A10" s="561" t="s">
        <v>245</v>
      </c>
      <c r="B10" s="561"/>
      <c r="C10" s="57">
        <v>4</v>
      </c>
      <c r="D10" s="57">
        <v>87</v>
      </c>
      <c r="E10" s="57">
        <v>1</v>
      </c>
      <c r="F10" s="57">
        <v>45</v>
      </c>
      <c r="G10" s="57">
        <v>6</v>
      </c>
      <c r="H10" s="57">
        <v>2</v>
      </c>
      <c r="I10" s="57">
        <v>22</v>
      </c>
      <c r="J10" s="57">
        <v>1</v>
      </c>
      <c r="K10" s="10">
        <v>4</v>
      </c>
      <c r="L10" s="57">
        <v>7</v>
      </c>
      <c r="M10" s="58">
        <v>500</v>
      </c>
      <c r="N10" s="10">
        <v>107</v>
      </c>
      <c r="O10" s="57">
        <v>6</v>
      </c>
      <c r="P10" s="57">
        <v>79</v>
      </c>
      <c r="Q10" s="10">
        <v>2</v>
      </c>
      <c r="R10" s="10">
        <v>14</v>
      </c>
      <c r="S10" s="10">
        <v>47</v>
      </c>
      <c r="T10" s="304">
        <v>1</v>
      </c>
    </row>
    <row r="11" spans="1:20" ht="12.75" customHeight="1" thickBot="1">
      <c r="A11" s="591" t="s">
        <v>475</v>
      </c>
      <c r="B11" s="591"/>
      <c r="C11" s="118">
        <v>2</v>
      </c>
      <c r="D11" s="118">
        <v>17</v>
      </c>
      <c r="E11" s="118" t="s">
        <v>721</v>
      </c>
      <c r="F11" s="118">
        <v>6</v>
      </c>
      <c r="G11" s="118">
        <v>1</v>
      </c>
      <c r="H11" s="118">
        <v>1</v>
      </c>
      <c r="I11" s="118">
        <v>2</v>
      </c>
      <c r="J11" s="118" t="s">
        <v>721</v>
      </c>
      <c r="K11" s="118" t="s">
        <v>722</v>
      </c>
      <c r="L11" s="118" t="s">
        <v>80</v>
      </c>
      <c r="M11" s="125">
        <v>81</v>
      </c>
      <c r="N11" s="118">
        <v>17</v>
      </c>
      <c r="O11" s="118" t="s">
        <v>721</v>
      </c>
      <c r="P11" s="118">
        <v>3</v>
      </c>
      <c r="Q11" s="118">
        <v>1</v>
      </c>
      <c r="R11" s="118">
        <v>2</v>
      </c>
      <c r="S11" s="118" t="s">
        <v>80</v>
      </c>
      <c r="T11" s="305">
        <v>1</v>
      </c>
    </row>
    <row r="12" spans="1:20" ht="12.75" customHeight="1">
      <c r="A12" s="11"/>
      <c r="B12" s="11"/>
      <c r="C12" s="2"/>
      <c r="D12" s="2"/>
      <c r="E12" s="2"/>
      <c r="F12" s="2"/>
      <c r="G12" s="2"/>
      <c r="H12" s="2"/>
      <c r="I12" s="2"/>
      <c r="J12" s="2"/>
      <c r="K12" s="2"/>
      <c r="L12" s="2"/>
      <c r="M12" s="2"/>
      <c r="N12" s="2"/>
      <c r="O12" s="2"/>
      <c r="P12" s="2"/>
      <c r="Q12" s="2"/>
      <c r="R12" s="2"/>
      <c r="S12" s="2"/>
      <c r="T12" s="12" t="s">
        <v>801</v>
      </c>
    </row>
    <row r="13" spans="1:20" ht="12.75" customHeight="1">
      <c r="A13" s="11"/>
      <c r="B13" s="11"/>
      <c r="C13" s="2"/>
      <c r="D13" s="2"/>
      <c r="E13" s="2"/>
      <c r="F13" s="2"/>
      <c r="G13" s="2"/>
      <c r="H13" s="2"/>
      <c r="I13" s="2"/>
      <c r="J13" s="2"/>
      <c r="K13" s="2"/>
      <c r="L13" s="2"/>
      <c r="M13" s="2"/>
      <c r="N13" s="2"/>
      <c r="O13" s="2"/>
      <c r="P13" s="2"/>
      <c r="Q13" s="2"/>
      <c r="R13" s="2"/>
      <c r="S13" s="2"/>
      <c r="T13" s="2"/>
    </row>
    <row r="14" spans="1:20" ht="12.75" customHeight="1">
      <c r="A14" s="566" t="s">
        <v>246</v>
      </c>
      <c r="B14" s="566"/>
      <c r="C14" s="566"/>
      <c r="D14" s="566"/>
      <c r="E14" s="566"/>
      <c r="F14" s="566"/>
      <c r="G14" s="566"/>
      <c r="H14" s="566"/>
      <c r="I14" s="566"/>
      <c r="J14" s="566"/>
      <c r="K14" s="566"/>
      <c r="L14" s="59"/>
      <c r="M14" s="59"/>
      <c r="N14" s="59"/>
      <c r="O14" s="59"/>
      <c r="P14" s="59"/>
      <c r="Q14" s="59"/>
      <c r="R14" s="59"/>
      <c r="S14" s="59"/>
      <c r="T14" s="59"/>
    </row>
    <row r="15" spans="1:20" ht="12.75" customHeight="1" thickBot="1">
      <c r="A15" s="566"/>
      <c r="B15" s="566"/>
      <c r="C15" s="566"/>
      <c r="D15" s="566"/>
      <c r="E15" s="566"/>
      <c r="F15" s="566"/>
      <c r="G15" s="566"/>
      <c r="H15" s="566"/>
      <c r="I15" s="566"/>
      <c r="J15" s="566"/>
      <c r="K15" s="566"/>
      <c r="L15" s="60"/>
      <c r="M15" s="60"/>
      <c r="N15" s="60"/>
      <c r="O15" s="60"/>
      <c r="P15" s="60"/>
      <c r="R15" s="182"/>
      <c r="T15" s="207" t="s">
        <v>799</v>
      </c>
    </row>
    <row r="16" spans="1:20" ht="12.75" customHeight="1" thickTop="1">
      <c r="A16" s="592" t="s">
        <v>247</v>
      </c>
      <c r="B16" s="585"/>
      <c r="C16" s="585"/>
      <c r="D16" s="585"/>
      <c r="E16" s="585"/>
      <c r="F16" s="585"/>
      <c r="G16" s="126" t="s">
        <v>248</v>
      </c>
      <c r="H16" s="585" t="s">
        <v>249</v>
      </c>
      <c r="I16" s="585"/>
      <c r="J16" s="556"/>
      <c r="K16" s="585" t="s">
        <v>247</v>
      </c>
      <c r="L16" s="585"/>
      <c r="M16" s="585"/>
      <c r="N16" s="585"/>
      <c r="O16" s="585"/>
      <c r="P16" s="585"/>
      <c r="Q16" s="126" t="s">
        <v>248</v>
      </c>
      <c r="R16" s="556" t="s">
        <v>249</v>
      </c>
      <c r="S16" s="557"/>
      <c r="T16" s="303"/>
    </row>
    <row r="17" spans="1:20" ht="12.75" customHeight="1">
      <c r="A17" s="587" t="s">
        <v>250</v>
      </c>
      <c r="B17" s="587"/>
      <c r="C17" s="587"/>
      <c r="D17" s="587"/>
      <c r="E17" s="587"/>
      <c r="F17" s="587"/>
      <c r="G17" s="588" t="s">
        <v>251</v>
      </c>
      <c r="H17" s="589" t="s">
        <v>252</v>
      </c>
      <c r="I17" s="589"/>
      <c r="J17" s="590"/>
      <c r="K17" s="587" t="s">
        <v>263</v>
      </c>
      <c r="L17" s="587"/>
      <c r="M17" s="587"/>
      <c r="N17" s="587"/>
      <c r="O17" s="587"/>
      <c r="P17" s="587"/>
      <c r="Q17" s="586" t="s">
        <v>264</v>
      </c>
      <c r="R17" s="607" t="s">
        <v>252</v>
      </c>
      <c r="S17" s="607"/>
      <c r="T17" s="607"/>
    </row>
    <row r="18" spans="1:20" ht="12.75" customHeight="1">
      <c r="A18" s="587"/>
      <c r="B18" s="587"/>
      <c r="C18" s="587"/>
      <c r="D18" s="587"/>
      <c r="E18" s="587"/>
      <c r="F18" s="587"/>
      <c r="G18" s="586"/>
      <c r="H18" s="589"/>
      <c r="I18" s="589"/>
      <c r="J18" s="590"/>
      <c r="K18" s="587"/>
      <c r="L18" s="587"/>
      <c r="M18" s="587"/>
      <c r="N18" s="587"/>
      <c r="O18" s="587"/>
      <c r="P18" s="587"/>
      <c r="Q18" s="586"/>
      <c r="R18" s="599"/>
      <c r="S18" s="599"/>
      <c r="T18" s="599"/>
    </row>
    <row r="19" spans="1:20" ht="12.75" customHeight="1">
      <c r="A19" s="587" t="s">
        <v>256</v>
      </c>
      <c r="B19" s="587"/>
      <c r="C19" s="587"/>
      <c r="D19" s="587"/>
      <c r="E19" s="587"/>
      <c r="F19" s="587"/>
      <c r="G19" s="586" t="s">
        <v>251</v>
      </c>
      <c r="H19" s="589" t="s">
        <v>252</v>
      </c>
      <c r="I19" s="589"/>
      <c r="J19" s="590"/>
      <c r="K19" s="558" t="s">
        <v>766</v>
      </c>
      <c r="L19" s="559"/>
      <c r="M19" s="559"/>
      <c r="N19" s="559"/>
      <c r="O19" s="559"/>
      <c r="P19" s="559"/>
      <c r="Q19" s="33" t="s">
        <v>784</v>
      </c>
      <c r="R19" s="599" t="s">
        <v>785</v>
      </c>
      <c r="S19" s="599"/>
      <c r="T19" s="599"/>
    </row>
    <row r="20" spans="1:20" ht="12.75" customHeight="1">
      <c r="A20" s="587"/>
      <c r="B20" s="587"/>
      <c r="C20" s="587"/>
      <c r="D20" s="587"/>
      <c r="E20" s="587"/>
      <c r="F20" s="587"/>
      <c r="G20" s="586"/>
      <c r="H20" s="589"/>
      <c r="I20" s="589"/>
      <c r="J20" s="590"/>
      <c r="K20" s="558" t="s">
        <v>767</v>
      </c>
      <c r="L20" s="559"/>
      <c r="M20" s="559"/>
      <c r="N20" s="559"/>
      <c r="O20" s="559"/>
      <c r="P20" s="559"/>
      <c r="Q20" s="33" t="s">
        <v>784</v>
      </c>
      <c r="R20" s="599" t="s">
        <v>786</v>
      </c>
      <c r="S20" s="599"/>
      <c r="T20" s="599"/>
    </row>
    <row r="21" spans="1:20" ht="12.75" customHeight="1">
      <c r="A21" s="587" t="s">
        <v>260</v>
      </c>
      <c r="B21" s="587"/>
      <c r="C21" s="587"/>
      <c r="D21" s="587"/>
      <c r="E21" s="587"/>
      <c r="F21" s="587"/>
      <c r="G21" s="586" t="s">
        <v>261</v>
      </c>
      <c r="H21" s="589" t="s">
        <v>262</v>
      </c>
      <c r="I21" s="589"/>
      <c r="J21" s="590"/>
      <c r="K21" s="558" t="s">
        <v>768</v>
      </c>
      <c r="L21" s="559"/>
      <c r="M21" s="559"/>
      <c r="N21" s="559"/>
      <c r="O21" s="559"/>
      <c r="P21" s="559"/>
      <c r="Q21" s="33" t="s">
        <v>784</v>
      </c>
      <c r="R21" s="599" t="s">
        <v>787</v>
      </c>
      <c r="S21" s="599"/>
      <c r="T21" s="599"/>
    </row>
    <row r="22" spans="1:20" ht="12.75" customHeight="1">
      <c r="A22" s="587"/>
      <c r="B22" s="587"/>
      <c r="C22" s="587"/>
      <c r="D22" s="587"/>
      <c r="E22" s="587"/>
      <c r="F22" s="587"/>
      <c r="G22" s="586"/>
      <c r="H22" s="589"/>
      <c r="I22" s="589"/>
      <c r="J22" s="590"/>
      <c r="K22" s="558" t="s">
        <v>769</v>
      </c>
      <c r="L22" s="559"/>
      <c r="M22" s="559"/>
      <c r="N22" s="559"/>
      <c r="O22" s="559"/>
      <c r="P22" s="559"/>
      <c r="Q22" s="33" t="s">
        <v>784</v>
      </c>
      <c r="R22" s="599" t="s">
        <v>787</v>
      </c>
      <c r="S22" s="599"/>
      <c r="T22" s="599"/>
    </row>
    <row r="23" spans="1:20" ht="12.75" customHeight="1">
      <c r="A23" s="595" t="s">
        <v>763</v>
      </c>
      <c r="B23" s="595"/>
      <c r="C23" s="595"/>
      <c r="D23" s="595"/>
      <c r="E23" s="595"/>
      <c r="F23" s="595"/>
      <c r="G23" s="586" t="s">
        <v>261</v>
      </c>
      <c r="H23" s="589" t="s">
        <v>252</v>
      </c>
      <c r="I23" s="589"/>
      <c r="J23" s="590"/>
      <c r="K23" s="558" t="s">
        <v>770</v>
      </c>
      <c r="L23" s="559"/>
      <c r="M23" s="559"/>
      <c r="N23" s="559"/>
      <c r="O23" s="559"/>
      <c r="P23" s="559"/>
      <c r="Q23" s="33" t="s">
        <v>784</v>
      </c>
      <c r="R23" s="599" t="s">
        <v>788</v>
      </c>
      <c r="S23" s="599"/>
      <c r="T23" s="599"/>
    </row>
    <row r="24" spans="1:20" ht="12.75" customHeight="1">
      <c r="A24" s="596" t="s">
        <v>762</v>
      </c>
      <c r="B24" s="596"/>
      <c r="C24" s="596"/>
      <c r="D24" s="596"/>
      <c r="E24" s="596"/>
      <c r="F24" s="596"/>
      <c r="G24" s="586"/>
      <c r="H24" s="589"/>
      <c r="I24" s="589"/>
      <c r="J24" s="590"/>
      <c r="K24" s="558" t="s">
        <v>771</v>
      </c>
      <c r="L24" s="559"/>
      <c r="M24" s="559"/>
      <c r="N24" s="559"/>
      <c r="O24" s="559"/>
      <c r="P24" s="559"/>
      <c r="Q24" s="33" t="s">
        <v>784</v>
      </c>
      <c r="R24" s="599" t="s">
        <v>789</v>
      </c>
      <c r="S24" s="599"/>
      <c r="T24" s="599"/>
    </row>
    <row r="25" spans="1:20" ht="12.75" customHeight="1">
      <c r="A25" s="587" t="s">
        <v>269</v>
      </c>
      <c r="B25" s="587"/>
      <c r="C25" s="587"/>
      <c r="D25" s="587"/>
      <c r="E25" s="587"/>
      <c r="F25" s="587"/>
      <c r="G25" s="586" t="s">
        <v>261</v>
      </c>
      <c r="H25" s="589" t="s">
        <v>270</v>
      </c>
      <c r="I25" s="589"/>
      <c r="J25" s="590"/>
      <c r="K25" s="558" t="s">
        <v>772</v>
      </c>
      <c r="L25" s="559"/>
      <c r="M25" s="559"/>
      <c r="N25" s="559"/>
      <c r="O25" s="559"/>
      <c r="P25" s="559"/>
      <c r="Q25" s="33" t="s">
        <v>784</v>
      </c>
      <c r="R25" s="599" t="s">
        <v>790</v>
      </c>
      <c r="S25" s="599"/>
      <c r="T25" s="599"/>
    </row>
    <row r="26" spans="1:20" ht="12.75" customHeight="1">
      <c r="A26" s="587"/>
      <c r="B26" s="587"/>
      <c r="C26" s="587"/>
      <c r="D26" s="587"/>
      <c r="E26" s="587"/>
      <c r="F26" s="587"/>
      <c r="G26" s="586"/>
      <c r="H26" s="589"/>
      <c r="I26" s="589"/>
      <c r="J26" s="590"/>
      <c r="K26" s="558" t="s">
        <v>773</v>
      </c>
      <c r="L26" s="559"/>
      <c r="M26" s="559"/>
      <c r="N26" s="559"/>
      <c r="O26" s="559"/>
      <c r="P26" s="559"/>
      <c r="Q26" s="33" t="s">
        <v>784</v>
      </c>
      <c r="R26" s="599" t="s">
        <v>791</v>
      </c>
      <c r="S26" s="599"/>
      <c r="T26" s="599"/>
    </row>
    <row r="27" spans="1:20" ht="12.75" customHeight="1">
      <c r="A27" s="587" t="s">
        <v>273</v>
      </c>
      <c r="B27" s="587"/>
      <c r="C27" s="587"/>
      <c r="D27" s="587"/>
      <c r="E27" s="587"/>
      <c r="F27" s="587"/>
      <c r="G27" s="586" t="s">
        <v>261</v>
      </c>
      <c r="H27" s="589" t="s">
        <v>270</v>
      </c>
      <c r="I27" s="589"/>
      <c r="J27" s="590"/>
      <c r="K27" s="558" t="s">
        <v>774</v>
      </c>
      <c r="L27" s="559"/>
      <c r="M27" s="559"/>
      <c r="N27" s="559"/>
      <c r="O27" s="559"/>
      <c r="P27" s="559"/>
      <c r="Q27" s="33" t="s">
        <v>784</v>
      </c>
      <c r="R27" s="599" t="s">
        <v>791</v>
      </c>
      <c r="S27" s="599"/>
      <c r="T27" s="599"/>
    </row>
    <row r="28" spans="1:20" ht="12.75" customHeight="1">
      <c r="A28" s="587"/>
      <c r="B28" s="587"/>
      <c r="C28" s="587"/>
      <c r="D28" s="587"/>
      <c r="E28" s="587"/>
      <c r="F28" s="587"/>
      <c r="G28" s="586"/>
      <c r="H28" s="589"/>
      <c r="I28" s="589"/>
      <c r="J28" s="590"/>
      <c r="K28" s="558" t="s">
        <v>775</v>
      </c>
      <c r="L28" s="559"/>
      <c r="M28" s="559"/>
      <c r="N28" s="559"/>
      <c r="O28" s="559"/>
      <c r="P28" s="559"/>
      <c r="Q28" s="33" t="s">
        <v>784</v>
      </c>
      <c r="R28" s="599" t="s">
        <v>791</v>
      </c>
      <c r="S28" s="599"/>
      <c r="T28" s="599"/>
    </row>
    <row r="29" spans="1:20" ht="12.75" customHeight="1">
      <c r="A29" s="587" t="s">
        <v>277</v>
      </c>
      <c r="B29" s="587"/>
      <c r="C29" s="587"/>
      <c r="D29" s="587"/>
      <c r="E29" s="587"/>
      <c r="F29" s="587"/>
      <c r="G29" s="586" t="s">
        <v>261</v>
      </c>
      <c r="H29" s="589" t="s">
        <v>252</v>
      </c>
      <c r="I29" s="589"/>
      <c r="J29" s="590"/>
      <c r="K29" s="558" t="s">
        <v>776</v>
      </c>
      <c r="L29" s="559"/>
      <c r="M29" s="559"/>
      <c r="N29" s="559"/>
      <c r="O29" s="559"/>
      <c r="P29" s="559"/>
      <c r="Q29" s="33" t="s">
        <v>784</v>
      </c>
      <c r="R29" s="599" t="s">
        <v>791</v>
      </c>
      <c r="S29" s="599"/>
      <c r="T29" s="599"/>
    </row>
    <row r="30" spans="1:20" ht="12.75" customHeight="1">
      <c r="A30" s="587"/>
      <c r="B30" s="587"/>
      <c r="C30" s="587"/>
      <c r="D30" s="587"/>
      <c r="E30" s="587"/>
      <c r="F30" s="587"/>
      <c r="G30" s="586"/>
      <c r="H30" s="589"/>
      <c r="I30" s="589"/>
      <c r="J30" s="590"/>
      <c r="K30" s="558" t="s">
        <v>777</v>
      </c>
      <c r="L30" s="559"/>
      <c r="M30" s="559"/>
      <c r="N30" s="559"/>
      <c r="O30" s="559"/>
      <c r="P30" s="559"/>
      <c r="Q30" s="33" t="s">
        <v>784</v>
      </c>
      <c r="R30" s="599" t="s">
        <v>791</v>
      </c>
      <c r="S30" s="599"/>
      <c r="T30" s="599"/>
    </row>
    <row r="31" spans="1:20" ht="12.75" customHeight="1">
      <c r="A31" s="587" t="s">
        <v>282</v>
      </c>
      <c r="B31" s="587"/>
      <c r="C31" s="587"/>
      <c r="D31" s="587"/>
      <c r="E31" s="587"/>
      <c r="F31" s="587"/>
      <c r="G31" s="586" t="s">
        <v>261</v>
      </c>
      <c r="H31" s="589" t="s">
        <v>252</v>
      </c>
      <c r="I31" s="589"/>
      <c r="J31" s="590"/>
      <c r="K31" s="558" t="s">
        <v>265</v>
      </c>
      <c r="L31" s="559"/>
      <c r="M31" s="559"/>
      <c r="N31" s="559"/>
      <c r="O31" s="559"/>
      <c r="P31" s="559"/>
      <c r="Q31" s="33" t="s">
        <v>266</v>
      </c>
      <c r="R31" s="599" t="s">
        <v>267</v>
      </c>
      <c r="S31" s="599"/>
      <c r="T31" s="599"/>
    </row>
    <row r="32" spans="1:20" ht="12.75" customHeight="1">
      <c r="A32" s="587"/>
      <c r="B32" s="587"/>
      <c r="C32" s="587"/>
      <c r="D32" s="587"/>
      <c r="E32" s="587"/>
      <c r="F32" s="587"/>
      <c r="G32" s="586"/>
      <c r="H32" s="589"/>
      <c r="I32" s="589"/>
      <c r="J32" s="590"/>
      <c r="K32" s="558" t="s">
        <v>268</v>
      </c>
      <c r="L32" s="559"/>
      <c r="M32" s="559"/>
      <c r="N32" s="559"/>
      <c r="O32" s="559"/>
      <c r="P32" s="559"/>
      <c r="Q32" s="33" t="s">
        <v>266</v>
      </c>
      <c r="R32" s="599" t="s">
        <v>267</v>
      </c>
      <c r="S32" s="599"/>
      <c r="T32" s="599"/>
    </row>
    <row r="33" spans="1:20" ht="12.75" customHeight="1">
      <c r="A33" s="587" t="s">
        <v>764</v>
      </c>
      <c r="B33" s="587"/>
      <c r="C33" s="587"/>
      <c r="D33" s="587"/>
      <c r="E33" s="587"/>
      <c r="F33" s="587"/>
      <c r="G33" s="586" t="s">
        <v>261</v>
      </c>
      <c r="H33" s="589" t="s">
        <v>252</v>
      </c>
      <c r="I33" s="589"/>
      <c r="J33" s="590"/>
      <c r="K33" s="558" t="s">
        <v>271</v>
      </c>
      <c r="L33" s="559"/>
      <c r="M33" s="559"/>
      <c r="N33" s="559"/>
      <c r="O33" s="559"/>
      <c r="P33" s="559"/>
      <c r="Q33" s="33" t="s">
        <v>266</v>
      </c>
      <c r="R33" s="599" t="s">
        <v>267</v>
      </c>
      <c r="S33" s="599"/>
      <c r="T33" s="599"/>
    </row>
    <row r="34" spans="1:20" ht="12.75" customHeight="1">
      <c r="A34" s="587"/>
      <c r="B34" s="587"/>
      <c r="C34" s="587"/>
      <c r="D34" s="587"/>
      <c r="E34" s="587"/>
      <c r="F34" s="587"/>
      <c r="G34" s="586"/>
      <c r="H34" s="589"/>
      <c r="I34" s="589"/>
      <c r="J34" s="590"/>
      <c r="K34" s="558" t="s">
        <v>272</v>
      </c>
      <c r="L34" s="559"/>
      <c r="M34" s="559"/>
      <c r="N34" s="559"/>
      <c r="O34" s="559"/>
      <c r="P34" s="559"/>
      <c r="Q34" s="33" t="s">
        <v>266</v>
      </c>
      <c r="R34" s="599" t="s">
        <v>267</v>
      </c>
      <c r="S34" s="599"/>
      <c r="T34" s="599"/>
    </row>
    <row r="35" spans="1:20" ht="12.75" customHeight="1">
      <c r="A35" s="587" t="s">
        <v>286</v>
      </c>
      <c r="B35" s="587"/>
      <c r="C35" s="587"/>
      <c r="D35" s="587"/>
      <c r="E35" s="587"/>
      <c r="F35" s="587"/>
      <c r="G35" s="586" t="s">
        <v>261</v>
      </c>
      <c r="H35" s="589" t="s">
        <v>287</v>
      </c>
      <c r="I35" s="589"/>
      <c r="J35" s="590"/>
      <c r="K35" s="558" t="s">
        <v>274</v>
      </c>
      <c r="L35" s="559"/>
      <c r="M35" s="559"/>
      <c r="N35" s="559"/>
      <c r="O35" s="559"/>
      <c r="P35" s="559"/>
      <c r="Q35" s="33" t="s">
        <v>266</v>
      </c>
      <c r="R35" s="599" t="s">
        <v>275</v>
      </c>
      <c r="S35" s="599"/>
      <c r="T35" s="599"/>
    </row>
    <row r="36" spans="1:20" ht="12.75" customHeight="1">
      <c r="A36" s="587"/>
      <c r="B36" s="587"/>
      <c r="C36" s="587"/>
      <c r="D36" s="587"/>
      <c r="E36" s="587"/>
      <c r="F36" s="587"/>
      <c r="G36" s="586"/>
      <c r="H36" s="589" t="s">
        <v>289</v>
      </c>
      <c r="I36" s="589"/>
      <c r="J36" s="590"/>
      <c r="K36" s="558" t="s">
        <v>276</v>
      </c>
      <c r="L36" s="559"/>
      <c r="M36" s="559"/>
      <c r="N36" s="559"/>
      <c r="O36" s="559"/>
      <c r="P36" s="559"/>
      <c r="Q36" s="33" t="s">
        <v>266</v>
      </c>
      <c r="R36" s="599" t="s">
        <v>275</v>
      </c>
      <c r="S36" s="599"/>
      <c r="T36" s="599"/>
    </row>
    <row r="37" spans="1:20" ht="12.75" customHeight="1">
      <c r="A37" s="587" t="s">
        <v>291</v>
      </c>
      <c r="B37" s="587"/>
      <c r="C37" s="587"/>
      <c r="D37" s="587"/>
      <c r="E37" s="587"/>
      <c r="F37" s="587"/>
      <c r="G37" s="586" t="s">
        <v>261</v>
      </c>
      <c r="H37" s="589" t="s">
        <v>292</v>
      </c>
      <c r="I37" s="589"/>
      <c r="J37" s="590"/>
      <c r="K37" s="558" t="s">
        <v>278</v>
      </c>
      <c r="L37" s="559"/>
      <c r="M37" s="559"/>
      <c r="N37" s="559"/>
      <c r="O37" s="559"/>
      <c r="P37" s="559"/>
      <c r="Q37" s="33" t="s">
        <v>266</v>
      </c>
      <c r="R37" s="599" t="s">
        <v>279</v>
      </c>
      <c r="S37" s="599"/>
      <c r="T37" s="599"/>
    </row>
    <row r="38" spans="1:20" ht="12.75" customHeight="1">
      <c r="A38" s="587"/>
      <c r="B38" s="587"/>
      <c r="C38" s="587"/>
      <c r="D38" s="587"/>
      <c r="E38" s="587"/>
      <c r="F38" s="587"/>
      <c r="G38" s="586"/>
      <c r="H38" s="589"/>
      <c r="I38" s="589"/>
      <c r="J38" s="590"/>
      <c r="K38" s="558" t="s">
        <v>280</v>
      </c>
      <c r="L38" s="559"/>
      <c r="M38" s="559"/>
      <c r="N38" s="559"/>
      <c r="O38" s="559"/>
      <c r="P38" s="559"/>
      <c r="Q38" s="33" t="s">
        <v>266</v>
      </c>
      <c r="R38" s="608" t="s">
        <v>281</v>
      </c>
      <c r="S38" s="608"/>
      <c r="T38" s="608"/>
    </row>
    <row r="39" spans="1:20" ht="12.75" customHeight="1">
      <c r="A39" s="587" t="s">
        <v>297</v>
      </c>
      <c r="B39" s="587"/>
      <c r="C39" s="587"/>
      <c r="D39" s="587"/>
      <c r="E39" s="587"/>
      <c r="F39" s="587"/>
      <c r="G39" s="586" t="s">
        <v>261</v>
      </c>
      <c r="H39" s="589" t="s">
        <v>252</v>
      </c>
      <c r="I39" s="589"/>
      <c r="J39" s="590"/>
      <c r="K39" s="558" t="s">
        <v>283</v>
      </c>
      <c r="L39" s="559"/>
      <c r="M39" s="559"/>
      <c r="N39" s="559"/>
      <c r="O39" s="559"/>
      <c r="P39" s="559"/>
      <c r="Q39" s="33" t="s">
        <v>266</v>
      </c>
      <c r="R39" s="599" t="s">
        <v>284</v>
      </c>
      <c r="S39" s="599"/>
      <c r="T39" s="599"/>
    </row>
    <row r="40" spans="1:20" ht="12.75" customHeight="1">
      <c r="A40" s="587"/>
      <c r="B40" s="587"/>
      <c r="C40" s="587"/>
      <c r="D40" s="587"/>
      <c r="E40" s="587"/>
      <c r="F40" s="587"/>
      <c r="G40" s="586"/>
      <c r="H40" s="589"/>
      <c r="I40" s="589"/>
      <c r="J40" s="590"/>
      <c r="K40" s="558" t="s">
        <v>285</v>
      </c>
      <c r="L40" s="559"/>
      <c r="M40" s="559"/>
      <c r="N40" s="559"/>
      <c r="O40" s="559"/>
      <c r="P40" s="559"/>
      <c r="Q40" s="33" t="s">
        <v>266</v>
      </c>
      <c r="R40" s="599" t="s">
        <v>275</v>
      </c>
      <c r="S40" s="599"/>
      <c r="T40" s="599"/>
    </row>
    <row r="41" spans="1:20" ht="12.75" customHeight="1">
      <c r="A41" s="587" t="s">
        <v>302</v>
      </c>
      <c r="B41" s="587"/>
      <c r="C41" s="587"/>
      <c r="D41" s="587"/>
      <c r="E41" s="587"/>
      <c r="F41" s="587"/>
      <c r="G41" s="586" t="s">
        <v>261</v>
      </c>
      <c r="H41" s="589" t="s">
        <v>303</v>
      </c>
      <c r="I41" s="589"/>
      <c r="J41" s="590"/>
      <c r="K41" s="558" t="s">
        <v>288</v>
      </c>
      <c r="L41" s="559"/>
      <c r="M41" s="559"/>
      <c r="N41" s="559"/>
      <c r="O41" s="559"/>
      <c r="P41" s="559"/>
      <c r="Q41" s="33" t="s">
        <v>266</v>
      </c>
      <c r="R41" s="599" t="s">
        <v>267</v>
      </c>
      <c r="S41" s="599"/>
      <c r="T41" s="599"/>
    </row>
    <row r="42" spans="1:20" ht="12.75" customHeight="1">
      <c r="A42" s="587"/>
      <c r="B42" s="587"/>
      <c r="C42" s="587"/>
      <c r="D42" s="587"/>
      <c r="E42" s="587"/>
      <c r="F42" s="587"/>
      <c r="G42" s="586"/>
      <c r="H42" s="589"/>
      <c r="I42" s="589"/>
      <c r="J42" s="590"/>
      <c r="K42" s="558" t="s">
        <v>290</v>
      </c>
      <c r="L42" s="559"/>
      <c r="M42" s="559"/>
      <c r="N42" s="559"/>
      <c r="O42" s="559"/>
      <c r="P42" s="559"/>
      <c r="Q42" s="33" t="s">
        <v>266</v>
      </c>
      <c r="R42" s="599" t="s">
        <v>791</v>
      </c>
      <c r="S42" s="599"/>
      <c r="T42" s="599"/>
    </row>
    <row r="43" spans="1:20" ht="12.75" customHeight="1">
      <c r="A43" s="560" t="s">
        <v>779</v>
      </c>
      <c r="B43" s="560"/>
      <c r="C43" s="560"/>
      <c r="D43" s="560"/>
      <c r="E43" s="560"/>
      <c r="F43" s="560"/>
      <c r="G43" s="586" t="s">
        <v>261</v>
      </c>
      <c r="H43" s="597" t="s">
        <v>308</v>
      </c>
      <c r="I43" s="597"/>
      <c r="J43" s="598"/>
      <c r="K43" s="558" t="s">
        <v>293</v>
      </c>
      <c r="L43" s="559"/>
      <c r="M43" s="559"/>
      <c r="N43" s="559"/>
      <c r="O43" s="559"/>
      <c r="P43" s="559"/>
      <c r="Q43" s="33" t="s">
        <v>266</v>
      </c>
      <c r="R43" s="599" t="s">
        <v>294</v>
      </c>
      <c r="S43" s="599"/>
      <c r="T43" s="599"/>
    </row>
    <row r="44" spans="1:20" ht="12.75" customHeight="1">
      <c r="A44" s="560" t="s">
        <v>780</v>
      </c>
      <c r="B44" s="560"/>
      <c r="C44" s="560"/>
      <c r="D44" s="560"/>
      <c r="E44" s="560"/>
      <c r="F44" s="560"/>
      <c r="G44" s="586"/>
      <c r="H44" s="597"/>
      <c r="I44" s="597"/>
      <c r="J44" s="598"/>
      <c r="K44" s="558" t="s">
        <v>295</v>
      </c>
      <c r="L44" s="559"/>
      <c r="M44" s="559"/>
      <c r="N44" s="559"/>
      <c r="O44" s="559"/>
      <c r="P44" s="559"/>
      <c r="Q44" s="33" t="s">
        <v>266</v>
      </c>
      <c r="R44" s="599" t="s">
        <v>296</v>
      </c>
      <c r="S44" s="599"/>
      <c r="T44" s="599"/>
    </row>
    <row r="45" spans="1:20" ht="12.75" customHeight="1">
      <c r="A45" s="600" t="s">
        <v>765</v>
      </c>
      <c r="B45" s="600"/>
      <c r="C45" s="600"/>
      <c r="D45" s="600"/>
      <c r="E45" s="600"/>
      <c r="F45" s="600"/>
      <c r="G45" s="586" t="s">
        <v>261</v>
      </c>
      <c r="H45" s="597" t="s">
        <v>308</v>
      </c>
      <c r="I45" s="597"/>
      <c r="J45" s="598"/>
      <c r="K45" s="558" t="s">
        <v>298</v>
      </c>
      <c r="L45" s="559"/>
      <c r="M45" s="559"/>
      <c r="N45" s="559"/>
      <c r="O45" s="559"/>
      <c r="P45" s="559"/>
      <c r="Q45" s="33" t="s">
        <v>266</v>
      </c>
      <c r="R45" s="599" t="s">
        <v>299</v>
      </c>
      <c r="S45" s="599"/>
      <c r="T45" s="599"/>
    </row>
    <row r="46" spans="1:20" ht="12.75" customHeight="1">
      <c r="A46" s="600"/>
      <c r="B46" s="600"/>
      <c r="C46" s="600"/>
      <c r="D46" s="600"/>
      <c r="E46" s="600"/>
      <c r="F46" s="600"/>
      <c r="G46" s="586"/>
      <c r="H46" s="597"/>
      <c r="I46" s="597"/>
      <c r="J46" s="598"/>
      <c r="K46" s="558" t="s">
        <v>300</v>
      </c>
      <c r="L46" s="559"/>
      <c r="M46" s="559"/>
      <c r="N46" s="559"/>
      <c r="O46" s="559"/>
      <c r="P46" s="559"/>
      <c r="Q46" s="33" t="s">
        <v>266</v>
      </c>
      <c r="R46" s="599" t="s">
        <v>301</v>
      </c>
      <c r="S46" s="599"/>
      <c r="T46" s="599"/>
    </row>
    <row r="47" spans="1:20" ht="12.75" customHeight="1">
      <c r="A47" s="560" t="s">
        <v>781</v>
      </c>
      <c r="B47" s="560"/>
      <c r="C47" s="560"/>
      <c r="D47" s="560"/>
      <c r="E47" s="560"/>
      <c r="F47" s="560"/>
      <c r="G47" s="586" t="s">
        <v>261</v>
      </c>
      <c r="H47" s="597" t="s">
        <v>313</v>
      </c>
      <c r="I47" s="597"/>
      <c r="J47" s="598"/>
      <c r="K47" s="558" t="s">
        <v>304</v>
      </c>
      <c r="L47" s="559"/>
      <c r="M47" s="559"/>
      <c r="N47" s="559"/>
      <c r="O47" s="559"/>
      <c r="P47" s="559"/>
      <c r="Q47" s="33" t="s">
        <v>266</v>
      </c>
      <c r="R47" s="599" t="s">
        <v>305</v>
      </c>
      <c r="S47" s="599"/>
      <c r="T47" s="599"/>
    </row>
    <row r="48" spans="1:20" ht="12.75" customHeight="1">
      <c r="A48" s="560" t="s">
        <v>782</v>
      </c>
      <c r="B48" s="560"/>
      <c r="C48" s="560"/>
      <c r="D48" s="560"/>
      <c r="E48" s="560"/>
      <c r="F48" s="560"/>
      <c r="G48" s="586"/>
      <c r="H48" s="597"/>
      <c r="I48" s="597"/>
      <c r="J48" s="598"/>
      <c r="K48" s="558" t="s">
        <v>306</v>
      </c>
      <c r="L48" s="559"/>
      <c r="M48" s="559"/>
      <c r="N48" s="559"/>
      <c r="O48" s="559"/>
      <c r="P48" s="559"/>
      <c r="Q48" s="33" t="s">
        <v>266</v>
      </c>
      <c r="R48" s="599" t="s">
        <v>307</v>
      </c>
      <c r="S48" s="599"/>
      <c r="T48" s="599"/>
    </row>
    <row r="49" spans="1:20" ht="12.75" customHeight="1">
      <c r="A49" s="587" t="s">
        <v>318</v>
      </c>
      <c r="B49" s="587"/>
      <c r="C49" s="587"/>
      <c r="D49" s="587"/>
      <c r="E49" s="587"/>
      <c r="F49" s="587"/>
      <c r="G49" s="586" t="s">
        <v>261</v>
      </c>
      <c r="H49" s="597" t="s">
        <v>313</v>
      </c>
      <c r="I49" s="597"/>
      <c r="J49" s="598"/>
      <c r="K49" s="558" t="s">
        <v>309</v>
      </c>
      <c r="L49" s="559"/>
      <c r="M49" s="559"/>
      <c r="N49" s="559"/>
      <c r="O49" s="559"/>
      <c r="P49" s="559"/>
      <c r="Q49" s="33" t="s">
        <v>266</v>
      </c>
      <c r="R49" s="599" t="s">
        <v>310</v>
      </c>
      <c r="S49" s="599"/>
      <c r="T49" s="599"/>
    </row>
    <row r="50" spans="1:20" ht="12.75" customHeight="1">
      <c r="A50" s="587"/>
      <c r="B50" s="587"/>
      <c r="C50" s="587"/>
      <c r="D50" s="587"/>
      <c r="E50" s="587"/>
      <c r="F50" s="587"/>
      <c r="G50" s="586"/>
      <c r="H50" s="597"/>
      <c r="I50" s="597"/>
      <c r="J50" s="598"/>
      <c r="K50" s="558" t="s">
        <v>311</v>
      </c>
      <c r="L50" s="559"/>
      <c r="M50" s="559"/>
      <c r="N50" s="559"/>
      <c r="O50" s="559"/>
      <c r="P50" s="559"/>
      <c r="Q50" s="33" t="s">
        <v>266</v>
      </c>
      <c r="R50" s="599" t="s">
        <v>312</v>
      </c>
      <c r="S50" s="599"/>
      <c r="T50" s="599"/>
    </row>
    <row r="51" spans="1:20" ht="12.75" customHeight="1">
      <c r="A51" s="587" t="s">
        <v>323</v>
      </c>
      <c r="B51" s="587"/>
      <c r="C51" s="587"/>
      <c r="D51" s="587"/>
      <c r="E51" s="587"/>
      <c r="F51" s="587"/>
      <c r="G51" s="586" t="s">
        <v>324</v>
      </c>
      <c r="H51" s="589" t="s">
        <v>325</v>
      </c>
      <c r="I51" s="589"/>
      <c r="J51" s="590"/>
      <c r="K51" s="558" t="s">
        <v>314</v>
      </c>
      <c r="L51" s="559"/>
      <c r="M51" s="559"/>
      <c r="N51" s="559"/>
      <c r="O51" s="559"/>
      <c r="P51" s="559"/>
      <c r="Q51" s="33" t="s">
        <v>266</v>
      </c>
      <c r="R51" s="599" t="s">
        <v>315</v>
      </c>
      <c r="S51" s="599"/>
      <c r="T51" s="599"/>
    </row>
    <row r="52" spans="1:20" ht="12.75" customHeight="1">
      <c r="A52" s="587"/>
      <c r="B52" s="587"/>
      <c r="C52" s="587"/>
      <c r="D52" s="587"/>
      <c r="E52" s="587"/>
      <c r="F52" s="587"/>
      <c r="G52" s="586"/>
      <c r="H52" s="589"/>
      <c r="I52" s="589"/>
      <c r="J52" s="590"/>
      <c r="K52" s="558" t="s">
        <v>316</v>
      </c>
      <c r="L52" s="559"/>
      <c r="M52" s="559"/>
      <c r="N52" s="559"/>
      <c r="O52" s="559"/>
      <c r="P52" s="559"/>
      <c r="Q52" s="33" t="s">
        <v>266</v>
      </c>
      <c r="R52" s="599" t="s">
        <v>317</v>
      </c>
      <c r="S52" s="599"/>
      <c r="T52" s="599"/>
    </row>
    <row r="53" spans="1:20" ht="12.75" customHeight="1">
      <c r="A53" s="587" t="s">
        <v>330</v>
      </c>
      <c r="B53" s="587"/>
      <c r="C53" s="587"/>
      <c r="D53" s="587"/>
      <c r="E53" s="587"/>
      <c r="F53" s="587"/>
      <c r="G53" s="586" t="s">
        <v>324</v>
      </c>
      <c r="H53" s="589" t="s">
        <v>331</v>
      </c>
      <c r="I53" s="589"/>
      <c r="J53" s="590"/>
      <c r="K53" s="558" t="s">
        <v>319</v>
      </c>
      <c r="L53" s="559"/>
      <c r="M53" s="559"/>
      <c r="N53" s="559"/>
      <c r="O53" s="559"/>
      <c r="P53" s="559"/>
      <c r="Q53" s="33" t="s">
        <v>266</v>
      </c>
      <c r="R53" s="599" t="s">
        <v>320</v>
      </c>
      <c r="S53" s="599"/>
      <c r="T53" s="599"/>
    </row>
    <row r="54" spans="1:20" ht="12.75" customHeight="1">
      <c r="A54" s="587"/>
      <c r="B54" s="587"/>
      <c r="C54" s="587"/>
      <c r="D54" s="587"/>
      <c r="E54" s="587"/>
      <c r="F54" s="587"/>
      <c r="G54" s="586"/>
      <c r="H54" s="589"/>
      <c r="I54" s="589"/>
      <c r="J54" s="590"/>
      <c r="K54" s="558" t="s">
        <v>321</v>
      </c>
      <c r="L54" s="559"/>
      <c r="M54" s="559"/>
      <c r="N54" s="559"/>
      <c r="O54" s="559"/>
      <c r="P54" s="559"/>
      <c r="Q54" s="33" t="s">
        <v>322</v>
      </c>
      <c r="R54" s="599" t="s">
        <v>281</v>
      </c>
      <c r="S54" s="599"/>
      <c r="T54" s="599"/>
    </row>
    <row r="55" spans="1:20" ht="12.75" customHeight="1">
      <c r="A55" s="587" t="s">
        <v>335</v>
      </c>
      <c r="B55" s="587"/>
      <c r="C55" s="587"/>
      <c r="D55" s="587"/>
      <c r="E55" s="587"/>
      <c r="F55" s="587"/>
      <c r="G55" s="586" t="s">
        <v>324</v>
      </c>
      <c r="H55" s="589" t="s">
        <v>336</v>
      </c>
      <c r="I55" s="589"/>
      <c r="J55" s="590"/>
      <c r="K55" s="558" t="s">
        <v>326</v>
      </c>
      <c r="L55" s="559"/>
      <c r="M55" s="559"/>
      <c r="N55" s="559"/>
      <c r="O55" s="559"/>
      <c r="P55" s="559"/>
      <c r="Q55" s="33" t="s">
        <v>322</v>
      </c>
      <c r="R55" s="599" t="s">
        <v>327</v>
      </c>
      <c r="S55" s="599"/>
      <c r="T55" s="599"/>
    </row>
    <row r="56" spans="1:20" ht="12.75" customHeight="1">
      <c r="A56" s="587"/>
      <c r="B56" s="587"/>
      <c r="C56" s="587"/>
      <c r="D56" s="587"/>
      <c r="E56" s="587"/>
      <c r="F56" s="587"/>
      <c r="G56" s="586"/>
      <c r="H56" s="589"/>
      <c r="I56" s="589"/>
      <c r="J56" s="590"/>
      <c r="K56" s="558" t="s">
        <v>328</v>
      </c>
      <c r="L56" s="559"/>
      <c r="M56" s="559"/>
      <c r="N56" s="559"/>
      <c r="O56" s="559"/>
      <c r="P56" s="559"/>
      <c r="Q56" s="33" t="s">
        <v>322</v>
      </c>
      <c r="R56" s="608" t="s">
        <v>329</v>
      </c>
      <c r="S56" s="608"/>
      <c r="T56" s="608"/>
    </row>
    <row r="57" spans="1:20" ht="12.75" customHeight="1">
      <c r="A57" s="602" t="s">
        <v>340</v>
      </c>
      <c r="B57" s="602"/>
      <c r="C57" s="602"/>
      <c r="D57" s="602"/>
      <c r="E57" s="602"/>
      <c r="F57" s="602"/>
      <c r="G57" s="586" t="s">
        <v>324</v>
      </c>
      <c r="H57" s="589" t="s">
        <v>341</v>
      </c>
      <c r="I57" s="589"/>
      <c r="J57" s="590"/>
      <c r="K57" s="558" t="s">
        <v>332</v>
      </c>
      <c r="L57" s="559"/>
      <c r="M57" s="559"/>
      <c r="N57" s="559"/>
      <c r="O57" s="559"/>
      <c r="P57" s="559"/>
      <c r="Q57" s="33" t="s">
        <v>322</v>
      </c>
      <c r="R57" s="608" t="s">
        <v>333</v>
      </c>
      <c r="S57" s="608"/>
      <c r="T57" s="608"/>
    </row>
    <row r="58" spans="1:20" ht="12.75" customHeight="1">
      <c r="A58" s="602" t="s">
        <v>343</v>
      </c>
      <c r="B58" s="602"/>
      <c r="C58" s="602"/>
      <c r="D58" s="602"/>
      <c r="E58" s="602"/>
      <c r="F58" s="602"/>
      <c r="G58" s="586"/>
      <c r="H58" s="589"/>
      <c r="I58" s="589"/>
      <c r="J58" s="590"/>
      <c r="K58" s="558" t="s">
        <v>334</v>
      </c>
      <c r="L58" s="559"/>
      <c r="M58" s="559"/>
      <c r="N58" s="559"/>
      <c r="O58" s="559"/>
      <c r="P58" s="559"/>
      <c r="Q58" s="33" t="s">
        <v>322</v>
      </c>
      <c r="R58" s="608" t="s">
        <v>281</v>
      </c>
      <c r="S58" s="608"/>
      <c r="T58" s="608"/>
    </row>
    <row r="59" spans="1:20" ht="12.75" customHeight="1">
      <c r="A59" s="587" t="s">
        <v>344</v>
      </c>
      <c r="B59" s="587"/>
      <c r="C59" s="587"/>
      <c r="D59" s="587"/>
      <c r="E59" s="587"/>
      <c r="F59" s="587"/>
      <c r="G59" s="586" t="s">
        <v>324</v>
      </c>
      <c r="H59" s="589" t="s">
        <v>345</v>
      </c>
      <c r="I59" s="589"/>
      <c r="J59" s="590"/>
      <c r="K59" s="558" t="s">
        <v>337</v>
      </c>
      <c r="L59" s="559"/>
      <c r="M59" s="559"/>
      <c r="N59" s="559"/>
      <c r="O59" s="559"/>
      <c r="P59" s="559"/>
      <c r="Q59" s="33" t="s">
        <v>322</v>
      </c>
      <c r="R59" s="599" t="s">
        <v>338</v>
      </c>
      <c r="S59" s="599"/>
      <c r="T59" s="599"/>
    </row>
    <row r="60" spans="1:20" ht="12.75" customHeight="1">
      <c r="A60" s="587"/>
      <c r="B60" s="587"/>
      <c r="C60" s="587"/>
      <c r="D60" s="587"/>
      <c r="E60" s="587"/>
      <c r="F60" s="587"/>
      <c r="G60" s="586"/>
      <c r="H60" s="589"/>
      <c r="I60" s="589"/>
      <c r="J60" s="590"/>
      <c r="K60" s="558" t="s">
        <v>339</v>
      </c>
      <c r="L60" s="559"/>
      <c r="M60" s="559"/>
      <c r="N60" s="559"/>
      <c r="O60" s="559"/>
      <c r="P60" s="559"/>
      <c r="Q60" s="33" t="s">
        <v>322</v>
      </c>
      <c r="R60" s="599" t="s">
        <v>299</v>
      </c>
      <c r="S60" s="599"/>
      <c r="T60" s="599"/>
    </row>
    <row r="61" spans="1:20" ht="12.75" customHeight="1">
      <c r="A61" s="602" t="s">
        <v>783</v>
      </c>
      <c r="B61" s="602"/>
      <c r="C61" s="602"/>
      <c r="D61" s="602"/>
      <c r="E61" s="602"/>
      <c r="F61" s="602"/>
      <c r="G61" s="586" t="s">
        <v>351</v>
      </c>
      <c r="H61" s="605" t="s">
        <v>352</v>
      </c>
      <c r="I61" s="605"/>
      <c r="J61" s="606"/>
      <c r="K61" s="558" t="s">
        <v>342</v>
      </c>
      <c r="L61" s="559"/>
      <c r="M61" s="559"/>
      <c r="N61" s="559"/>
      <c r="O61" s="559"/>
      <c r="P61" s="559"/>
      <c r="Q61" s="603" t="s">
        <v>778</v>
      </c>
      <c r="R61" s="599" t="s">
        <v>275</v>
      </c>
      <c r="S61" s="599"/>
      <c r="T61" s="599"/>
    </row>
    <row r="62" spans="1:20" ht="12.75" customHeight="1">
      <c r="A62" s="601" t="s">
        <v>355</v>
      </c>
      <c r="B62" s="601"/>
      <c r="C62" s="601"/>
      <c r="D62" s="601"/>
      <c r="E62" s="601"/>
      <c r="F62" s="601"/>
      <c r="G62" s="586"/>
      <c r="H62" s="605"/>
      <c r="I62" s="605"/>
      <c r="J62" s="606"/>
      <c r="K62" s="558"/>
      <c r="L62" s="559"/>
      <c r="M62" s="559"/>
      <c r="N62" s="559"/>
      <c r="O62" s="559"/>
      <c r="P62" s="559"/>
      <c r="Q62" s="603"/>
      <c r="R62" s="599"/>
      <c r="S62" s="599"/>
      <c r="T62" s="599"/>
    </row>
    <row r="63" spans="1:20" ht="12.75" customHeight="1">
      <c r="A63" s="587" t="s">
        <v>253</v>
      </c>
      <c r="B63" s="587"/>
      <c r="C63" s="587"/>
      <c r="D63" s="587"/>
      <c r="E63" s="587"/>
      <c r="F63" s="587"/>
      <c r="G63" s="586" t="s">
        <v>254</v>
      </c>
      <c r="H63" s="589" t="s">
        <v>255</v>
      </c>
      <c r="I63" s="589"/>
      <c r="J63" s="590"/>
      <c r="K63" s="558" t="s">
        <v>346</v>
      </c>
      <c r="L63" s="559"/>
      <c r="M63" s="559"/>
      <c r="N63" s="559"/>
      <c r="O63" s="559"/>
      <c r="P63" s="559"/>
      <c r="Q63" s="33" t="s">
        <v>347</v>
      </c>
      <c r="R63" s="599" t="s">
        <v>348</v>
      </c>
      <c r="S63" s="599"/>
      <c r="T63" s="599"/>
    </row>
    <row r="64" spans="1:20" ht="12.75" customHeight="1">
      <c r="A64" s="587"/>
      <c r="B64" s="587"/>
      <c r="C64" s="587"/>
      <c r="D64" s="587"/>
      <c r="E64" s="587"/>
      <c r="F64" s="587"/>
      <c r="G64" s="586"/>
      <c r="H64" s="589"/>
      <c r="I64" s="589"/>
      <c r="J64" s="590"/>
      <c r="K64" s="558" t="s">
        <v>349</v>
      </c>
      <c r="L64" s="559"/>
      <c r="M64" s="559"/>
      <c r="N64" s="559"/>
      <c r="O64" s="559"/>
      <c r="P64" s="559"/>
      <c r="Q64" s="33" t="s">
        <v>350</v>
      </c>
      <c r="R64" s="599" t="s">
        <v>296</v>
      </c>
      <c r="S64" s="599"/>
      <c r="T64" s="599"/>
    </row>
    <row r="65" spans="1:20" ht="12.75" customHeight="1">
      <c r="A65" s="587" t="s">
        <v>257</v>
      </c>
      <c r="B65" s="587"/>
      <c r="C65" s="587"/>
      <c r="D65" s="587"/>
      <c r="E65" s="587"/>
      <c r="F65" s="587"/>
      <c r="G65" s="586" t="s">
        <v>258</v>
      </c>
      <c r="H65" s="589" t="s">
        <v>259</v>
      </c>
      <c r="I65" s="589"/>
      <c r="J65" s="590"/>
      <c r="K65" s="558" t="s">
        <v>353</v>
      </c>
      <c r="L65" s="559"/>
      <c r="M65" s="559"/>
      <c r="N65" s="559"/>
      <c r="O65" s="559"/>
      <c r="P65" s="559"/>
      <c r="Q65" s="33" t="s">
        <v>350</v>
      </c>
      <c r="R65" s="599" t="s">
        <v>354</v>
      </c>
      <c r="S65" s="599"/>
      <c r="T65" s="599"/>
    </row>
    <row r="66" spans="1:20" ht="12.75" customHeight="1" thickBot="1">
      <c r="A66" s="587"/>
      <c r="B66" s="587"/>
      <c r="C66" s="587"/>
      <c r="D66" s="587"/>
      <c r="E66" s="587"/>
      <c r="F66" s="587"/>
      <c r="G66" s="586"/>
      <c r="H66" s="589"/>
      <c r="I66" s="589"/>
      <c r="J66" s="590"/>
      <c r="K66" s="558" t="s">
        <v>356</v>
      </c>
      <c r="L66" s="559"/>
      <c r="M66" s="559"/>
      <c r="N66" s="559"/>
      <c r="O66" s="559"/>
      <c r="P66" s="559"/>
      <c r="Q66" s="33" t="s">
        <v>350</v>
      </c>
      <c r="R66" s="609" t="s">
        <v>357</v>
      </c>
      <c r="S66" s="609"/>
      <c r="T66" s="609"/>
    </row>
    <row r="67" spans="1:20" ht="12.75">
      <c r="A67" s="277" t="s">
        <v>358</v>
      </c>
      <c r="B67" s="277"/>
      <c r="C67" s="277"/>
      <c r="D67" s="277"/>
      <c r="E67" s="277"/>
      <c r="F67" s="277"/>
      <c r="G67" s="277"/>
      <c r="H67" s="277"/>
      <c r="I67" s="277"/>
      <c r="J67" s="277"/>
      <c r="K67" s="277"/>
      <c r="L67" s="277"/>
      <c r="M67" s="277"/>
      <c r="N67" s="277"/>
      <c r="O67" s="277"/>
      <c r="P67" s="277"/>
      <c r="Q67" s="277"/>
      <c r="R67" s="277"/>
      <c r="S67" s="277"/>
      <c r="T67" s="277"/>
    </row>
    <row r="68" spans="1:20" ht="12.75">
      <c r="A68" s="278" t="s">
        <v>359</v>
      </c>
      <c r="B68" s="278"/>
      <c r="C68" s="278"/>
      <c r="D68" s="278"/>
      <c r="E68" s="278"/>
      <c r="F68" s="278"/>
      <c r="G68" s="278"/>
      <c r="H68" s="278"/>
      <c r="I68" s="278"/>
      <c r="J68" s="278"/>
      <c r="K68" s="278"/>
      <c r="L68" s="278"/>
      <c r="M68" s="278"/>
      <c r="N68" s="278"/>
      <c r="O68" s="278"/>
      <c r="P68" s="278"/>
      <c r="Q68" s="278"/>
      <c r="R68" s="278"/>
      <c r="S68" s="278"/>
      <c r="T68" s="278"/>
    </row>
    <row r="69" spans="1:20" ht="12.75">
      <c r="A69" s="278" t="s">
        <v>792</v>
      </c>
      <c r="B69" s="278"/>
      <c r="C69" s="278"/>
      <c r="D69" s="278"/>
      <c r="E69" s="278"/>
      <c r="F69" s="278"/>
      <c r="G69" s="278"/>
      <c r="H69" s="278"/>
      <c r="I69" s="278"/>
      <c r="J69" s="278"/>
      <c r="K69" s="278"/>
      <c r="L69" s="278"/>
      <c r="M69" s="59"/>
      <c r="N69" s="59"/>
      <c r="O69" s="59"/>
      <c r="P69" s="59"/>
      <c r="Q69" s="59"/>
      <c r="R69" s="61"/>
      <c r="S69" s="61"/>
      <c r="T69" s="61"/>
    </row>
    <row r="71" spans="1:20" ht="12.75" customHeight="1">
      <c r="A71" s="604" t="s">
        <v>534</v>
      </c>
      <c r="B71" s="604"/>
      <c r="C71" s="604"/>
      <c r="D71" s="604"/>
      <c r="E71" s="604"/>
      <c r="F71" s="604"/>
      <c r="G71" s="604"/>
      <c r="H71" s="604"/>
      <c r="I71" s="604"/>
      <c r="J71" s="604"/>
      <c r="K71" s="604"/>
      <c r="L71" s="604"/>
      <c r="M71" s="604"/>
      <c r="N71" s="604"/>
      <c r="O71" s="604"/>
      <c r="P71" s="604"/>
      <c r="Q71" s="604"/>
      <c r="R71" s="604"/>
      <c r="S71" s="604"/>
      <c r="T71" s="604"/>
    </row>
  </sheetData>
  <sheetProtection/>
  <mergeCells count="210">
    <mergeCell ref="R66:T66"/>
    <mergeCell ref="R61:T62"/>
    <mergeCell ref="R56:T56"/>
    <mergeCell ref="R57:T57"/>
    <mergeCell ref="R58:T58"/>
    <mergeCell ref="R59:T59"/>
    <mergeCell ref="R60:T60"/>
    <mergeCell ref="R50:T50"/>
    <mergeCell ref="R51:T51"/>
    <mergeCell ref="R52:T52"/>
    <mergeCell ref="R53:T53"/>
    <mergeCell ref="R54:T54"/>
    <mergeCell ref="R55:T55"/>
    <mergeCell ref="R44:T44"/>
    <mergeCell ref="R45:T45"/>
    <mergeCell ref="R46:T46"/>
    <mergeCell ref="R47:T47"/>
    <mergeCell ref="R48:T48"/>
    <mergeCell ref="R49:T49"/>
    <mergeCell ref="R37:T37"/>
    <mergeCell ref="R38:T38"/>
    <mergeCell ref="R39:T39"/>
    <mergeCell ref="R40:T40"/>
    <mergeCell ref="R41:T41"/>
    <mergeCell ref="R42:T42"/>
    <mergeCell ref="R30:T30"/>
    <mergeCell ref="R31:T31"/>
    <mergeCell ref="R32:T32"/>
    <mergeCell ref="R33:T33"/>
    <mergeCell ref="R34:T34"/>
    <mergeCell ref="R35:T35"/>
    <mergeCell ref="R23:T23"/>
    <mergeCell ref="R24:T24"/>
    <mergeCell ref="R25:T25"/>
    <mergeCell ref="R26:T26"/>
    <mergeCell ref="R27:T27"/>
    <mergeCell ref="R28:T28"/>
    <mergeCell ref="R19:T19"/>
    <mergeCell ref="R20:T20"/>
    <mergeCell ref="R21:T21"/>
    <mergeCell ref="R22:T22"/>
    <mergeCell ref="R17:T18"/>
    <mergeCell ref="K63:P63"/>
    <mergeCell ref="K58:P58"/>
    <mergeCell ref="R36:T36"/>
    <mergeCell ref="K32:P32"/>
    <mergeCell ref="Q17:Q18"/>
    <mergeCell ref="Q61:Q62"/>
    <mergeCell ref="A58:F58"/>
    <mergeCell ref="A71:T71"/>
    <mergeCell ref="G61:G62"/>
    <mergeCell ref="H61:J62"/>
    <mergeCell ref="K65:P65"/>
    <mergeCell ref="A59:F60"/>
    <mergeCell ref="R63:T63"/>
    <mergeCell ref="R64:T64"/>
    <mergeCell ref="R65:T65"/>
    <mergeCell ref="G59:G60"/>
    <mergeCell ref="H59:J60"/>
    <mergeCell ref="K57:P57"/>
    <mergeCell ref="A61:F61"/>
    <mergeCell ref="K64:P64"/>
    <mergeCell ref="K61:P62"/>
    <mergeCell ref="K53:P53"/>
    <mergeCell ref="K54:P54"/>
    <mergeCell ref="H53:J54"/>
    <mergeCell ref="A62:F62"/>
    <mergeCell ref="K66:P66"/>
    <mergeCell ref="K59:P59"/>
    <mergeCell ref="K60:P60"/>
    <mergeCell ref="A57:F57"/>
    <mergeCell ref="G57:G58"/>
    <mergeCell ref="H57:J58"/>
    <mergeCell ref="A53:F54"/>
    <mergeCell ref="K47:P47"/>
    <mergeCell ref="K48:P48"/>
    <mergeCell ref="K45:P45"/>
    <mergeCell ref="K46:P46"/>
    <mergeCell ref="G55:G56"/>
    <mergeCell ref="H55:J56"/>
    <mergeCell ref="K55:P55"/>
    <mergeCell ref="K56:P56"/>
    <mergeCell ref="G53:G54"/>
    <mergeCell ref="K50:P50"/>
    <mergeCell ref="G45:G46"/>
    <mergeCell ref="G49:G50"/>
    <mergeCell ref="A45:F46"/>
    <mergeCell ref="K44:P44"/>
    <mergeCell ref="H45:J46"/>
    <mergeCell ref="R43:T43"/>
    <mergeCell ref="A51:F52"/>
    <mergeCell ref="G51:G52"/>
    <mergeCell ref="G41:G42"/>
    <mergeCell ref="H47:J48"/>
    <mergeCell ref="K51:P51"/>
    <mergeCell ref="K52:P52"/>
    <mergeCell ref="H51:J52"/>
    <mergeCell ref="H43:J44"/>
    <mergeCell ref="K49:P49"/>
    <mergeCell ref="K37:P37"/>
    <mergeCell ref="K38:P38"/>
    <mergeCell ref="G39:G40"/>
    <mergeCell ref="K43:P43"/>
    <mergeCell ref="G43:G44"/>
    <mergeCell ref="K41:P41"/>
    <mergeCell ref="K42:P42"/>
    <mergeCell ref="K34:P34"/>
    <mergeCell ref="G35:G36"/>
    <mergeCell ref="H33:J34"/>
    <mergeCell ref="K33:P33"/>
    <mergeCell ref="A41:F42"/>
    <mergeCell ref="H41:J42"/>
    <mergeCell ref="K39:P39"/>
    <mergeCell ref="H37:J38"/>
    <mergeCell ref="K40:P40"/>
    <mergeCell ref="H39:J40"/>
    <mergeCell ref="A31:F32"/>
    <mergeCell ref="G31:G32"/>
    <mergeCell ref="H31:J32"/>
    <mergeCell ref="A33:F34"/>
    <mergeCell ref="A37:F38"/>
    <mergeCell ref="G37:G38"/>
    <mergeCell ref="A35:F36"/>
    <mergeCell ref="G33:G34"/>
    <mergeCell ref="H35:J35"/>
    <mergeCell ref="H36:J36"/>
    <mergeCell ref="A29:F30"/>
    <mergeCell ref="G29:G30"/>
    <mergeCell ref="H29:J30"/>
    <mergeCell ref="R29:T29"/>
    <mergeCell ref="A65:F66"/>
    <mergeCell ref="H65:J66"/>
    <mergeCell ref="G63:G64"/>
    <mergeCell ref="A63:F64"/>
    <mergeCell ref="G65:G66"/>
    <mergeCell ref="H63:J64"/>
    <mergeCell ref="A27:F28"/>
    <mergeCell ref="H27:J28"/>
    <mergeCell ref="A39:F40"/>
    <mergeCell ref="A49:F50"/>
    <mergeCell ref="H49:J50"/>
    <mergeCell ref="A55:F56"/>
    <mergeCell ref="A43:F43"/>
    <mergeCell ref="A47:F47"/>
    <mergeCell ref="A48:F48"/>
    <mergeCell ref="G47:G48"/>
    <mergeCell ref="K27:P27"/>
    <mergeCell ref="K28:P28"/>
    <mergeCell ref="K29:P29"/>
    <mergeCell ref="K31:P31"/>
    <mergeCell ref="K30:P30"/>
    <mergeCell ref="K25:P25"/>
    <mergeCell ref="A21:F22"/>
    <mergeCell ref="G21:G22"/>
    <mergeCell ref="A25:F26"/>
    <mergeCell ref="H21:J22"/>
    <mergeCell ref="K17:P18"/>
    <mergeCell ref="A19:F20"/>
    <mergeCell ref="A23:F23"/>
    <mergeCell ref="A24:F24"/>
    <mergeCell ref="G19:G20"/>
    <mergeCell ref="K26:P26"/>
    <mergeCell ref="H19:J20"/>
    <mergeCell ref="G25:G26"/>
    <mergeCell ref="H25:J26"/>
    <mergeCell ref="K19:P19"/>
    <mergeCell ref="G23:G24"/>
    <mergeCell ref="H23:J24"/>
    <mergeCell ref="K22:P22"/>
    <mergeCell ref="K23:P23"/>
    <mergeCell ref="K24:P24"/>
    <mergeCell ref="G27:G28"/>
    <mergeCell ref="H4:H9"/>
    <mergeCell ref="A17:F18"/>
    <mergeCell ref="G17:G18"/>
    <mergeCell ref="H17:J18"/>
    <mergeCell ref="A11:B11"/>
    <mergeCell ref="A14:K15"/>
    <mergeCell ref="A16:F16"/>
    <mergeCell ref="H16:J16"/>
    <mergeCell ref="A4:B9"/>
    <mergeCell ref="L4:L9"/>
    <mergeCell ref="I4:I9"/>
    <mergeCell ref="K16:P16"/>
    <mergeCell ref="N4:N9"/>
    <mergeCell ref="O4:O9"/>
    <mergeCell ref="P4:P9"/>
    <mergeCell ref="J4:J9"/>
    <mergeCell ref="K4:K9"/>
    <mergeCell ref="M4:M9"/>
    <mergeCell ref="R4:R9"/>
    <mergeCell ref="A1:J2"/>
    <mergeCell ref="A3:B3"/>
    <mergeCell ref="C3:L3"/>
    <mergeCell ref="M3:T3"/>
    <mergeCell ref="S4:S9"/>
    <mergeCell ref="T4:T9"/>
    <mergeCell ref="C4:C9"/>
    <mergeCell ref="G4:G9"/>
    <mergeCell ref="Q4:Q9"/>
    <mergeCell ref="D4:D9"/>
    <mergeCell ref="E4:E9"/>
    <mergeCell ref="R16:S16"/>
    <mergeCell ref="K20:P20"/>
    <mergeCell ref="K21:P21"/>
    <mergeCell ref="A44:F44"/>
    <mergeCell ref="K35:P35"/>
    <mergeCell ref="K36:P36"/>
    <mergeCell ref="A10:B10"/>
    <mergeCell ref="F4:F9"/>
  </mergeCells>
  <printOptions/>
  <pageMargins left="0.984251968503937" right="0.5905511811023623" top="0.7874015748031497" bottom="0.3937007874015748" header="0.5118110236220472" footer="0.5118110236220472"/>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dimension ref="A1:T65"/>
  <sheetViews>
    <sheetView zoomScalePageLayoutView="0" workbookViewId="0" topLeftCell="A1">
      <selection activeCell="A1" sqref="A1:I2"/>
    </sheetView>
  </sheetViews>
  <sheetFormatPr defaultColWidth="4.25390625" defaultRowHeight="12.75" customHeight="1"/>
  <sheetData>
    <row r="1" spans="1:20" ht="12.75" customHeight="1">
      <c r="A1" s="471" t="s">
        <v>360</v>
      </c>
      <c r="B1" s="471"/>
      <c r="C1" s="471"/>
      <c r="D1" s="471"/>
      <c r="E1" s="471"/>
      <c r="F1" s="471"/>
      <c r="G1" s="471"/>
      <c r="H1" s="471"/>
      <c r="I1" s="471"/>
      <c r="J1" s="7"/>
      <c r="K1" s="7"/>
      <c r="L1" s="7"/>
      <c r="M1" s="7"/>
      <c r="N1" s="7"/>
      <c r="O1" s="7"/>
      <c r="P1" s="7"/>
      <c r="Q1" s="7"/>
      <c r="R1" s="7"/>
      <c r="S1" s="7"/>
      <c r="T1" s="7"/>
    </row>
    <row r="2" spans="1:20" ht="12.75" customHeight="1" thickBot="1">
      <c r="A2" s="471"/>
      <c r="B2" s="471"/>
      <c r="C2" s="471"/>
      <c r="D2" s="471"/>
      <c r="E2" s="471"/>
      <c r="F2" s="471"/>
      <c r="G2" s="471"/>
      <c r="H2" s="471"/>
      <c r="I2" s="471"/>
      <c r="J2" s="112"/>
      <c r="K2" s="7"/>
      <c r="L2" s="7"/>
      <c r="M2" s="7"/>
      <c r="N2" s="7"/>
      <c r="O2" s="7"/>
      <c r="P2" s="7"/>
      <c r="Q2" s="7"/>
      <c r="S2" s="204"/>
      <c r="T2" s="205" t="s">
        <v>361</v>
      </c>
    </row>
    <row r="3" spans="1:20" ht="12.75" customHeight="1" thickTop="1">
      <c r="A3" s="218"/>
      <c r="B3" s="218"/>
      <c r="C3" s="614" t="s">
        <v>81</v>
      </c>
      <c r="D3" s="614"/>
      <c r="E3" s="615"/>
      <c r="F3" s="429" t="s">
        <v>362</v>
      </c>
      <c r="G3" s="430"/>
      <c r="H3" s="472"/>
      <c r="I3" s="619"/>
      <c r="J3" s="619"/>
      <c r="K3" s="619"/>
      <c r="L3" s="619"/>
      <c r="M3" s="619"/>
      <c r="N3" s="620"/>
      <c r="O3" s="621" t="s">
        <v>363</v>
      </c>
      <c r="P3" s="622"/>
      <c r="Q3" s="623"/>
      <c r="R3" s="621" t="s">
        <v>364</v>
      </c>
      <c r="S3" s="622"/>
      <c r="T3" s="622"/>
    </row>
    <row r="4" spans="1:20" ht="12.75" customHeight="1">
      <c r="A4" s="626" t="s">
        <v>93</v>
      </c>
      <c r="B4" s="626"/>
      <c r="C4" s="239"/>
      <c r="D4" s="239"/>
      <c r="E4" s="248"/>
      <c r="F4" s="616"/>
      <c r="G4" s="617"/>
      <c r="H4" s="618"/>
      <c r="I4" s="624" t="s">
        <v>365</v>
      </c>
      <c r="J4" s="625"/>
      <c r="K4" s="625"/>
      <c r="L4" s="625" t="s">
        <v>366</v>
      </c>
      <c r="M4" s="625"/>
      <c r="N4" s="625"/>
      <c r="O4" s="265"/>
      <c r="P4" s="627" t="s">
        <v>367</v>
      </c>
      <c r="Q4" s="628"/>
      <c r="R4" s="265"/>
      <c r="S4" s="627" t="s">
        <v>368</v>
      </c>
      <c r="T4" s="627"/>
    </row>
    <row r="5" spans="1:20" ht="12.75" customHeight="1">
      <c r="A5" s="463" t="s">
        <v>463</v>
      </c>
      <c r="B5" s="463"/>
      <c r="C5" s="463"/>
      <c r="D5" s="463"/>
      <c r="E5" s="463"/>
      <c r="F5" s="613">
        <v>3629094</v>
      </c>
      <c r="G5" s="613"/>
      <c r="H5" s="613"/>
      <c r="I5" s="613">
        <v>3539289</v>
      </c>
      <c r="J5" s="613"/>
      <c r="K5" s="613"/>
      <c r="L5" s="613">
        <v>89805</v>
      </c>
      <c r="M5" s="613"/>
      <c r="N5" s="613"/>
      <c r="O5" s="613">
        <v>6443050</v>
      </c>
      <c r="P5" s="613"/>
      <c r="Q5" s="613"/>
      <c r="R5" s="613">
        <v>1775</v>
      </c>
      <c r="S5" s="613"/>
      <c r="T5" s="613"/>
    </row>
    <row r="6" spans="1:20" ht="12.75" customHeight="1">
      <c r="A6" s="463" t="s">
        <v>94</v>
      </c>
      <c r="B6" s="463"/>
      <c r="C6" s="463"/>
      <c r="D6" s="463"/>
      <c r="E6" s="463"/>
      <c r="F6" s="613">
        <v>4002941</v>
      </c>
      <c r="G6" s="613"/>
      <c r="H6" s="613"/>
      <c r="I6" s="613">
        <v>3911953</v>
      </c>
      <c r="J6" s="613"/>
      <c r="K6" s="613"/>
      <c r="L6" s="613">
        <v>90988</v>
      </c>
      <c r="M6" s="613"/>
      <c r="N6" s="613"/>
      <c r="O6" s="613">
        <v>6690215</v>
      </c>
      <c r="P6" s="613"/>
      <c r="Q6" s="613"/>
      <c r="R6" s="613">
        <v>1671</v>
      </c>
      <c r="S6" s="613"/>
      <c r="T6" s="613"/>
    </row>
    <row r="7" spans="1:20" ht="12.75" customHeight="1">
      <c r="A7" s="463" t="s">
        <v>464</v>
      </c>
      <c r="B7" s="463"/>
      <c r="C7" s="463"/>
      <c r="D7" s="463"/>
      <c r="E7" s="463"/>
      <c r="F7" s="613">
        <v>4158001</v>
      </c>
      <c r="G7" s="613"/>
      <c r="H7" s="613"/>
      <c r="I7" s="613">
        <v>4072141</v>
      </c>
      <c r="J7" s="613"/>
      <c r="K7" s="613"/>
      <c r="L7" s="613">
        <v>85860</v>
      </c>
      <c r="M7" s="613"/>
      <c r="N7" s="613"/>
      <c r="O7" s="613">
        <v>6760386</v>
      </c>
      <c r="P7" s="613"/>
      <c r="Q7" s="613"/>
      <c r="R7" s="613">
        <v>1626</v>
      </c>
      <c r="S7" s="613"/>
      <c r="T7" s="613"/>
    </row>
    <row r="8" spans="1:20" ht="12.75" customHeight="1">
      <c r="A8" s="463" t="s">
        <v>465</v>
      </c>
      <c r="B8" s="463"/>
      <c r="C8" s="463"/>
      <c r="D8" s="463"/>
      <c r="E8" s="463"/>
      <c r="F8" s="613">
        <v>4071559</v>
      </c>
      <c r="G8" s="613"/>
      <c r="H8" s="613"/>
      <c r="I8" s="629">
        <v>3979968</v>
      </c>
      <c r="J8" s="629"/>
      <c r="K8" s="629"/>
      <c r="L8" s="629">
        <v>91591</v>
      </c>
      <c r="M8" s="629"/>
      <c r="N8" s="629"/>
      <c r="O8" s="629">
        <v>6526919</v>
      </c>
      <c r="P8" s="629"/>
      <c r="Q8" s="629"/>
      <c r="R8" s="629">
        <v>1603</v>
      </c>
      <c r="S8" s="629"/>
      <c r="T8" s="629"/>
    </row>
    <row r="9" spans="1:20" ht="12.75" customHeight="1">
      <c r="A9" s="463" t="s">
        <v>98</v>
      </c>
      <c r="B9" s="463"/>
      <c r="C9" s="463"/>
      <c r="D9" s="463"/>
      <c r="E9" s="463"/>
      <c r="F9" s="613">
        <v>4072819</v>
      </c>
      <c r="G9" s="613"/>
      <c r="H9" s="613"/>
      <c r="I9" s="629">
        <v>3975391</v>
      </c>
      <c r="J9" s="629"/>
      <c r="K9" s="629"/>
      <c r="L9" s="629">
        <v>97428</v>
      </c>
      <c r="M9" s="629"/>
      <c r="N9" s="629"/>
      <c r="O9" s="629">
        <v>6637545</v>
      </c>
      <c r="P9" s="629"/>
      <c r="Q9" s="629"/>
      <c r="R9" s="629">
        <v>1630</v>
      </c>
      <c r="S9" s="629"/>
      <c r="T9" s="629"/>
    </row>
    <row r="10" spans="1:20" ht="12.75" customHeight="1">
      <c r="A10" s="463" t="s">
        <v>466</v>
      </c>
      <c r="B10" s="463"/>
      <c r="C10" s="463"/>
      <c r="D10" s="463"/>
      <c r="E10" s="463"/>
      <c r="F10" s="613">
        <v>3766032</v>
      </c>
      <c r="G10" s="613"/>
      <c r="H10" s="613"/>
      <c r="I10" s="629">
        <v>3665667</v>
      </c>
      <c r="J10" s="629"/>
      <c r="K10" s="629"/>
      <c r="L10" s="629">
        <v>100365</v>
      </c>
      <c r="M10" s="629"/>
      <c r="N10" s="629"/>
      <c r="O10" s="629">
        <v>6196121</v>
      </c>
      <c r="P10" s="629"/>
      <c r="Q10" s="629"/>
      <c r="R10" s="629">
        <v>1645</v>
      </c>
      <c r="S10" s="629"/>
      <c r="T10" s="629"/>
    </row>
    <row r="11" spans="1:20" ht="12.75" customHeight="1" thickBot="1">
      <c r="A11" s="630" t="s">
        <v>453</v>
      </c>
      <c r="B11" s="630"/>
      <c r="C11" s="630"/>
      <c r="D11" s="630"/>
      <c r="E11" s="630"/>
      <c r="F11" s="632">
        <v>3788551</v>
      </c>
      <c r="G11" s="632"/>
      <c r="H11" s="632"/>
      <c r="I11" s="631">
        <v>3671308</v>
      </c>
      <c r="J11" s="631"/>
      <c r="K11" s="631"/>
      <c r="L11" s="631">
        <v>117243</v>
      </c>
      <c r="M11" s="631"/>
      <c r="N11" s="631"/>
      <c r="O11" s="631">
        <v>6363416</v>
      </c>
      <c r="P11" s="631"/>
      <c r="Q11" s="631"/>
      <c r="R11" s="631">
        <v>1680</v>
      </c>
      <c r="S11" s="631"/>
      <c r="T11" s="631"/>
    </row>
    <row r="12" spans="1:20" ht="12.75" customHeight="1">
      <c r="A12" s="3" t="s">
        <v>514</v>
      </c>
      <c r="B12" s="7"/>
      <c r="C12" s="7"/>
      <c r="D12" s="7"/>
      <c r="E12" s="7"/>
      <c r="F12" s="7"/>
      <c r="G12" s="7"/>
      <c r="H12" s="7"/>
      <c r="I12" s="7"/>
      <c r="J12" s="7"/>
      <c r="K12" s="7"/>
      <c r="L12" s="7"/>
      <c r="M12" s="7"/>
      <c r="N12" s="189"/>
      <c r="O12" s="189"/>
      <c r="P12" s="189"/>
      <c r="Q12" s="189"/>
      <c r="R12" s="189"/>
      <c r="S12" s="189"/>
      <c r="T12" s="165" t="s">
        <v>476</v>
      </c>
    </row>
    <row r="13" spans="1:20" ht="12.75" customHeight="1">
      <c r="A13" s="3" t="s">
        <v>576</v>
      </c>
      <c r="B13" s="7"/>
      <c r="C13" s="7"/>
      <c r="D13" s="7"/>
      <c r="E13" s="7"/>
      <c r="F13" s="7"/>
      <c r="G13" s="7"/>
      <c r="H13" s="7"/>
      <c r="I13" s="7"/>
      <c r="J13" s="7"/>
      <c r="K13" s="7"/>
      <c r="L13" s="7"/>
      <c r="M13" s="7"/>
      <c r="N13" s="75"/>
      <c r="O13" s="75"/>
      <c r="P13" s="75"/>
      <c r="Q13" s="75"/>
      <c r="R13" s="75"/>
      <c r="S13" s="75"/>
      <c r="T13" s="75"/>
    </row>
    <row r="14" spans="1:20" ht="12.75" customHeight="1">
      <c r="A14" s="3"/>
      <c r="B14" s="7"/>
      <c r="C14" s="7"/>
      <c r="D14" s="7"/>
      <c r="E14" s="7"/>
      <c r="F14" s="7"/>
      <c r="G14" s="7"/>
      <c r="H14" s="7"/>
      <c r="I14" s="7"/>
      <c r="J14" s="7"/>
      <c r="K14" s="7"/>
      <c r="L14" s="7"/>
      <c r="M14" s="7"/>
      <c r="N14" s="75"/>
      <c r="O14" s="75"/>
      <c r="P14" s="75"/>
      <c r="Q14" s="75"/>
      <c r="R14" s="75"/>
      <c r="S14" s="75"/>
      <c r="T14" s="75"/>
    </row>
    <row r="15" spans="1:20" ht="12.75" customHeight="1">
      <c r="A15" s="471" t="s">
        <v>369</v>
      </c>
      <c r="B15" s="471"/>
      <c r="C15" s="471"/>
      <c r="D15" s="471"/>
      <c r="E15" s="471"/>
      <c r="F15" s="471"/>
      <c r="G15" s="471"/>
      <c r="H15" s="471"/>
      <c r="I15" s="471"/>
      <c r="J15" s="8"/>
      <c r="K15" s="8"/>
      <c r="L15" s="8"/>
      <c r="M15" s="8"/>
      <c r="N15" s="24"/>
      <c r="O15" s="24"/>
      <c r="P15" s="24"/>
      <c r="Q15" s="24"/>
      <c r="R15" s="24"/>
      <c r="S15" s="24"/>
      <c r="T15" s="24"/>
    </row>
    <row r="16" spans="1:20" ht="12.75" customHeight="1" thickBot="1">
      <c r="A16" s="471"/>
      <c r="B16" s="471"/>
      <c r="C16" s="471"/>
      <c r="D16" s="471"/>
      <c r="E16" s="471"/>
      <c r="F16" s="471"/>
      <c r="G16" s="471"/>
      <c r="H16" s="471"/>
      <c r="I16" s="471"/>
      <c r="J16" s="8"/>
      <c r="K16" s="8"/>
      <c r="L16" s="8"/>
      <c r="M16" s="8"/>
      <c r="N16" s="24"/>
      <c r="O16" s="24"/>
      <c r="P16" s="24"/>
      <c r="Q16" s="24"/>
      <c r="S16" s="204"/>
      <c r="T16" s="205" t="s">
        <v>361</v>
      </c>
    </row>
    <row r="17" spans="1:20" ht="12.75" customHeight="1" thickTop="1">
      <c r="A17" s="218"/>
      <c r="B17" s="218"/>
      <c r="C17" s="615" t="s">
        <v>81</v>
      </c>
      <c r="D17" s="640"/>
      <c r="E17" s="641" t="s">
        <v>370</v>
      </c>
      <c r="F17" s="642"/>
      <c r="G17" s="647" t="s">
        <v>371</v>
      </c>
      <c r="H17" s="648"/>
      <c r="I17" s="648"/>
      <c r="J17" s="648"/>
      <c r="K17" s="648"/>
      <c r="L17" s="649"/>
      <c r="M17" s="633" t="s">
        <v>372</v>
      </c>
      <c r="N17" s="633"/>
      <c r="O17" s="633" t="s">
        <v>373</v>
      </c>
      <c r="P17" s="633"/>
      <c r="Q17" s="636" t="s">
        <v>374</v>
      </c>
      <c r="R17" s="637"/>
      <c r="S17" s="633" t="s">
        <v>375</v>
      </c>
      <c r="T17" s="429"/>
    </row>
    <row r="18" spans="1:20" ht="12.75" customHeight="1">
      <c r="A18" s="225"/>
      <c r="B18" s="225"/>
      <c r="C18" s="226"/>
      <c r="D18" s="226"/>
      <c r="E18" s="643"/>
      <c r="F18" s="644"/>
      <c r="G18" s="476" t="s">
        <v>245</v>
      </c>
      <c r="H18" s="476"/>
      <c r="I18" s="476" t="s">
        <v>376</v>
      </c>
      <c r="J18" s="476"/>
      <c r="K18" s="476" t="s">
        <v>374</v>
      </c>
      <c r="L18" s="476"/>
      <c r="M18" s="634"/>
      <c r="N18" s="634"/>
      <c r="O18" s="634"/>
      <c r="P18" s="634"/>
      <c r="Q18" s="638"/>
      <c r="R18" s="639"/>
      <c r="S18" s="634"/>
      <c r="T18" s="473"/>
    </row>
    <row r="19" spans="1:20" ht="12.75" customHeight="1">
      <c r="A19" s="626" t="s">
        <v>93</v>
      </c>
      <c r="B19" s="626"/>
      <c r="C19" s="239"/>
      <c r="D19" s="239"/>
      <c r="E19" s="645"/>
      <c r="F19" s="646"/>
      <c r="G19" s="476"/>
      <c r="H19" s="476"/>
      <c r="I19" s="476"/>
      <c r="J19" s="476"/>
      <c r="K19" s="476"/>
      <c r="L19" s="476"/>
      <c r="M19" s="635"/>
      <c r="N19" s="635"/>
      <c r="O19" s="635"/>
      <c r="P19" s="635"/>
      <c r="Q19" s="650" t="s">
        <v>377</v>
      </c>
      <c r="R19" s="650"/>
      <c r="S19" s="635"/>
      <c r="T19" s="616"/>
    </row>
    <row r="20" spans="1:20" ht="12.75" customHeight="1">
      <c r="A20" s="463" t="s">
        <v>464</v>
      </c>
      <c r="B20" s="463"/>
      <c r="C20" s="463"/>
      <c r="D20" s="463"/>
      <c r="E20" s="651">
        <v>4158001</v>
      </c>
      <c r="F20" s="651"/>
      <c r="G20" s="651">
        <v>1080394</v>
      </c>
      <c r="H20" s="651"/>
      <c r="I20" s="651">
        <v>1449643</v>
      </c>
      <c r="J20" s="651"/>
      <c r="K20" s="651">
        <v>522233</v>
      </c>
      <c r="L20" s="651"/>
      <c r="M20" s="651">
        <v>419352</v>
      </c>
      <c r="N20" s="651"/>
      <c r="O20" s="651">
        <v>264668</v>
      </c>
      <c r="P20" s="651"/>
      <c r="Q20" s="651">
        <v>409394</v>
      </c>
      <c r="R20" s="651"/>
      <c r="S20" s="651">
        <v>12317</v>
      </c>
      <c r="T20" s="651"/>
    </row>
    <row r="21" spans="1:20" ht="12.75" customHeight="1">
      <c r="A21" s="463" t="s">
        <v>465</v>
      </c>
      <c r="B21" s="463"/>
      <c r="C21" s="463"/>
      <c r="D21" s="463"/>
      <c r="E21" s="651">
        <v>4071559</v>
      </c>
      <c r="F21" s="651"/>
      <c r="G21" s="651">
        <v>948200</v>
      </c>
      <c r="H21" s="651"/>
      <c r="I21" s="651">
        <v>1525509</v>
      </c>
      <c r="J21" s="651"/>
      <c r="K21" s="651">
        <v>627990</v>
      </c>
      <c r="L21" s="651"/>
      <c r="M21" s="651">
        <v>381792</v>
      </c>
      <c r="N21" s="651"/>
      <c r="O21" s="651">
        <v>212027</v>
      </c>
      <c r="P21" s="651"/>
      <c r="Q21" s="651">
        <v>364396</v>
      </c>
      <c r="R21" s="651"/>
      <c r="S21" s="651">
        <v>11645</v>
      </c>
      <c r="T21" s="651"/>
    </row>
    <row r="22" spans="1:20" ht="12.75" customHeight="1">
      <c r="A22" s="463" t="s">
        <v>98</v>
      </c>
      <c r="B22" s="463"/>
      <c r="C22" s="463"/>
      <c r="D22" s="463"/>
      <c r="E22" s="651">
        <v>4072819</v>
      </c>
      <c r="F22" s="651"/>
      <c r="G22" s="651">
        <v>938568</v>
      </c>
      <c r="H22" s="651"/>
      <c r="I22" s="651">
        <v>1526598</v>
      </c>
      <c r="J22" s="651"/>
      <c r="K22" s="651">
        <v>620927</v>
      </c>
      <c r="L22" s="651"/>
      <c r="M22" s="651">
        <v>392838</v>
      </c>
      <c r="N22" s="651"/>
      <c r="O22" s="651">
        <v>203074</v>
      </c>
      <c r="P22" s="651"/>
      <c r="Q22" s="651">
        <v>376488</v>
      </c>
      <c r="R22" s="651"/>
      <c r="S22" s="651">
        <v>14326</v>
      </c>
      <c r="T22" s="651"/>
    </row>
    <row r="23" spans="1:20" ht="12.75" customHeight="1">
      <c r="A23" s="463" t="s">
        <v>466</v>
      </c>
      <c r="B23" s="463"/>
      <c r="C23" s="463"/>
      <c r="D23" s="463"/>
      <c r="E23" s="651">
        <v>3766032</v>
      </c>
      <c r="F23" s="651"/>
      <c r="G23" s="651">
        <v>1152288</v>
      </c>
      <c r="H23" s="651"/>
      <c r="I23" s="651">
        <v>1261520</v>
      </c>
      <c r="J23" s="651"/>
      <c r="K23" s="651">
        <v>488809</v>
      </c>
      <c r="L23" s="651"/>
      <c r="M23" s="651">
        <v>254172</v>
      </c>
      <c r="N23" s="651"/>
      <c r="O23" s="651">
        <v>139415</v>
      </c>
      <c r="P23" s="651"/>
      <c r="Q23" s="651">
        <v>452754</v>
      </c>
      <c r="R23" s="651"/>
      <c r="S23" s="651">
        <v>17074</v>
      </c>
      <c r="T23" s="651"/>
    </row>
    <row r="24" spans="1:20" ht="12.75" customHeight="1" thickBot="1">
      <c r="A24" s="630" t="s">
        <v>453</v>
      </c>
      <c r="B24" s="630"/>
      <c r="C24" s="630"/>
      <c r="D24" s="630"/>
      <c r="E24" s="683">
        <v>3788551</v>
      </c>
      <c r="F24" s="683"/>
      <c r="G24" s="683">
        <v>1159743</v>
      </c>
      <c r="H24" s="683"/>
      <c r="I24" s="683">
        <v>1272390</v>
      </c>
      <c r="J24" s="683"/>
      <c r="K24" s="683">
        <v>494742</v>
      </c>
      <c r="L24" s="683"/>
      <c r="M24" s="683">
        <v>255740</v>
      </c>
      <c r="N24" s="683"/>
      <c r="O24" s="683">
        <v>136775</v>
      </c>
      <c r="P24" s="683"/>
      <c r="Q24" s="683">
        <v>452770</v>
      </c>
      <c r="R24" s="683"/>
      <c r="S24" s="683">
        <v>16391</v>
      </c>
      <c r="T24" s="683"/>
    </row>
    <row r="25" spans="1:20" ht="12.75" customHeight="1">
      <c r="A25" s="3" t="s">
        <v>514</v>
      </c>
      <c r="B25" s="7"/>
      <c r="C25" s="7"/>
      <c r="D25" s="7"/>
      <c r="E25" s="7"/>
      <c r="F25" s="7"/>
      <c r="G25" s="7"/>
      <c r="H25" s="7"/>
      <c r="I25" s="7"/>
      <c r="J25" s="7"/>
      <c r="K25" s="7"/>
      <c r="L25" s="7"/>
      <c r="M25" s="7"/>
      <c r="N25" s="189"/>
      <c r="O25" s="189"/>
      <c r="P25" s="189"/>
      <c r="Q25" s="189"/>
      <c r="R25" s="189"/>
      <c r="S25" s="189"/>
      <c r="T25" s="165" t="s">
        <v>476</v>
      </c>
    </row>
    <row r="26" spans="1:20" ht="12.75" customHeight="1">
      <c r="A26" s="3" t="s">
        <v>576</v>
      </c>
      <c r="B26" s="7"/>
      <c r="C26" s="7"/>
      <c r="D26" s="7"/>
      <c r="E26" s="7"/>
      <c r="F26" s="7"/>
      <c r="G26" s="7"/>
      <c r="H26" s="7"/>
      <c r="I26" s="7"/>
      <c r="J26" s="7"/>
      <c r="K26" s="7"/>
      <c r="L26" s="7"/>
      <c r="M26" s="7"/>
      <c r="N26" s="75"/>
      <c r="O26" s="75"/>
      <c r="P26" s="75"/>
      <c r="Q26" s="75"/>
      <c r="R26" s="75"/>
      <c r="S26" s="75"/>
      <c r="T26" s="75"/>
    </row>
    <row r="27" spans="1:20" ht="12.75" customHeight="1">
      <c r="A27" s="3"/>
      <c r="B27" s="7"/>
      <c r="C27" s="7"/>
      <c r="D27" s="7"/>
      <c r="E27" s="7"/>
      <c r="F27" s="7"/>
      <c r="G27" s="7"/>
      <c r="H27" s="7"/>
      <c r="I27" s="7"/>
      <c r="J27" s="7"/>
      <c r="K27" s="7"/>
      <c r="L27" s="7"/>
      <c r="M27" s="7"/>
      <c r="N27" s="75"/>
      <c r="O27" s="75"/>
      <c r="P27" s="75"/>
      <c r="Q27" s="75"/>
      <c r="R27" s="75"/>
      <c r="S27" s="75"/>
      <c r="T27" s="75"/>
    </row>
    <row r="28" spans="1:20" ht="12.75" customHeight="1">
      <c r="A28" s="104"/>
      <c r="B28" s="104"/>
      <c r="C28" s="104"/>
      <c r="D28" s="104"/>
      <c r="E28" s="104"/>
      <c r="F28" s="104"/>
      <c r="G28" s="104"/>
      <c r="H28" s="104"/>
      <c r="I28" s="104"/>
      <c r="J28" s="104"/>
      <c r="K28" s="104"/>
      <c r="L28" s="104"/>
      <c r="M28" s="104"/>
      <c r="N28" s="104"/>
      <c r="O28" s="62"/>
      <c r="P28" s="7"/>
      <c r="Q28" s="7"/>
      <c r="R28" s="7"/>
      <c r="S28" s="7"/>
      <c r="T28" s="7"/>
    </row>
    <row r="29" spans="1:20" ht="12.75" customHeight="1">
      <c r="A29" s="471" t="s">
        <v>378</v>
      </c>
      <c r="B29" s="471"/>
      <c r="C29" s="471"/>
      <c r="D29" s="471"/>
      <c r="E29" s="471"/>
      <c r="F29" s="471"/>
      <c r="G29" s="471"/>
      <c r="H29" s="471"/>
      <c r="I29" s="471"/>
      <c r="J29" s="104"/>
      <c r="K29" s="104"/>
      <c r="L29" s="104"/>
      <c r="M29" s="104"/>
      <c r="N29" s="104"/>
      <c r="O29" s="62"/>
      <c r="P29" s="7"/>
      <c r="Q29" s="7"/>
      <c r="R29" s="7"/>
      <c r="S29" s="7"/>
      <c r="T29" s="7"/>
    </row>
    <row r="30" spans="1:20" ht="12.75" customHeight="1" thickBot="1">
      <c r="A30" s="530"/>
      <c r="B30" s="530"/>
      <c r="C30" s="530"/>
      <c r="D30" s="530"/>
      <c r="E30" s="530"/>
      <c r="F30" s="530"/>
      <c r="G30" s="530"/>
      <c r="H30" s="530"/>
      <c r="I30" s="530"/>
      <c r="J30" s="160"/>
      <c r="K30" s="160"/>
      <c r="L30" s="160"/>
      <c r="M30" s="160"/>
      <c r="N30" s="160"/>
      <c r="O30" s="62"/>
      <c r="P30" s="8"/>
      <c r="S30" s="208"/>
      <c r="T30" s="208" t="s">
        <v>452</v>
      </c>
    </row>
    <row r="31" spans="1:20" ht="12.75" customHeight="1" thickTop="1">
      <c r="A31" s="218"/>
      <c r="B31" s="218"/>
      <c r="C31" s="614" t="s">
        <v>81</v>
      </c>
      <c r="D31" s="614"/>
      <c r="E31" s="615"/>
      <c r="F31" s="654" t="s">
        <v>88</v>
      </c>
      <c r="G31" s="655"/>
      <c r="H31" s="522"/>
      <c r="I31" s="654" t="s">
        <v>379</v>
      </c>
      <c r="J31" s="655"/>
      <c r="K31" s="522"/>
      <c r="L31" s="654" t="s">
        <v>380</v>
      </c>
      <c r="M31" s="655"/>
      <c r="N31" s="522"/>
      <c r="O31" s="659" t="s">
        <v>381</v>
      </c>
      <c r="P31" s="660"/>
      <c r="Q31" s="661"/>
      <c r="R31" s="663" t="s">
        <v>472</v>
      </c>
      <c r="S31" s="664"/>
      <c r="T31" s="664"/>
    </row>
    <row r="32" spans="1:20" ht="12.75" customHeight="1">
      <c r="A32" s="626" t="s">
        <v>93</v>
      </c>
      <c r="B32" s="626"/>
      <c r="C32" s="239"/>
      <c r="D32" s="239"/>
      <c r="E32" s="248"/>
      <c r="F32" s="656"/>
      <c r="G32" s="657"/>
      <c r="H32" s="658"/>
      <c r="I32" s="656"/>
      <c r="J32" s="657"/>
      <c r="K32" s="658"/>
      <c r="L32" s="656"/>
      <c r="M32" s="657"/>
      <c r="N32" s="658"/>
      <c r="O32" s="665" t="s">
        <v>382</v>
      </c>
      <c r="P32" s="666"/>
      <c r="Q32" s="667"/>
      <c r="R32" s="652" t="s">
        <v>383</v>
      </c>
      <c r="S32" s="653"/>
      <c r="T32" s="653"/>
    </row>
    <row r="33" spans="1:20" ht="12.75" customHeight="1">
      <c r="A33" s="463" t="s">
        <v>463</v>
      </c>
      <c r="B33" s="463"/>
      <c r="C33" s="463"/>
      <c r="D33" s="463"/>
      <c r="E33" s="463"/>
      <c r="F33" s="662">
        <v>3629094</v>
      </c>
      <c r="G33" s="662"/>
      <c r="H33" s="662"/>
      <c r="I33" s="662">
        <v>141647</v>
      </c>
      <c r="J33" s="662"/>
      <c r="K33" s="662"/>
      <c r="L33" s="662">
        <v>1131661</v>
      </c>
      <c r="M33" s="662"/>
      <c r="N33" s="662"/>
      <c r="O33" s="662">
        <v>2331786</v>
      </c>
      <c r="P33" s="662"/>
      <c r="Q33" s="662"/>
      <c r="R33" s="662">
        <v>24000</v>
      </c>
      <c r="S33" s="662"/>
      <c r="T33" s="662"/>
    </row>
    <row r="34" spans="1:20" ht="12.75" customHeight="1">
      <c r="A34" s="463" t="s">
        <v>94</v>
      </c>
      <c r="B34" s="463"/>
      <c r="C34" s="463"/>
      <c r="D34" s="463"/>
      <c r="E34" s="463"/>
      <c r="F34" s="662">
        <v>4238941</v>
      </c>
      <c r="G34" s="662"/>
      <c r="H34" s="662"/>
      <c r="I34" s="662">
        <v>122427</v>
      </c>
      <c r="J34" s="662"/>
      <c r="K34" s="662"/>
      <c r="L34" s="662">
        <v>1465215</v>
      </c>
      <c r="M34" s="662"/>
      <c r="N34" s="662"/>
      <c r="O34" s="662">
        <v>2641299</v>
      </c>
      <c r="P34" s="662"/>
      <c r="Q34" s="662"/>
      <c r="R34" s="662">
        <v>10000</v>
      </c>
      <c r="S34" s="662"/>
      <c r="T34" s="662"/>
    </row>
    <row r="35" spans="1:20" ht="12.75" customHeight="1">
      <c r="A35" s="463" t="s">
        <v>464</v>
      </c>
      <c r="B35" s="463"/>
      <c r="C35" s="463"/>
      <c r="D35" s="463"/>
      <c r="E35" s="463"/>
      <c r="F35" s="662">
        <v>4004625</v>
      </c>
      <c r="G35" s="662"/>
      <c r="H35" s="662"/>
      <c r="I35" s="662">
        <v>126846</v>
      </c>
      <c r="J35" s="662"/>
      <c r="K35" s="662"/>
      <c r="L35" s="662">
        <v>1390295</v>
      </c>
      <c r="M35" s="662"/>
      <c r="N35" s="662"/>
      <c r="O35" s="662">
        <v>2487484</v>
      </c>
      <c r="P35" s="662"/>
      <c r="Q35" s="662"/>
      <c r="R35" s="662" t="s">
        <v>462</v>
      </c>
      <c r="S35" s="662"/>
      <c r="T35" s="662"/>
    </row>
    <row r="36" spans="1:20" ht="12.75" customHeight="1">
      <c r="A36" s="463" t="s">
        <v>465</v>
      </c>
      <c r="B36" s="463"/>
      <c r="C36" s="463"/>
      <c r="D36" s="463"/>
      <c r="E36" s="463"/>
      <c r="F36" s="662">
        <v>4118025</v>
      </c>
      <c r="G36" s="662"/>
      <c r="H36" s="662"/>
      <c r="I36" s="662">
        <v>150944</v>
      </c>
      <c r="J36" s="662"/>
      <c r="K36" s="662"/>
      <c r="L36" s="662">
        <v>1394633</v>
      </c>
      <c r="M36" s="662"/>
      <c r="N36" s="662"/>
      <c r="O36" s="662">
        <v>2570318</v>
      </c>
      <c r="P36" s="662"/>
      <c r="Q36" s="662"/>
      <c r="R36" s="662">
        <v>2130</v>
      </c>
      <c r="S36" s="662"/>
      <c r="T36" s="662"/>
    </row>
    <row r="37" spans="1:20" ht="12.75" customHeight="1">
      <c r="A37" s="463" t="s">
        <v>98</v>
      </c>
      <c r="B37" s="463"/>
      <c r="C37" s="463"/>
      <c r="D37" s="463"/>
      <c r="E37" s="463"/>
      <c r="F37" s="662">
        <v>4072819</v>
      </c>
      <c r="G37" s="662"/>
      <c r="H37" s="662"/>
      <c r="I37" s="662">
        <v>171022</v>
      </c>
      <c r="J37" s="662"/>
      <c r="K37" s="662"/>
      <c r="L37" s="662">
        <v>1355446</v>
      </c>
      <c r="M37" s="662"/>
      <c r="N37" s="662"/>
      <c r="O37" s="662">
        <v>2544221</v>
      </c>
      <c r="P37" s="662"/>
      <c r="Q37" s="662"/>
      <c r="R37" s="662">
        <v>2130</v>
      </c>
      <c r="S37" s="662"/>
      <c r="T37" s="662"/>
    </row>
    <row r="38" spans="1:20" ht="12.75" customHeight="1">
      <c r="A38" s="463" t="s">
        <v>466</v>
      </c>
      <c r="B38" s="463"/>
      <c r="C38" s="463"/>
      <c r="D38" s="463"/>
      <c r="E38" s="463"/>
      <c r="F38" s="662">
        <v>3766032</v>
      </c>
      <c r="G38" s="662"/>
      <c r="H38" s="662"/>
      <c r="I38" s="662">
        <v>208791</v>
      </c>
      <c r="J38" s="662"/>
      <c r="K38" s="662"/>
      <c r="L38" s="662">
        <v>1236097</v>
      </c>
      <c r="M38" s="662"/>
      <c r="N38" s="662"/>
      <c r="O38" s="662">
        <v>2321144</v>
      </c>
      <c r="P38" s="662"/>
      <c r="Q38" s="662"/>
      <c r="R38" s="662" t="s">
        <v>513</v>
      </c>
      <c r="S38" s="662"/>
      <c r="T38" s="662"/>
    </row>
    <row r="39" spans="1:20" ht="12.75" customHeight="1" thickBot="1">
      <c r="A39" s="630" t="s">
        <v>453</v>
      </c>
      <c r="B39" s="630"/>
      <c r="C39" s="630"/>
      <c r="D39" s="630"/>
      <c r="E39" s="630"/>
      <c r="F39" s="668">
        <v>3788551</v>
      </c>
      <c r="G39" s="668"/>
      <c r="H39" s="668"/>
      <c r="I39" s="668">
        <v>215806</v>
      </c>
      <c r="J39" s="668"/>
      <c r="K39" s="668"/>
      <c r="L39" s="668">
        <v>1124848</v>
      </c>
      <c r="M39" s="668"/>
      <c r="N39" s="668"/>
      <c r="O39" s="668">
        <v>2447897</v>
      </c>
      <c r="P39" s="668"/>
      <c r="Q39" s="668"/>
      <c r="R39" s="668" t="s">
        <v>513</v>
      </c>
      <c r="S39" s="668"/>
      <c r="T39" s="668"/>
    </row>
    <row r="40" spans="1:20" ht="12.75" customHeight="1">
      <c r="A40" s="3" t="s">
        <v>515</v>
      </c>
      <c r="B40" s="7"/>
      <c r="C40" s="7"/>
      <c r="D40" s="7"/>
      <c r="E40" s="7"/>
      <c r="F40" s="7"/>
      <c r="G40" s="7"/>
      <c r="H40" s="7"/>
      <c r="I40" s="7"/>
      <c r="J40" s="7"/>
      <c r="K40" s="7"/>
      <c r="L40" s="7"/>
      <c r="M40" s="7"/>
      <c r="O40" s="189"/>
      <c r="P40" s="189"/>
      <c r="Q40" s="189"/>
      <c r="R40" s="189"/>
      <c r="S40" s="189"/>
      <c r="T40" s="276" t="s">
        <v>476</v>
      </c>
    </row>
    <row r="41" spans="1:20" ht="12.75" customHeight="1">
      <c r="A41" s="3" t="s">
        <v>576</v>
      </c>
      <c r="B41" s="7"/>
      <c r="C41" s="7"/>
      <c r="D41" s="7"/>
      <c r="E41" s="7"/>
      <c r="F41" s="7"/>
      <c r="G41" s="7"/>
      <c r="H41" s="7"/>
      <c r="I41" s="7"/>
      <c r="J41" s="7"/>
      <c r="K41" s="7"/>
      <c r="L41" s="7"/>
      <c r="M41" s="7"/>
      <c r="N41" s="75"/>
      <c r="O41" s="75"/>
      <c r="P41" s="75"/>
      <c r="Q41" s="75"/>
      <c r="R41" s="75"/>
      <c r="S41" s="75"/>
      <c r="T41" s="75"/>
    </row>
    <row r="42" spans="1:20" ht="12.75" customHeight="1">
      <c r="A42" s="3"/>
      <c r="B42" s="7"/>
      <c r="C42" s="7"/>
      <c r="D42" s="7"/>
      <c r="E42" s="7"/>
      <c r="F42" s="7"/>
      <c r="G42" s="7"/>
      <c r="H42" s="7"/>
      <c r="I42" s="7"/>
      <c r="J42" s="7"/>
      <c r="K42" s="7"/>
      <c r="L42" s="7"/>
      <c r="M42" s="7"/>
      <c r="N42" s="75"/>
      <c r="O42" s="75"/>
      <c r="P42" s="75"/>
      <c r="Q42" s="75"/>
      <c r="R42" s="75"/>
      <c r="S42" s="75"/>
      <c r="T42" s="75"/>
    </row>
    <row r="43" spans="1:20" ht="12.75" customHeight="1">
      <c r="A43" s="104"/>
      <c r="B43" s="104"/>
      <c r="C43" s="104"/>
      <c r="D43" s="104"/>
      <c r="E43" s="104"/>
      <c r="F43" s="104"/>
      <c r="G43" s="104"/>
      <c r="H43" s="104"/>
      <c r="I43" s="104"/>
      <c r="J43" s="104"/>
      <c r="K43" s="104"/>
      <c r="L43" s="104"/>
      <c r="M43" s="104"/>
      <c r="N43" s="104"/>
      <c r="O43" s="62"/>
      <c r="P43" s="7"/>
      <c r="Q43" s="7"/>
      <c r="R43" s="7"/>
      <c r="S43" s="7"/>
      <c r="T43" s="7"/>
    </row>
    <row r="44" spans="1:20" ht="12.75" customHeight="1">
      <c r="A44" s="421" t="s">
        <v>384</v>
      </c>
      <c r="B44" s="421"/>
      <c r="C44" s="421"/>
      <c r="D44" s="421"/>
      <c r="E44" s="421"/>
      <c r="F44" s="421"/>
      <c r="G44" s="421"/>
      <c r="H44" s="421"/>
      <c r="I44" s="421"/>
      <c r="J44" s="421"/>
      <c r="K44" s="104"/>
      <c r="L44" s="104"/>
      <c r="M44" s="104"/>
      <c r="N44" s="104"/>
      <c r="O44" s="62"/>
      <c r="P44" s="7"/>
      <c r="Q44" s="7"/>
      <c r="R44" s="7"/>
      <c r="S44" s="7"/>
      <c r="T44" s="7"/>
    </row>
    <row r="45" spans="1:20" ht="12.75" customHeight="1" thickBot="1">
      <c r="A45" s="422"/>
      <c r="B45" s="422"/>
      <c r="C45" s="422"/>
      <c r="D45" s="422"/>
      <c r="E45" s="422"/>
      <c r="F45" s="422"/>
      <c r="G45" s="422"/>
      <c r="H45" s="422"/>
      <c r="I45" s="422"/>
      <c r="J45" s="422"/>
      <c r="K45" s="160"/>
      <c r="L45" s="160"/>
      <c r="M45" s="160"/>
      <c r="N45" s="160"/>
      <c r="O45" s="62"/>
      <c r="P45" s="8"/>
      <c r="Q45" s="114"/>
      <c r="R45" s="669"/>
      <c r="S45" s="669"/>
      <c r="T45" s="669"/>
    </row>
    <row r="46" spans="1:20" ht="12.75" customHeight="1" thickTop="1">
      <c r="A46" s="218"/>
      <c r="B46" s="218"/>
      <c r="C46" s="218"/>
      <c r="D46" s="218"/>
      <c r="E46" s="218"/>
      <c r="F46" s="241" t="s">
        <v>81</v>
      </c>
      <c r="G46" s="670" t="s">
        <v>385</v>
      </c>
      <c r="H46" s="671"/>
      <c r="I46" s="671"/>
      <c r="J46" s="672"/>
      <c r="K46" s="670" t="s">
        <v>386</v>
      </c>
      <c r="L46" s="671"/>
      <c r="M46" s="671"/>
      <c r="N46" s="671"/>
      <c r="O46" s="671"/>
      <c r="P46" s="671"/>
      <c r="Q46" s="671"/>
      <c r="R46" s="671"/>
      <c r="S46" s="671"/>
      <c r="T46" s="671"/>
    </row>
    <row r="47" spans="1:20" ht="12.75" customHeight="1">
      <c r="A47" s="239" t="s">
        <v>387</v>
      </c>
      <c r="B47" s="239"/>
      <c r="C47" s="239"/>
      <c r="D47" s="239"/>
      <c r="E47" s="239"/>
      <c r="F47" s="248"/>
      <c r="G47" s="673"/>
      <c r="H47" s="674"/>
      <c r="I47" s="674"/>
      <c r="J47" s="675"/>
      <c r="K47" s="673"/>
      <c r="L47" s="674"/>
      <c r="M47" s="674"/>
      <c r="N47" s="674"/>
      <c r="O47" s="674"/>
      <c r="P47" s="674"/>
      <c r="Q47" s="674"/>
      <c r="R47" s="674"/>
      <c r="S47" s="674"/>
      <c r="T47" s="674"/>
    </row>
    <row r="48" spans="1:20" ht="12.75" customHeight="1">
      <c r="A48" s="676" t="s">
        <v>388</v>
      </c>
      <c r="B48" s="676"/>
      <c r="C48" s="676"/>
      <c r="D48" s="676"/>
      <c r="E48" s="676"/>
      <c r="F48" s="676"/>
      <c r="G48" s="677" t="s">
        <v>389</v>
      </c>
      <c r="H48" s="677"/>
      <c r="I48" s="677"/>
      <c r="J48" s="677"/>
      <c r="K48" s="678" t="s">
        <v>390</v>
      </c>
      <c r="L48" s="678"/>
      <c r="M48" s="678"/>
      <c r="N48" s="678"/>
      <c r="O48" s="678"/>
      <c r="P48" s="678"/>
      <c r="Q48" s="678"/>
      <c r="R48" s="678"/>
      <c r="S48" s="678"/>
      <c r="T48" s="678"/>
    </row>
    <row r="49" spans="1:20" ht="12.75" customHeight="1">
      <c r="A49" s="610" t="s">
        <v>718</v>
      </c>
      <c r="B49" s="610"/>
      <c r="C49" s="610"/>
      <c r="D49" s="610"/>
      <c r="E49" s="610"/>
      <c r="F49" s="610"/>
      <c r="G49" s="612" t="s">
        <v>719</v>
      </c>
      <c r="H49" s="612"/>
      <c r="I49" s="612"/>
      <c r="J49" s="612"/>
      <c r="K49" s="611" t="s">
        <v>720</v>
      </c>
      <c r="L49" s="611"/>
      <c r="M49" s="611"/>
      <c r="N49" s="611"/>
      <c r="O49" s="611"/>
      <c r="P49" s="611"/>
      <c r="Q49" s="611"/>
      <c r="R49" s="611"/>
      <c r="S49" s="611"/>
      <c r="T49" s="611"/>
    </row>
    <row r="50" spans="1:20" ht="12.75" customHeight="1">
      <c r="A50" s="610" t="s">
        <v>578</v>
      </c>
      <c r="B50" s="610"/>
      <c r="C50" s="610"/>
      <c r="D50" s="610"/>
      <c r="E50" s="610"/>
      <c r="F50" s="610"/>
      <c r="G50" s="612" t="s">
        <v>391</v>
      </c>
      <c r="H50" s="612"/>
      <c r="I50" s="612"/>
      <c r="J50" s="612"/>
      <c r="K50" s="611" t="s">
        <v>392</v>
      </c>
      <c r="L50" s="611"/>
      <c r="M50" s="611"/>
      <c r="N50" s="611"/>
      <c r="O50" s="611"/>
      <c r="P50" s="611"/>
      <c r="Q50" s="611"/>
      <c r="R50" s="611"/>
      <c r="S50" s="611"/>
      <c r="T50" s="611"/>
    </row>
    <row r="51" spans="1:20" ht="12.75" customHeight="1">
      <c r="A51" s="610" t="s">
        <v>393</v>
      </c>
      <c r="B51" s="610"/>
      <c r="C51" s="610"/>
      <c r="D51" s="610"/>
      <c r="E51" s="610"/>
      <c r="F51" s="610"/>
      <c r="G51" s="612" t="s">
        <v>394</v>
      </c>
      <c r="H51" s="612"/>
      <c r="I51" s="612"/>
      <c r="J51" s="612"/>
      <c r="K51" s="611" t="s">
        <v>395</v>
      </c>
      <c r="L51" s="611"/>
      <c r="M51" s="611"/>
      <c r="N51" s="611"/>
      <c r="O51" s="611"/>
      <c r="P51" s="611"/>
      <c r="Q51" s="611"/>
      <c r="R51" s="611"/>
      <c r="S51" s="611"/>
      <c r="T51" s="611"/>
    </row>
    <row r="52" spans="1:20" ht="12.75" customHeight="1">
      <c r="A52" s="679" t="s">
        <v>396</v>
      </c>
      <c r="B52" s="679"/>
      <c r="C52" s="679"/>
      <c r="D52" s="679"/>
      <c r="E52" s="679"/>
      <c r="F52" s="679"/>
      <c r="G52" s="612" t="s">
        <v>397</v>
      </c>
      <c r="H52" s="612"/>
      <c r="I52" s="612"/>
      <c r="J52" s="612"/>
      <c r="K52" s="611" t="s">
        <v>530</v>
      </c>
      <c r="L52" s="611"/>
      <c r="M52" s="611"/>
      <c r="N52" s="611"/>
      <c r="O52" s="611"/>
      <c r="P52" s="611"/>
      <c r="Q52" s="611"/>
      <c r="R52" s="611"/>
      <c r="S52" s="611"/>
      <c r="T52" s="611"/>
    </row>
    <row r="53" spans="1:20" ht="12.75" customHeight="1">
      <c r="A53" s="679" t="s">
        <v>398</v>
      </c>
      <c r="B53" s="679"/>
      <c r="C53" s="679"/>
      <c r="D53" s="679"/>
      <c r="E53" s="679"/>
      <c r="F53" s="679"/>
      <c r="G53" s="612" t="s">
        <v>399</v>
      </c>
      <c r="H53" s="612"/>
      <c r="I53" s="612"/>
      <c r="J53" s="612"/>
      <c r="K53" s="611" t="s">
        <v>579</v>
      </c>
      <c r="L53" s="611"/>
      <c r="M53" s="611"/>
      <c r="N53" s="611"/>
      <c r="O53" s="611"/>
      <c r="P53" s="611"/>
      <c r="Q53" s="611"/>
      <c r="R53" s="611"/>
      <c r="S53" s="611"/>
      <c r="T53" s="611"/>
    </row>
    <row r="54" spans="1:20" ht="12.75" customHeight="1">
      <c r="A54" s="462" t="s">
        <v>580</v>
      </c>
      <c r="B54" s="462"/>
      <c r="C54" s="462"/>
      <c r="D54" s="462"/>
      <c r="E54" s="462"/>
      <c r="F54" s="462"/>
      <c r="G54" s="612" t="s">
        <v>400</v>
      </c>
      <c r="H54" s="612"/>
      <c r="I54" s="612"/>
      <c r="J54" s="612"/>
      <c r="K54" s="462" t="s">
        <v>401</v>
      </c>
      <c r="L54" s="462"/>
      <c r="M54" s="462"/>
      <c r="N54" s="462"/>
      <c r="O54" s="462"/>
      <c r="P54" s="462"/>
      <c r="Q54" s="462"/>
      <c r="R54" s="462"/>
      <c r="S54" s="462"/>
      <c r="T54" s="462"/>
    </row>
    <row r="55" spans="1:20" ht="12.75" customHeight="1">
      <c r="A55" s="610" t="s">
        <v>402</v>
      </c>
      <c r="B55" s="610"/>
      <c r="C55" s="610"/>
      <c r="D55" s="610"/>
      <c r="E55" s="610"/>
      <c r="F55" s="610"/>
      <c r="G55" s="612" t="s">
        <v>403</v>
      </c>
      <c r="H55" s="612"/>
      <c r="I55" s="612"/>
      <c r="J55" s="612"/>
      <c r="K55" s="611" t="s">
        <v>404</v>
      </c>
      <c r="L55" s="611"/>
      <c r="M55" s="611"/>
      <c r="N55" s="611"/>
      <c r="O55" s="611"/>
      <c r="P55" s="611"/>
      <c r="Q55" s="611"/>
      <c r="R55" s="611"/>
      <c r="S55" s="611"/>
      <c r="T55" s="611"/>
    </row>
    <row r="56" spans="1:20" ht="12.75" customHeight="1">
      <c r="A56" s="610" t="s">
        <v>405</v>
      </c>
      <c r="B56" s="610"/>
      <c r="C56" s="610"/>
      <c r="D56" s="610"/>
      <c r="E56" s="610"/>
      <c r="F56" s="610"/>
      <c r="G56" s="612" t="s">
        <v>403</v>
      </c>
      <c r="H56" s="612"/>
      <c r="I56" s="612"/>
      <c r="J56" s="612"/>
      <c r="K56" s="611" t="s">
        <v>406</v>
      </c>
      <c r="L56" s="611"/>
      <c r="M56" s="611"/>
      <c r="N56" s="611"/>
      <c r="O56" s="611"/>
      <c r="P56" s="611"/>
      <c r="Q56" s="611"/>
      <c r="R56" s="611"/>
      <c r="S56" s="611"/>
      <c r="T56" s="611"/>
    </row>
    <row r="57" spans="1:20" ht="12.75" customHeight="1">
      <c r="A57" s="610" t="s">
        <v>407</v>
      </c>
      <c r="B57" s="610"/>
      <c r="C57" s="610"/>
      <c r="D57" s="610"/>
      <c r="E57" s="610"/>
      <c r="F57" s="610"/>
      <c r="G57" s="612" t="s">
        <v>408</v>
      </c>
      <c r="H57" s="612"/>
      <c r="I57" s="612"/>
      <c r="J57" s="612"/>
      <c r="K57" s="611" t="s">
        <v>409</v>
      </c>
      <c r="L57" s="611"/>
      <c r="M57" s="611"/>
      <c r="N57" s="611"/>
      <c r="O57" s="611"/>
      <c r="P57" s="611"/>
      <c r="Q57" s="611"/>
      <c r="R57" s="611"/>
      <c r="S57" s="611"/>
      <c r="T57" s="611"/>
    </row>
    <row r="58" spans="1:20" ht="12.75" customHeight="1">
      <c r="A58" s="679" t="s">
        <v>410</v>
      </c>
      <c r="B58" s="679"/>
      <c r="C58" s="679"/>
      <c r="D58" s="679"/>
      <c r="E58" s="679"/>
      <c r="F58" s="679"/>
      <c r="G58" s="612" t="s">
        <v>581</v>
      </c>
      <c r="H58" s="612"/>
      <c r="I58" s="612"/>
      <c r="J58" s="612"/>
      <c r="K58" s="611" t="s">
        <v>411</v>
      </c>
      <c r="L58" s="611"/>
      <c r="M58" s="611"/>
      <c r="N58" s="611"/>
      <c r="O58" s="611"/>
      <c r="P58" s="611"/>
      <c r="Q58" s="611"/>
      <c r="R58" s="611"/>
      <c r="S58" s="611"/>
      <c r="T58" s="611"/>
    </row>
    <row r="59" spans="1:20" ht="12.75" customHeight="1" thickBot="1">
      <c r="A59" s="680" t="s">
        <v>582</v>
      </c>
      <c r="B59" s="680"/>
      <c r="C59" s="680"/>
      <c r="D59" s="680"/>
      <c r="E59" s="680"/>
      <c r="F59" s="680"/>
      <c r="G59" s="681" t="s">
        <v>583</v>
      </c>
      <c r="H59" s="681"/>
      <c r="I59" s="681"/>
      <c r="J59" s="681"/>
      <c r="K59" s="682" t="s">
        <v>412</v>
      </c>
      <c r="L59" s="682"/>
      <c r="M59" s="682"/>
      <c r="N59" s="682"/>
      <c r="O59" s="682"/>
      <c r="P59" s="682"/>
      <c r="Q59" s="682"/>
      <c r="R59" s="682"/>
      <c r="S59" s="682"/>
      <c r="T59" s="682"/>
    </row>
    <row r="60" spans="1:20" ht="12.75" customHeight="1">
      <c r="A60" s="23" t="s">
        <v>413</v>
      </c>
      <c r="B60" s="7"/>
      <c r="C60" s="7"/>
      <c r="D60" s="7"/>
      <c r="E60" s="7"/>
      <c r="F60" s="7"/>
      <c r="G60" s="7"/>
      <c r="H60" s="7"/>
      <c r="I60" s="7"/>
      <c r="J60" s="7"/>
      <c r="K60" s="7"/>
      <c r="L60" s="7"/>
      <c r="M60" s="7"/>
      <c r="O60" s="189"/>
      <c r="P60" s="189"/>
      <c r="Q60" s="189"/>
      <c r="R60" s="189"/>
      <c r="S60" s="189"/>
      <c r="T60" s="276" t="s">
        <v>577</v>
      </c>
    </row>
    <row r="61" spans="1:20" ht="12.75" customHeight="1">
      <c r="A61" s="23"/>
      <c r="B61" s="7"/>
      <c r="C61" s="7"/>
      <c r="D61" s="7"/>
      <c r="E61" s="7"/>
      <c r="F61" s="7"/>
      <c r="G61" s="7"/>
      <c r="H61" s="7"/>
      <c r="I61" s="7"/>
      <c r="J61" s="7"/>
      <c r="K61" s="7"/>
      <c r="L61" s="7"/>
      <c r="M61" s="7"/>
      <c r="N61" s="6"/>
      <c r="O61" s="6"/>
      <c r="P61" s="6"/>
      <c r="Q61" s="6"/>
      <c r="R61" s="6"/>
      <c r="S61" s="6"/>
      <c r="T61" s="6"/>
    </row>
    <row r="62" spans="1:20" ht="12.75" customHeight="1">
      <c r="A62" s="23"/>
      <c r="B62" s="7"/>
      <c r="C62" s="7"/>
      <c r="D62" s="7"/>
      <c r="E62" s="7"/>
      <c r="F62" s="7"/>
      <c r="G62" s="7"/>
      <c r="H62" s="7"/>
      <c r="I62" s="7"/>
      <c r="J62" s="7"/>
      <c r="K62" s="7"/>
      <c r="L62" s="7"/>
      <c r="M62" s="7"/>
      <c r="N62" s="6"/>
      <c r="O62" s="6"/>
      <c r="P62" s="6"/>
      <c r="Q62" s="6"/>
      <c r="R62" s="6"/>
      <c r="S62" s="6"/>
      <c r="T62" s="6"/>
    </row>
    <row r="63" spans="1:20" ht="12.75" customHeight="1">
      <c r="A63" s="23"/>
      <c r="B63" s="7"/>
      <c r="C63" s="7"/>
      <c r="D63" s="7"/>
      <c r="E63" s="7"/>
      <c r="F63" s="7"/>
      <c r="G63" s="7"/>
      <c r="H63" s="7"/>
      <c r="I63" s="7"/>
      <c r="J63" s="7"/>
      <c r="K63" s="7"/>
      <c r="L63" s="7"/>
      <c r="M63" s="7"/>
      <c r="N63" s="6"/>
      <c r="O63" s="6"/>
      <c r="P63" s="6"/>
      <c r="Q63" s="6"/>
      <c r="R63" s="6"/>
      <c r="S63" s="6"/>
      <c r="T63" s="6"/>
    </row>
    <row r="64" spans="1:20" ht="12.75" customHeight="1">
      <c r="A64" s="23"/>
      <c r="B64" s="7"/>
      <c r="C64" s="7"/>
      <c r="D64" s="7"/>
      <c r="E64" s="7"/>
      <c r="F64" s="7"/>
      <c r="G64" s="7"/>
      <c r="H64" s="7"/>
      <c r="I64" s="7"/>
      <c r="J64" s="7"/>
      <c r="K64" s="7"/>
      <c r="L64" s="7"/>
      <c r="M64" s="7"/>
      <c r="N64" s="6"/>
      <c r="O64" s="6"/>
      <c r="P64" s="6"/>
      <c r="Q64" s="6"/>
      <c r="R64" s="6"/>
      <c r="S64" s="6"/>
      <c r="T64" s="6"/>
    </row>
    <row r="65" spans="1:20" ht="12.75" customHeight="1">
      <c r="A65" s="448" t="s">
        <v>535</v>
      </c>
      <c r="B65" s="448"/>
      <c r="C65" s="448"/>
      <c r="D65" s="448"/>
      <c r="E65" s="448"/>
      <c r="F65" s="448"/>
      <c r="G65" s="448"/>
      <c r="H65" s="448"/>
      <c r="I65" s="448"/>
      <c r="J65" s="448"/>
      <c r="K65" s="448"/>
      <c r="L65" s="448"/>
      <c r="M65" s="448"/>
      <c r="N65" s="448"/>
      <c r="O65" s="448"/>
      <c r="P65" s="448"/>
      <c r="Q65" s="448"/>
      <c r="R65" s="448"/>
      <c r="S65" s="448"/>
      <c r="T65" s="448"/>
    </row>
  </sheetData>
  <sheetProtection/>
  <mergeCells count="204">
    <mergeCell ref="R11:T11"/>
    <mergeCell ref="E24:F24"/>
    <mergeCell ref="G24:H24"/>
    <mergeCell ref="I24:J24"/>
    <mergeCell ref="K24:L24"/>
    <mergeCell ref="M24:N24"/>
    <mergeCell ref="O24:P24"/>
    <mergeCell ref="Q24:R24"/>
    <mergeCell ref="S24:T24"/>
    <mergeCell ref="K22:L22"/>
    <mergeCell ref="K23:L23"/>
    <mergeCell ref="L34:N34"/>
    <mergeCell ref="A34:E34"/>
    <mergeCell ref="F34:H34"/>
    <mergeCell ref="I34:K34"/>
    <mergeCell ref="A32:B32"/>
    <mergeCell ref="A23:D23"/>
    <mergeCell ref="E23:F23"/>
    <mergeCell ref="A24:D24"/>
    <mergeCell ref="K57:T57"/>
    <mergeCell ref="O36:Q36"/>
    <mergeCell ref="A33:E33"/>
    <mergeCell ref="A29:I30"/>
    <mergeCell ref="R36:T36"/>
    <mergeCell ref="A35:E35"/>
    <mergeCell ref="F35:H35"/>
    <mergeCell ref="I35:K35"/>
    <mergeCell ref="A36:E36"/>
    <mergeCell ref="C31:E31"/>
    <mergeCell ref="G56:J56"/>
    <mergeCell ref="K56:T56"/>
    <mergeCell ref="G23:H23"/>
    <mergeCell ref="I23:J23"/>
    <mergeCell ref="A65:T65"/>
    <mergeCell ref="A59:F59"/>
    <mergeCell ref="G59:J59"/>
    <mergeCell ref="K59:T59"/>
    <mergeCell ref="A57:F57"/>
    <mergeCell ref="G57:J57"/>
    <mergeCell ref="A54:F54"/>
    <mergeCell ref="G54:J54"/>
    <mergeCell ref="K54:T54"/>
    <mergeCell ref="A58:F58"/>
    <mergeCell ref="G58:J58"/>
    <mergeCell ref="K58:T58"/>
    <mergeCell ref="A55:F55"/>
    <mergeCell ref="G55:J55"/>
    <mergeCell ref="K55:T55"/>
    <mergeCell ref="A56:F56"/>
    <mergeCell ref="A52:F52"/>
    <mergeCell ref="G52:J52"/>
    <mergeCell ref="K52:T52"/>
    <mergeCell ref="A53:F53"/>
    <mergeCell ref="G53:J53"/>
    <mergeCell ref="K53:T53"/>
    <mergeCell ref="A50:F50"/>
    <mergeCell ref="G50:J50"/>
    <mergeCell ref="K50:T50"/>
    <mergeCell ref="A51:F51"/>
    <mergeCell ref="G51:J51"/>
    <mergeCell ref="K51:T51"/>
    <mergeCell ref="R45:T45"/>
    <mergeCell ref="G46:J47"/>
    <mergeCell ref="K46:T47"/>
    <mergeCell ref="A44:J45"/>
    <mergeCell ref="A48:F48"/>
    <mergeCell ref="G48:J48"/>
    <mergeCell ref="K48:T48"/>
    <mergeCell ref="A39:E39"/>
    <mergeCell ref="F37:H37"/>
    <mergeCell ref="I37:K37"/>
    <mergeCell ref="L37:N37"/>
    <mergeCell ref="O37:Q37"/>
    <mergeCell ref="R37:T37"/>
    <mergeCell ref="R38:T38"/>
    <mergeCell ref="I38:K38"/>
    <mergeCell ref="R39:T39"/>
    <mergeCell ref="I39:K39"/>
    <mergeCell ref="L39:N39"/>
    <mergeCell ref="O39:Q39"/>
    <mergeCell ref="L38:N38"/>
    <mergeCell ref="O38:Q38"/>
    <mergeCell ref="F38:H38"/>
    <mergeCell ref="F39:H39"/>
    <mergeCell ref="F36:H36"/>
    <mergeCell ref="I36:K36"/>
    <mergeCell ref="L36:N36"/>
    <mergeCell ref="F31:H32"/>
    <mergeCell ref="I31:K32"/>
    <mergeCell ref="A38:E38"/>
    <mergeCell ref="F33:H33"/>
    <mergeCell ref="I33:K33"/>
    <mergeCell ref="A37:E37"/>
    <mergeCell ref="O34:Q34"/>
    <mergeCell ref="R35:T35"/>
    <mergeCell ref="O35:Q35"/>
    <mergeCell ref="R31:T31"/>
    <mergeCell ref="O33:Q33"/>
    <mergeCell ref="L33:N33"/>
    <mergeCell ref="R33:T33"/>
    <mergeCell ref="O32:Q32"/>
    <mergeCell ref="R34:T34"/>
    <mergeCell ref="L35:N35"/>
    <mergeCell ref="S23:T23"/>
    <mergeCell ref="S22:T22"/>
    <mergeCell ref="M23:N23"/>
    <mergeCell ref="O23:P23"/>
    <mergeCell ref="Q23:R23"/>
    <mergeCell ref="R32:T32"/>
    <mergeCell ref="L31:N32"/>
    <mergeCell ref="O31:Q31"/>
    <mergeCell ref="M22:N22"/>
    <mergeCell ref="O22:P22"/>
    <mergeCell ref="Q22:R22"/>
    <mergeCell ref="E21:F21"/>
    <mergeCell ref="G21:H21"/>
    <mergeCell ref="I21:J21"/>
    <mergeCell ref="S21:T21"/>
    <mergeCell ref="A22:D22"/>
    <mergeCell ref="E22:F22"/>
    <mergeCell ref="G22:H22"/>
    <mergeCell ref="I22:J22"/>
    <mergeCell ref="K21:L21"/>
    <mergeCell ref="A21:D21"/>
    <mergeCell ref="A20:D20"/>
    <mergeCell ref="E20:F20"/>
    <mergeCell ref="G20:H20"/>
    <mergeCell ref="I20:J20"/>
    <mergeCell ref="O20:P20"/>
    <mergeCell ref="M20:N20"/>
    <mergeCell ref="K20:L20"/>
    <mergeCell ref="S17:T19"/>
    <mergeCell ref="Q19:R19"/>
    <mergeCell ref="S20:T20"/>
    <mergeCell ref="Q20:R20"/>
    <mergeCell ref="M21:N21"/>
    <mergeCell ref="O21:P21"/>
    <mergeCell ref="Q21:R21"/>
    <mergeCell ref="O11:Q11"/>
    <mergeCell ref="O17:P19"/>
    <mergeCell ref="Q17:R18"/>
    <mergeCell ref="C17:D17"/>
    <mergeCell ref="E17:F19"/>
    <mergeCell ref="G17:L17"/>
    <mergeCell ref="M17:N19"/>
    <mergeCell ref="G18:H19"/>
    <mergeCell ref="I18:J19"/>
    <mergeCell ref="K18:L19"/>
    <mergeCell ref="L10:N10"/>
    <mergeCell ref="A9:E9"/>
    <mergeCell ref="A19:B19"/>
    <mergeCell ref="A15:I16"/>
    <mergeCell ref="A11:E11"/>
    <mergeCell ref="L11:N11"/>
    <mergeCell ref="F11:H11"/>
    <mergeCell ref="I11:K11"/>
    <mergeCell ref="R9:T9"/>
    <mergeCell ref="I9:K9"/>
    <mergeCell ref="L9:N9"/>
    <mergeCell ref="A10:E10"/>
    <mergeCell ref="R10:T10"/>
    <mergeCell ref="F9:H9"/>
    <mergeCell ref="O9:Q9"/>
    <mergeCell ref="O10:Q10"/>
    <mergeCell ref="F10:H10"/>
    <mergeCell ref="I10:K10"/>
    <mergeCell ref="O8:Q8"/>
    <mergeCell ref="A8:E8"/>
    <mergeCell ref="F8:H8"/>
    <mergeCell ref="A7:E7"/>
    <mergeCell ref="L8:N8"/>
    <mergeCell ref="A5:E5"/>
    <mergeCell ref="A6:E6"/>
    <mergeCell ref="F6:H6"/>
    <mergeCell ref="S4:T4"/>
    <mergeCell ref="R8:T8"/>
    <mergeCell ref="F7:H7"/>
    <mergeCell ref="I7:K7"/>
    <mergeCell ref="L7:N7"/>
    <mergeCell ref="O7:Q7"/>
    <mergeCell ref="R7:T7"/>
    <mergeCell ref="I8:K8"/>
    <mergeCell ref="I6:K6"/>
    <mergeCell ref="I5:K5"/>
    <mergeCell ref="A1:I2"/>
    <mergeCell ref="C3:E3"/>
    <mergeCell ref="F3:H4"/>
    <mergeCell ref="I3:N3"/>
    <mergeCell ref="O3:Q3"/>
    <mergeCell ref="R3:T3"/>
    <mergeCell ref="I4:K4"/>
    <mergeCell ref="L4:N4"/>
    <mergeCell ref="A4:B4"/>
    <mergeCell ref="P4:Q4"/>
    <mergeCell ref="A49:F49"/>
    <mergeCell ref="K49:T49"/>
    <mergeCell ref="G49:J49"/>
    <mergeCell ref="O6:Q6"/>
    <mergeCell ref="R6:T6"/>
    <mergeCell ref="O5:Q5"/>
    <mergeCell ref="R5:T5"/>
    <mergeCell ref="L5:N5"/>
    <mergeCell ref="F5:H5"/>
    <mergeCell ref="L6:N6"/>
  </mergeCells>
  <printOptions/>
  <pageMargins left="0.984251968503937" right="0.5905511811023623" top="0.7874015748031497"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A93"/>
  <sheetViews>
    <sheetView zoomScalePageLayoutView="0" workbookViewId="0" topLeftCell="A1">
      <selection activeCell="U74" sqref="U74"/>
    </sheetView>
  </sheetViews>
  <sheetFormatPr defaultColWidth="4.25390625" defaultRowHeight="15.75" customHeight="1"/>
  <cols>
    <col min="1" max="1" width="9.75390625" style="0" customWidth="1"/>
    <col min="2" max="4" width="8.50390625" style="0" customWidth="1"/>
    <col min="5" max="5" width="8.75390625" style="0" bestFit="1" customWidth="1"/>
    <col min="6" max="9" width="8.50390625" style="0" customWidth="1"/>
    <col min="10" max="10" width="10.125" style="0" customWidth="1"/>
    <col min="11" max="14" width="4.25390625" style="0" customWidth="1"/>
    <col min="15" max="15" width="4.50390625" style="0" bestFit="1" customWidth="1"/>
    <col min="16" max="16" width="4.25390625" style="0" customWidth="1"/>
    <col min="17" max="17" width="5.50390625" style="0" bestFit="1" customWidth="1"/>
    <col min="18" max="18" width="4.25390625" style="0" customWidth="1"/>
    <col min="19" max="19" width="4.50390625" style="0" bestFit="1" customWidth="1"/>
  </cols>
  <sheetData>
    <row r="1" spans="1:5" ht="15.75" customHeight="1">
      <c r="A1" s="566" t="s">
        <v>601</v>
      </c>
      <c r="B1" s="566"/>
      <c r="C1" s="566"/>
      <c r="D1" s="566"/>
      <c r="E1" s="566"/>
    </row>
    <row r="2" spans="1:10" ht="15.75" customHeight="1" thickBot="1">
      <c r="A2" s="566"/>
      <c r="B2" s="566"/>
      <c r="C2" s="566"/>
      <c r="D2" s="566"/>
      <c r="E2" s="566"/>
      <c r="H2" s="209" t="s">
        <v>600</v>
      </c>
      <c r="I2" s="175"/>
      <c r="J2" s="302" t="s">
        <v>747</v>
      </c>
    </row>
    <row r="3" spans="1:10" ht="15.75" customHeight="1" thickTop="1">
      <c r="A3" s="266" t="s">
        <v>596</v>
      </c>
      <c r="B3" s="161" t="s">
        <v>594</v>
      </c>
      <c r="C3" s="525" t="s">
        <v>593</v>
      </c>
      <c r="D3" s="526"/>
      <c r="E3" s="526"/>
      <c r="F3" s="526"/>
      <c r="G3" s="268" t="s">
        <v>592</v>
      </c>
      <c r="H3" s="268" t="s">
        <v>598</v>
      </c>
      <c r="I3" s="693" t="s">
        <v>748</v>
      </c>
      <c r="J3" s="694"/>
    </row>
    <row r="4" spans="1:10" ht="15.75" customHeight="1">
      <c r="A4" s="267" t="s">
        <v>415</v>
      </c>
      <c r="B4" s="162" t="s">
        <v>595</v>
      </c>
      <c r="C4" s="148" t="s">
        <v>416</v>
      </c>
      <c r="D4" s="148" t="s">
        <v>417</v>
      </c>
      <c r="E4" s="148" t="s">
        <v>418</v>
      </c>
      <c r="F4" s="148" t="s">
        <v>419</v>
      </c>
      <c r="G4" s="260" t="s">
        <v>591</v>
      </c>
      <c r="H4" s="260" t="s">
        <v>599</v>
      </c>
      <c r="I4" s="695"/>
      <c r="J4" s="696"/>
    </row>
    <row r="5" spans="1:10" ht="15.75" customHeight="1" hidden="1">
      <c r="A5" s="272" t="s">
        <v>569</v>
      </c>
      <c r="B5" s="163">
        <v>20450</v>
      </c>
      <c r="C5" s="271">
        <v>16514</v>
      </c>
      <c r="D5" s="149">
        <v>820</v>
      </c>
      <c r="E5" s="149">
        <v>1163</v>
      </c>
      <c r="F5" s="149">
        <v>246</v>
      </c>
      <c r="G5" s="149">
        <v>645</v>
      </c>
      <c r="H5" s="149">
        <v>1062</v>
      </c>
      <c r="I5" s="698">
        <v>16459</v>
      </c>
      <c r="J5" s="699"/>
    </row>
    <row r="6" spans="1:10" ht="15.75" customHeight="1" hidden="1">
      <c r="A6" s="273" t="s">
        <v>597</v>
      </c>
      <c r="B6" s="163">
        <v>19490</v>
      </c>
      <c r="C6" s="271">
        <v>16320</v>
      </c>
      <c r="D6" s="149">
        <v>681</v>
      </c>
      <c r="E6" s="149">
        <v>936</v>
      </c>
      <c r="F6" s="149">
        <v>185</v>
      </c>
      <c r="G6" s="149">
        <v>445</v>
      </c>
      <c r="H6" s="149">
        <v>923</v>
      </c>
      <c r="I6" s="698">
        <v>15892</v>
      </c>
      <c r="J6" s="699"/>
    </row>
    <row r="7" spans="1:10" ht="15.75" customHeight="1" hidden="1">
      <c r="A7" s="273" t="s">
        <v>672</v>
      </c>
      <c r="B7" s="163">
        <v>19067</v>
      </c>
      <c r="C7" s="271">
        <v>16010</v>
      </c>
      <c r="D7" s="149">
        <v>640</v>
      </c>
      <c r="E7" s="149">
        <v>928</v>
      </c>
      <c r="F7" s="149">
        <v>238</v>
      </c>
      <c r="G7" s="149">
        <v>524</v>
      </c>
      <c r="H7" s="149">
        <v>727</v>
      </c>
      <c r="I7" s="255"/>
      <c r="J7" s="256">
        <v>15517</v>
      </c>
    </row>
    <row r="8" spans="1:10" ht="15.75" customHeight="1">
      <c r="A8" s="273" t="s">
        <v>681</v>
      </c>
      <c r="B8" s="163">
        <v>18641</v>
      </c>
      <c r="C8" s="271">
        <v>15710</v>
      </c>
      <c r="D8" s="149">
        <v>623</v>
      </c>
      <c r="E8" s="149">
        <v>926</v>
      </c>
      <c r="F8" s="149">
        <v>222</v>
      </c>
      <c r="G8" s="149">
        <v>472</v>
      </c>
      <c r="H8" s="149">
        <v>688</v>
      </c>
      <c r="I8" s="255"/>
      <c r="J8" s="256">
        <v>15079</v>
      </c>
    </row>
    <row r="9" spans="1:10" ht="15.75" customHeight="1">
      <c r="A9" s="273" t="s">
        <v>703</v>
      </c>
      <c r="B9" s="163">
        <v>19246</v>
      </c>
      <c r="C9" s="271">
        <v>16135</v>
      </c>
      <c r="D9" s="149">
        <v>674</v>
      </c>
      <c r="E9" s="149">
        <v>986</v>
      </c>
      <c r="F9" s="149">
        <v>210</v>
      </c>
      <c r="G9" s="149">
        <v>592</v>
      </c>
      <c r="H9" s="149">
        <v>649</v>
      </c>
      <c r="I9" s="255"/>
      <c r="J9" s="256">
        <v>14960</v>
      </c>
    </row>
    <row r="10" spans="1:10" ht="15.75" customHeight="1">
      <c r="A10" s="273" t="s">
        <v>717</v>
      </c>
      <c r="B10" s="163">
        <v>19510</v>
      </c>
      <c r="C10" s="271">
        <v>16353</v>
      </c>
      <c r="D10" s="149">
        <v>634</v>
      </c>
      <c r="E10" s="149">
        <v>970</v>
      </c>
      <c r="F10" s="149">
        <v>274</v>
      </c>
      <c r="G10" s="149">
        <v>604</v>
      </c>
      <c r="H10" s="149">
        <v>675</v>
      </c>
      <c r="I10" s="255"/>
      <c r="J10" s="256">
        <v>14580</v>
      </c>
    </row>
    <row r="11" spans="1:10" ht="15.75" customHeight="1">
      <c r="A11" s="273" t="s">
        <v>733</v>
      </c>
      <c r="B11" s="163">
        <v>19501</v>
      </c>
      <c r="C11" s="271">
        <v>16451</v>
      </c>
      <c r="D11" s="149">
        <v>586</v>
      </c>
      <c r="E11" s="149">
        <v>952</v>
      </c>
      <c r="F11" s="149">
        <v>223</v>
      </c>
      <c r="G11" s="149">
        <v>552</v>
      </c>
      <c r="H11" s="149">
        <v>737</v>
      </c>
      <c r="I11" s="255"/>
      <c r="J11" s="256">
        <v>14093</v>
      </c>
    </row>
    <row r="12" spans="1:10" ht="15.75" customHeight="1">
      <c r="A12" s="273" t="s">
        <v>746</v>
      </c>
      <c r="B12" s="163">
        <v>19401</v>
      </c>
      <c r="C12" s="271">
        <v>16371</v>
      </c>
      <c r="D12" s="149">
        <v>568</v>
      </c>
      <c r="E12" s="149">
        <v>900</v>
      </c>
      <c r="F12" s="149">
        <v>245</v>
      </c>
      <c r="G12" s="149">
        <v>593</v>
      </c>
      <c r="H12" s="149">
        <v>724</v>
      </c>
      <c r="I12" s="255"/>
      <c r="J12" s="256">
        <v>13741</v>
      </c>
    </row>
    <row r="13" spans="1:10" ht="15.75" customHeight="1">
      <c r="A13" s="273" t="s">
        <v>806</v>
      </c>
      <c r="B13" s="163">
        <v>19236</v>
      </c>
      <c r="C13" s="271">
        <v>16212</v>
      </c>
      <c r="D13" s="149">
        <v>579</v>
      </c>
      <c r="E13" s="149">
        <v>883</v>
      </c>
      <c r="F13" s="149">
        <v>216</v>
      </c>
      <c r="G13" s="149">
        <v>657</v>
      </c>
      <c r="H13" s="343">
        <v>689</v>
      </c>
      <c r="I13" s="256"/>
      <c r="J13" s="256">
        <v>13444</v>
      </c>
    </row>
    <row r="14" spans="1:10" ht="15.75" customHeight="1">
      <c r="A14" s="273" t="s">
        <v>821</v>
      </c>
      <c r="B14" s="163">
        <v>19304</v>
      </c>
      <c r="C14" s="271">
        <v>16164</v>
      </c>
      <c r="D14" s="149">
        <v>581</v>
      </c>
      <c r="E14" s="149">
        <v>840</v>
      </c>
      <c r="F14" s="149">
        <v>368</v>
      </c>
      <c r="G14" s="149">
        <v>651</v>
      </c>
      <c r="H14" s="343">
        <v>700</v>
      </c>
      <c r="I14" s="256"/>
      <c r="J14" s="256">
        <v>12972</v>
      </c>
    </row>
    <row r="15" spans="1:10" ht="15.75" customHeight="1">
      <c r="A15" s="273" t="s">
        <v>842</v>
      </c>
      <c r="B15" s="163">
        <v>19339</v>
      </c>
      <c r="C15" s="271">
        <v>16305</v>
      </c>
      <c r="D15" s="149">
        <v>548</v>
      </c>
      <c r="E15" s="149">
        <v>828</v>
      </c>
      <c r="F15" s="149">
        <v>409</v>
      </c>
      <c r="G15" s="149">
        <v>602</v>
      </c>
      <c r="H15" s="149">
        <v>647</v>
      </c>
      <c r="I15" s="255"/>
      <c r="J15" s="256">
        <v>12688</v>
      </c>
    </row>
    <row r="16" spans="1:10" ht="15.75" customHeight="1">
      <c r="A16" s="273" t="s">
        <v>843</v>
      </c>
      <c r="B16" s="163">
        <v>19194</v>
      </c>
      <c r="C16" s="271">
        <v>16164</v>
      </c>
      <c r="D16" s="149">
        <v>539</v>
      </c>
      <c r="E16" s="149">
        <v>814</v>
      </c>
      <c r="F16" s="149">
        <v>464</v>
      </c>
      <c r="G16" s="149">
        <v>583</v>
      </c>
      <c r="H16" s="149">
        <v>630</v>
      </c>
      <c r="I16" s="255"/>
      <c r="J16" s="256">
        <v>12670</v>
      </c>
    </row>
    <row r="17" spans="1:10" ht="15.75" customHeight="1">
      <c r="A17" s="273" t="s">
        <v>853</v>
      </c>
      <c r="B17" s="163">
        <v>24849</v>
      </c>
      <c r="C17" s="271">
        <v>16336</v>
      </c>
      <c r="D17" s="149">
        <v>7236</v>
      </c>
      <c r="E17" s="149">
        <v>774</v>
      </c>
      <c r="F17" s="149">
        <v>503</v>
      </c>
      <c r="G17" s="149">
        <v>495</v>
      </c>
      <c r="H17" s="343">
        <v>581</v>
      </c>
      <c r="I17" s="256"/>
      <c r="J17" s="256">
        <v>11957</v>
      </c>
    </row>
    <row r="18" spans="1:10" ht="15.75" customHeight="1">
      <c r="A18" s="273" t="s">
        <v>875</v>
      </c>
      <c r="B18" s="163">
        <v>18438</v>
      </c>
      <c r="C18" s="271">
        <v>15566</v>
      </c>
      <c r="D18" s="149">
        <v>554</v>
      </c>
      <c r="E18" s="149">
        <v>750</v>
      </c>
      <c r="F18" s="149">
        <v>659</v>
      </c>
      <c r="G18" s="149">
        <v>416</v>
      </c>
      <c r="H18" s="343">
        <v>493</v>
      </c>
      <c r="I18" s="255"/>
      <c r="J18" s="256">
        <v>11761</v>
      </c>
    </row>
    <row r="19" spans="1:10" ht="15.75" customHeight="1" thickBot="1">
      <c r="A19" s="273" t="s">
        <v>902</v>
      </c>
      <c r="B19" s="163">
        <v>19056</v>
      </c>
      <c r="C19" s="271">
        <v>16197</v>
      </c>
      <c r="D19" s="149">
        <v>547</v>
      </c>
      <c r="E19" s="149">
        <v>800</v>
      </c>
      <c r="F19" s="149">
        <v>667</v>
      </c>
      <c r="G19" s="149">
        <v>352</v>
      </c>
      <c r="H19" s="343">
        <v>493</v>
      </c>
      <c r="I19" s="255"/>
      <c r="J19" s="256">
        <v>11259</v>
      </c>
    </row>
    <row r="20" spans="1:10" ht="15.75" customHeight="1" hidden="1" thickBot="1">
      <c r="A20" s="273" t="s">
        <v>906</v>
      </c>
      <c r="B20" s="163"/>
      <c r="C20" s="271"/>
      <c r="D20" s="149"/>
      <c r="E20" s="149"/>
      <c r="F20" s="149"/>
      <c r="G20" s="149"/>
      <c r="H20" s="349"/>
      <c r="I20" s="348"/>
      <c r="J20" s="256"/>
    </row>
    <row r="21" spans="1:10" ht="15.75" customHeight="1">
      <c r="A21" s="96"/>
      <c r="B21" s="97"/>
      <c r="C21" s="97"/>
      <c r="D21" s="97"/>
      <c r="E21" s="97"/>
      <c r="F21" s="97"/>
      <c r="G21" s="164"/>
      <c r="H21" s="164"/>
      <c r="I21" s="164"/>
      <c r="J21" s="159" t="s">
        <v>602</v>
      </c>
    </row>
    <row r="22" spans="7:10" ht="12" customHeight="1">
      <c r="G22" s="12"/>
      <c r="H22" s="12"/>
      <c r="I22" s="12"/>
      <c r="J22" s="12"/>
    </row>
    <row r="23" spans="1:10" ht="15.75" customHeight="1">
      <c r="A23" s="566" t="s">
        <v>420</v>
      </c>
      <c r="B23" s="566"/>
      <c r="C23" s="566"/>
      <c r="D23" s="16"/>
      <c r="G23" s="12"/>
      <c r="H23" s="12"/>
      <c r="I23" s="12"/>
      <c r="J23" s="12"/>
    </row>
    <row r="24" spans="1:3" ht="15.75" customHeight="1" thickBot="1">
      <c r="A24" s="566"/>
      <c r="B24" s="566"/>
      <c r="C24" s="566"/>
    </row>
    <row r="25" spans="1:10" ht="30" customHeight="1" thickTop="1">
      <c r="A25" s="704" t="s">
        <v>421</v>
      </c>
      <c r="B25" s="706" t="s">
        <v>422</v>
      </c>
      <c r="C25" s="707" t="s">
        <v>423</v>
      </c>
      <c r="D25" s="707" t="s">
        <v>424</v>
      </c>
      <c r="E25" s="158" t="s">
        <v>425</v>
      </c>
      <c r="F25" s="158" t="s">
        <v>426</v>
      </c>
      <c r="G25" s="158" t="s">
        <v>427</v>
      </c>
      <c r="H25" s="179" t="s">
        <v>428</v>
      </c>
      <c r="I25" s="700" t="s">
        <v>429</v>
      </c>
      <c r="J25" s="700"/>
    </row>
    <row r="26" spans="1:10" ht="15.75" customHeight="1">
      <c r="A26" s="705"/>
      <c r="B26" s="703"/>
      <c r="C26" s="708"/>
      <c r="D26" s="708"/>
      <c r="E26" s="157" t="s">
        <v>430</v>
      </c>
      <c r="F26" s="157" t="s">
        <v>431</v>
      </c>
      <c r="G26" s="157" t="s">
        <v>431</v>
      </c>
      <c r="H26" s="178" t="s">
        <v>431</v>
      </c>
      <c r="I26" s="692" t="s">
        <v>431</v>
      </c>
      <c r="J26" s="692"/>
    </row>
    <row r="27" spans="1:10" ht="15.75" customHeight="1" hidden="1">
      <c r="A27" s="687" t="s">
        <v>432</v>
      </c>
      <c r="B27" s="684" t="s">
        <v>433</v>
      </c>
      <c r="C27" s="684" t="s">
        <v>434</v>
      </c>
      <c r="D27" s="152">
        <v>14</v>
      </c>
      <c r="E27" s="155" t="s">
        <v>435</v>
      </c>
      <c r="F27" s="155">
        <v>0.9</v>
      </c>
      <c r="G27" s="156">
        <v>6</v>
      </c>
      <c r="H27" s="180">
        <v>7.8</v>
      </c>
      <c r="I27" s="154" t="s">
        <v>436</v>
      </c>
      <c r="J27" s="64">
        <v>3</v>
      </c>
    </row>
    <row r="28" spans="1:10" ht="15.75" customHeight="1" hidden="1">
      <c r="A28" s="688"/>
      <c r="B28" s="685"/>
      <c r="C28" s="685"/>
      <c r="D28" s="153">
        <v>15</v>
      </c>
      <c r="E28" s="150" t="s">
        <v>437</v>
      </c>
      <c r="F28" s="150">
        <v>0.8</v>
      </c>
      <c r="G28" s="151">
        <v>9</v>
      </c>
      <c r="H28" s="181">
        <v>8.2</v>
      </c>
      <c r="I28" s="65" t="s">
        <v>438</v>
      </c>
      <c r="J28" s="66">
        <v>3</v>
      </c>
    </row>
    <row r="29" spans="1:10" ht="15.75" customHeight="1" hidden="1">
      <c r="A29" s="688"/>
      <c r="B29" s="685"/>
      <c r="C29" s="685"/>
      <c r="D29" s="153">
        <v>16</v>
      </c>
      <c r="E29" s="150" t="s">
        <v>435</v>
      </c>
      <c r="F29" s="150">
        <v>1</v>
      </c>
      <c r="G29" s="151">
        <v>9</v>
      </c>
      <c r="H29" s="181">
        <v>8</v>
      </c>
      <c r="I29" s="65" t="s">
        <v>439</v>
      </c>
      <c r="J29" s="66">
        <v>3</v>
      </c>
    </row>
    <row r="30" spans="1:10" ht="15.75" customHeight="1" hidden="1">
      <c r="A30" s="688"/>
      <c r="B30" s="685"/>
      <c r="C30" s="685"/>
      <c r="D30" s="153">
        <v>17</v>
      </c>
      <c r="E30" s="150" t="s">
        <v>516</v>
      </c>
      <c r="F30" s="150">
        <v>1</v>
      </c>
      <c r="G30" s="151">
        <v>8</v>
      </c>
      <c r="H30" s="181">
        <v>8.2</v>
      </c>
      <c r="I30" s="65" t="s">
        <v>517</v>
      </c>
      <c r="J30" s="66">
        <v>3</v>
      </c>
    </row>
    <row r="31" spans="1:10" ht="15.75" customHeight="1" hidden="1">
      <c r="A31" s="688"/>
      <c r="B31" s="685"/>
      <c r="C31" s="685"/>
      <c r="D31" s="153">
        <v>18</v>
      </c>
      <c r="E31" s="150" t="s">
        <v>540</v>
      </c>
      <c r="F31" s="150">
        <v>0.8</v>
      </c>
      <c r="G31" s="151">
        <v>6</v>
      </c>
      <c r="H31" s="181">
        <v>8.2</v>
      </c>
      <c r="I31" s="65" t="s">
        <v>541</v>
      </c>
      <c r="J31" s="66">
        <v>4</v>
      </c>
    </row>
    <row r="32" spans="1:10" ht="15.75" customHeight="1" hidden="1">
      <c r="A32" s="688"/>
      <c r="B32" s="685"/>
      <c r="C32" s="685"/>
      <c r="D32" s="153">
        <v>19</v>
      </c>
      <c r="E32" s="150" t="s">
        <v>449</v>
      </c>
      <c r="F32" s="150">
        <v>0.7</v>
      </c>
      <c r="G32" s="151">
        <v>4</v>
      </c>
      <c r="H32" s="181">
        <v>8.2</v>
      </c>
      <c r="I32" s="65" t="s">
        <v>585</v>
      </c>
      <c r="J32" s="66">
        <v>4</v>
      </c>
    </row>
    <row r="33" spans="1:10" ht="15.75" customHeight="1" hidden="1">
      <c r="A33" s="688"/>
      <c r="B33" s="685"/>
      <c r="C33" s="685"/>
      <c r="D33" s="153">
        <v>20</v>
      </c>
      <c r="E33" s="150" t="s">
        <v>584</v>
      </c>
      <c r="F33" s="150">
        <v>1.2</v>
      </c>
      <c r="G33" s="151">
        <v>5</v>
      </c>
      <c r="H33" s="181">
        <v>8.3</v>
      </c>
      <c r="I33" s="65" t="s">
        <v>586</v>
      </c>
      <c r="J33" s="66">
        <v>3</v>
      </c>
    </row>
    <row r="34" spans="1:10" ht="15.75" customHeight="1" hidden="1">
      <c r="A34" s="688"/>
      <c r="B34" s="685"/>
      <c r="C34" s="685"/>
      <c r="D34" s="153">
        <v>21</v>
      </c>
      <c r="E34" s="150" t="s">
        <v>620</v>
      </c>
      <c r="F34" s="150">
        <v>0.8</v>
      </c>
      <c r="G34" s="151">
        <v>7</v>
      </c>
      <c r="H34" s="181">
        <v>8.2</v>
      </c>
      <c r="I34" s="65" t="s">
        <v>621</v>
      </c>
      <c r="J34" s="66">
        <v>3</v>
      </c>
    </row>
    <row r="35" spans="1:10" ht="15.75" customHeight="1" hidden="1">
      <c r="A35" s="688"/>
      <c r="B35" s="685"/>
      <c r="C35" s="685"/>
      <c r="D35" s="153">
        <v>22</v>
      </c>
      <c r="E35" s="150" t="s">
        <v>666</v>
      </c>
      <c r="F35" s="150">
        <v>1.1</v>
      </c>
      <c r="G35" s="151">
        <v>6</v>
      </c>
      <c r="H35" s="181">
        <v>7.9</v>
      </c>
      <c r="I35" s="65" t="s">
        <v>667</v>
      </c>
      <c r="J35" s="66">
        <v>2</v>
      </c>
    </row>
    <row r="36" spans="1:10" ht="15.75" customHeight="1" hidden="1">
      <c r="A36" s="688"/>
      <c r="B36" s="685"/>
      <c r="C36" s="685"/>
      <c r="D36" s="153">
        <v>23</v>
      </c>
      <c r="E36" s="150" t="s">
        <v>437</v>
      </c>
      <c r="F36" s="150">
        <v>1.6</v>
      </c>
      <c r="G36" s="151">
        <v>6</v>
      </c>
      <c r="H36" s="181">
        <v>8</v>
      </c>
      <c r="I36" s="65" t="s">
        <v>439</v>
      </c>
      <c r="J36" s="66">
        <v>3</v>
      </c>
    </row>
    <row r="37" spans="1:19" ht="15.75" customHeight="1" hidden="1">
      <c r="A37" s="688"/>
      <c r="B37" s="685"/>
      <c r="C37" s="685"/>
      <c r="D37" s="153">
        <v>24</v>
      </c>
      <c r="E37" s="150" t="s">
        <v>697</v>
      </c>
      <c r="F37" s="150">
        <v>1</v>
      </c>
      <c r="G37" s="151">
        <v>11</v>
      </c>
      <c r="H37" s="181">
        <v>7.7</v>
      </c>
      <c r="I37" s="65" t="s">
        <v>698</v>
      </c>
      <c r="J37" s="66">
        <v>2</v>
      </c>
      <c r="O37" s="217"/>
      <c r="P37" s="217"/>
      <c r="Q37" s="217"/>
      <c r="R37" s="217"/>
      <c r="S37" s="217"/>
    </row>
    <row r="38" spans="1:19" ht="15.75" customHeight="1">
      <c r="A38" s="688"/>
      <c r="B38" s="685"/>
      <c r="C38" s="685"/>
      <c r="D38" s="153">
        <v>25</v>
      </c>
      <c r="E38" s="150" t="s">
        <v>723</v>
      </c>
      <c r="F38" s="150">
        <v>0.9</v>
      </c>
      <c r="G38" s="151">
        <v>8</v>
      </c>
      <c r="H38" s="181">
        <v>8.2</v>
      </c>
      <c r="I38" s="65" t="s">
        <v>726</v>
      </c>
      <c r="J38" s="66">
        <v>2</v>
      </c>
      <c r="O38" s="217"/>
      <c r="P38" s="217"/>
      <c r="Q38" s="217"/>
      <c r="R38" s="310"/>
      <c r="S38" s="217"/>
    </row>
    <row r="39" spans="1:19" ht="15.75" customHeight="1">
      <c r="A39" s="688"/>
      <c r="B39" s="685"/>
      <c r="C39" s="685"/>
      <c r="D39" s="153">
        <v>26</v>
      </c>
      <c r="E39" s="150" t="s">
        <v>749</v>
      </c>
      <c r="F39" s="150">
        <v>0.7</v>
      </c>
      <c r="G39" s="151">
        <v>5</v>
      </c>
      <c r="H39" s="181">
        <v>8.9</v>
      </c>
      <c r="I39" s="65" t="s">
        <v>750</v>
      </c>
      <c r="J39" s="66">
        <v>4</v>
      </c>
      <c r="O39" s="217"/>
      <c r="P39" s="217"/>
      <c r="Q39" s="217"/>
      <c r="R39" s="217"/>
      <c r="S39" s="217"/>
    </row>
    <row r="40" spans="1:19" ht="15.75" customHeight="1">
      <c r="A40" s="688"/>
      <c r="B40" s="685"/>
      <c r="C40" s="685"/>
      <c r="D40" s="194">
        <v>27</v>
      </c>
      <c r="E40" s="181" t="s">
        <v>445</v>
      </c>
      <c r="F40" s="181">
        <v>0.7</v>
      </c>
      <c r="G40" s="151">
        <v>3</v>
      </c>
      <c r="H40" s="181">
        <v>8.8</v>
      </c>
      <c r="I40" s="150" t="s">
        <v>448</v>
      </c>
      <c r="J40" s="66">
        <v>3</v>
      </c>
      <c r="O40" s="217"/>
      <c r="P40" s="217"/>
      <c r="Q40" s="217"/>
      <c r="R40" s="217"/>
      <c r="S40" s="217"/>
    </row>
    <row r="41" spans="1:19" ht="17.25" customHeight="1">
      <c r="A41" s="688"/>
      <c r="B41" s="685"/>
      <c r="C41" s="685"/>
      <c r="D41" s="153">
        <v>28</v>
      </c>
      <c r="E41" s="150" t="s">
        <v>823</v>
      </c>
      <c r="F41" s="150">
        <v>0.7</v>
      </c>
      <c r="G41" s="196">
        <v>7</v>
      </c>
      <c r="H41" s="181">
        <v>8.1</v>
      </c>
      <c r="I41" s="65" t="s">
        <v>824</v>
      </c>
      <c r="J41" s="66">
        <v>3</v>
      </c>
      <c r="O41" s="217"/>
      <c r="P41" s="217"/>
      <c r="Q41" s="217"/>
      <c r="R41" s="217"/>
      <c r="S41" s="217"/>
    </row>
    <row r="42" spans="1:19" ht="17.25" customHeight="1">
      <c r="A42" s="688"/>
      <c r="B42" s="685"/>
      <c r="C42" s="685"/>
      <c r="D42" s="194">
        <v>29</v>
      </c>
      <c r="E42" s="65" t="s">
        <v>447</v>
      </c>
      <c r="F42" s="150">
        <v>0.8</v>
      </c>
      <c r="G42" s="151">
        <v>7</v>
      </c>
      <c r="H42" s="150">
        <v>8.4</v>
      </c>
      <c r="I42" s="150" t="s">
        <v>838</v>
      </c>
      <c r="J42" s="66">
        <v>3</v>
      </c>
      <c r="O42" s="217"/>
      <c r="P42" s="217"/>
      <c r="Q42" s="310"/>
      <c r="R42" s="217"/>
      <c r="S42" s="217"/>
    </row>
    <row r="43" spans="1:19" ht="17.25" customHeight="1">
      <c r="A43" s="688"/>
      <c r="B43" s="685"/>
      <c r="C43" s="685"/>
      <c r="D43" s="153">
        <v>30</v>
      </c>
      <c r="E43" s="150" t="s">
        <v>837</v>
      </c>
      <c r="F43" s="150">
        <v>0.9</v>
      </c>
      <c r="G43" s="151">
        <v>5</v>
      </c>
      <c r="H43" s="181">
        <v>7.6</v>
      </c>
      <c r="I43" s="65" t="s">
        <v>700</v>
      </c>
      <c r="J43" s="66">
        <v>3</v>
      </c>
      <c r="O43" s="217"/>
      <c r="P43" s="217"/>
      <c r="Q43" s="217"/>
      <c r="R43" s="217"/>
      <c r="S43" s="217"/>
    </row>
    <row r="44" spans="1:19" ht="17.25" customHeight="1">
      <c r="A44" s="688"/>
      <c r="B44" s="685"/>
      <c r="C44" s="685"/>
      <c r="D44" s="194" t="s">
        <v>854</v>
      </c>
      <c r="E44" s="181" t="s">
        <v>857</v>
      </c>
      <c r="F44" s="150">
        <v>1.1</v>
      </c>
      <c r="G44" s="196">
        <v>9</v>
      </c>
      <c r="H44" s="181">
        <v>7.9</v>
      </c>
      <c r="I44" s="65" t="s">
        <v>621</v>
      </c>
      <c r="J44" s="66">
        <v>3</v>
      </c>
      <c r="O44" s="217"/>
      <c r="P44" s="217"/>
      <c r="Q44" s="217"/>
      <c r="R44" s="217"/>
      <c r="S44" s="217"/>
    </row>
    <row r="45" spans="1:19" ht="17.25" customHeight="1">
      <c r="A45" s="688"/>
      <c r="B45" s="685"/>
      <c r="C45" s="685"/>
      <c r="D45" s="153" t="s">
        <v>869</v>
      </c>
      <c r="E45" s="181" t="s">
        <v>858</v>
      </c>
      <c r="F45" s="150">
        <v>0.9</v>
      </c>
      <c r="G45" s="151">
        <v>8</v>
      </c>
      <c r="H45" s="181">
        <v>8.2</v>
      </c>
      <c r="I45" s="65" t="s">
        <v>876</v>
      </c>
      <c r="J45" s="66">
        <v>3</v>
      </c>
      <c r="O45" s="217"/>
      <c r="P45" s="217"/>
      <c r="Q45" s="217"/>
      <c r="R45" s="217"/>
      <c r="S45" s="217"/>
    </row>
    <row r="46" spans="1:19" ht="17.25" customHeight="1">
      <c r="A46" s="688"/>
      <c r="B46" s="685"/>
      <c r="C46" s="685"/>
      <c r="D46" s="194" t="s">
        <v>877</v>
      </c>
      <c r="E46" s="181" t="s">
        <v>882</v>
      </c>
      <c r="F46" s="181">
        <v>0.8</v>
      </c>
      <c r="G46" s="196">
        <v>4</v>
      </c>
      <c r="H46" s="181">
        <v>7.7</v>
      </c>
      <c r="I46" s="150" t="s">
        <v>883</v>
      </c>
      <c r="J46" s="66">
        <v>3</v>
      </c>
      <c r="O46" s="217"/>
      <c r="P46" s="217"/>
      <c r="Q46" s="217"/>
      <c r="R46" s="217"/>
      <c r="S46" s="217"/>
    </row>
    <row r="47" spans="1:19" ht="17.25" customHeight="1">
      <c r="A47" s="688"/>
      <c r="B47" s="691"/>
      <c r="C47" s="691"/>
      <c r="D47" s="281" t="s">
        <v>907</v>
      </c>
      <c r="E47" s="283" t="s">
        <v>837</v>
      </c>
      <c r="F47" s="283">
        <v>0.7</v>
      </c>
      <c r="G47" s="282">
        <v>5</v>
      </c>
      <c r="H47" s="283">
        <v>8.7</v>
      </c>
      <c r="I47" s="989" t="s">
        <v>80</v>
      </c>
      <c r="J47" s="284"/>
      <c r="O47" s="217"/>
      <c r="P47" s="217"/>
      <c r="Q47" s="217"/>
      <c r="R47" s="217"/>
      <c r="S47" s="217"/>
    </row>
    <row r="48" spans="1:10" ht="13.5" customHeight="1" hidden="1">
      <c r="A48" s="688"/>
      <c r="B48" s="684" t="s">
        <v>440</v>
      </c>
      <c r="C48" s="701" t="s">
        <v>434</v>
      </c>
      <c r="D48" s="152">
        <v>14</v>
      </c>
      <c r="E48" s="155" t="s">
        <v>441</v>
      </c>
      <c r="F48" s="155">
        <v>1</v>
      </c>
      <c r="G48" s="156">
        <v>4</v>
      </c>
      <c r="H48" s="180">
        <v>9.9</v>
      </c>
      <c r="I48" s="154" t="s">
        <v>442</v>
      </c>
      <c r="J48" s="64">
        <v>3</v>
      </c>
    </row>
    <row r="49" spans="1:10" ht="12" customHeight="1" hidden="1">
      <c r="A49" s="688"/>
      <c r="B49" s="685"/>
      <c r="C49" s="702"/>
      <c r="D49" s="153">
        <v>15</v>
      </c>
      <c r="E49" s="150" t="s">
        <v>443</v>
      </c>
      <c r="F49" s="150">
        <v>1.1</v>
      </c>
      <c r="G49" s="151">
        <v>3</v>
      </c>
      <c r="H49" s="181">
        <v>10</v>
      </c>
      <c r="I49" s="65" t="s">
        <v>444</v>
      </c>
      <c r="J49" s="66">
        <v>3</v>
      </c>
    </row>
    <row r="50" spans="1:10" ht="18" customHeight="1" hidden="1">
      <c r="A50" s="688"/>
      <c r="B50" s="685"/>
      <c r="C50" s="702"/>
      <c r="D50" s="153">
        <v>16</v>
      </c>
      <c r="E50" s="150" t="s">
        <v>518</v>
      </c>
      <c r="F50" s="150">
        <v>1.1</v>
      </c>
      <c r="G50" s="151">
        <v>3</v>
      </c>
      <c r="H50" s="181">
        <v>10</v>
      </c>
      <c r="I50" s="65" t="s">
        <v>444</v>
      </c>
      <c r="J50" s="66">
        <v>3</v>
      </c>
    </row>
    <row r="51" spans="1:10" ht="14.25" customHeight="1" hidden="1">
      <c r="A51" s="688"/>
      <c r="B51" s="685"/>
      <c r="C51" s="702"/>
      <c r="D51" s="153">
        <v>17</v>
      </c>
      <c r="E51" s="150" t="s">
        <v>519</v>
      </c>
      <c r="F51" s="150">
        <v>1.2</v>
      </c>
      <c r="G51" s="151">
        <v>4</v>
      </c>
      <c r="H51" s="181">
        <v>9.8</v>
      </c>
      <c r="I51" s="65" t="s">
        <v>436</v>
      </c>
      <c r="J51" s="66">
        <v>4</v>
      </c>
    </row>
    <row r="52" spans="1:10" ht="15.75" customHeight="1" hidden="1">
      <c r="A52" s="688"/>
      <c r="B52" s="685"/>
      <c r="C52" s="702"/>
      <c r="D52" s="153">
        <v>18</v>
      </c>
      <c r="E52" s="150" t="s">
        <v>542</v>
      </c>
      <c r="F52" s="150">
        <v>0.9</v>
      </c>
      <c r="G52" s="151">
        <v>5</v>
      </c>
      <c r="H52" s="181">
        <v>9.7</v>
      </c>
      <c r="I52" s="65" t="s">
        <v>543</v>
      </c>
      <c r="J52" s="66">
        <v>4</v>
      </c>
    </row>
    <row r="53" spans="1:10" ht="15.75" customHeight="1" hidden="1">
      <c r="A53" s="688"/>
      <c r="B53" s="685"/>
      <c r="C53" s="702"/>
      <c r="D53" s="153">
        <v>19</v>
      </c>
      <c r="E53" s="150" t="s">
        <v>624</v>
      </c>
      <c r="F53" s="150">
        <v>1</v>
      </c>
      <c r="G53" s="151">
        <v>5</v>
      </c>
      <c r="H53" s="181">
        <v>9.8</v>
      </c>
      <c r="I53" s="65" t="s">
        <v>446</v>
      </c>
      <c r="J53" s="66">
        <v>4</v>
      </c>
    </row>
    <row r="54" spans="1:10" ht="15.75" customHeight="1" hidden="1">
      <c r="A54" s="688"/>
      <c r="B54" s="685"/>
      <c r="C54" s="702"/>
      <c r="D54" s="153">
        <v>20</v>
      </c>
      <c r="E54" s="150" t="s">
        <v>623</v>
      </c>
      <c r="F54" s="150">
        <v>0.8</v>
      </c>
      <c r="G54" s="151">
        <v>4</v>
      </c>
      <c r="H54" s="181">
        <v>10</v>
      </c>
      <c r="I54" s="65" t="s">
        <v>587</v>
      </c>
      <c r="J54" s="66">
        <v>3</v>
      </c>
    </row>
    <row r="55" spans="1:10" ht="15.75" customHeight="1" hidden="1">
      <c r="A55" s="688"/>
      <c r="B55" s="685"/>
      <c r="C55" s="702"/>
      <c r="D55" s="194">
        <v>21</v>
      </c>
      <c r="E55" s="150" t="s">
        <v>622</v>
      </c>
      <c r="F55" s="150">
        <v>0.9</v>
      </c>
      <c r="G55" s="151">
        <v>4</v>
      </c>
      <c r="H55" s="181">
        <v>10</v>
      </c>
      <c r="I55" s="65" t="s">
        <v>625</v>
      </c>
      <c r="J55" s="66">
        <v>3</v>
      </c>
    </row>
    <row r="56" spans="1:10" ht="12.75" customHeight="1" hidden="1">
      <c r="A56" s="688"/>
      <c r="B56" s="685"/>
      <c r="C56" s="702"/>
      <c r="D56" s="194">
        <v>22</v>
      </c>
      <c r="E56" s="150" t="s">
        <v>668</v>
      </c>
      <c r="F56" s="150">
        <v>0.9</v>
      </c>
      <c r="G56" s="151">
        <v>3</v>
      </c>
      <c r="H56" s="181">
        <v>11</v>
      </c>
      <c r="I56" s="65" t="s">
        <v>669</v>
      </c>
      <c r="J56" s="66">
        <v>2</v>
      </c>
    </row>
    <row r="57" spans="1:10" ht="15.75" customHeight="1" hidden="1">
      <c r="A57" s="688"/>
      <c r="B57" s="685"/>
      <c r="C57" s="702"/>
      <c r="D57" s="153">
        <v>23</v>
      </c>
      <c r="E57" s="150" t="s">
        <v>678</v>
      </c>
      <c r="F57" s="150">
        <v>0.9</v>
      </c>
      <c r="G57" s="151">
        <v>2</v>
      </c>
      <c r="H57" s="181">
        <v>10</v>
      </c>
      <c r="I57" s="65" t="s">
        <v>679</v>
      </c>
      <c r="J57" s="66">
        <v>3</v>
      </c>
    </row>
    <row r="58" spans="1:15" ht="15.75" customHeight="1" hidden="1">
      <c r="A58" s="688"/>
      <c r="B58" s="685"/>
      <c r="C58" s="702"/>
      <c r="D58" s="153">
        <v>24</v>
      </c>
      <c r="E58" s="150" t="s">
        <v>699</v>
      </c>
      <c r="F58" s="150">
        <v>1</v>
      </c>
      <c r="G58" s="151">
        <v>6</v>
      </c>
      <c r="H58" s="181">
        <v>10</v>
      </c>
      <c r="I58" s="65" t="s">
        <v>700</v>
      </c>
      <c r="J58" s="66">
        <v>2</v>
      </c>
      <c r="O58" s="217"/>
    </row>
    <row r="59" spans="1:15" ht="15.75" customHeight="1">
      <c r="A59" s="688"/>
      <c r="B59" s="685"/>
      <c r="C59" s="702"/>
      <c r="D59" s="153">
        <v>25</v>
      </c>
      <c r="E59" s="150" t="s">
        <v>724</v>
      </c>
      <c r="F59" s="150">
        <v>0.9</v>
      </c>
      <c r="G59" s="151">
        <v>5</v>
      </c>
      <c r="H59" s="181">
        <v>10</v>
      </c>
      <c r="I59" s="65" t="s">
        <v>727</v>
      </c>
      <c r="J59" s="66">
        <v>3</v>
      </c>
      <c r="O59" s="217"/>
    </row>
    <row r="60" spans="1:19" ht="15.75" customHeight="1">
      <c r="A60" s="688"/>
      <c r="B60" s="685"/>
      <c r="C60" s="702"/>
      <c r="D60" s="153">
        <v>26</v>
      </c>
      <c r="E60" s="150" t="s">
        <v>751</v>
      </c>
      <c r="F60" s="150">
        <v>0.6</v>
      </c>
      <c r="G60" s="151">
        <v>3</v>
      </c>
      <c r="H60" s="181">
        <v>10</v>
      </c>
      <c r="I60" s="65" t="s">
        <v>752</v>
      </c>
      <c r="J60" s="66">
        <v>4</v>
      </c>
      <c r="O60" s="310"/>
      <c r="S60" s="113"/>
    </row>
    <row r="61" spans="1:15" ht="15.75" customHeight="1">
      <c r="A61" s="688"/>
      <c r="B61" s="685"/>
      <c r="C61" s="702"/>
      <c r="D61" s="194">
        <v>27</v>
      </c>
      <c r="E61" s="181" t="s">
        <v>697</v>
      </c>
      <c r="F61" s="181">
        <v>0.9</v>
      </c>
      <c r="G61" s="196">
        <v>3</v>
      </c>
      <c r="H61" s="181">
        <v>10</v>
      </c>
      <c r="I61" s="150" t="s">
        <v>807</v>
      </c>
      <c r="J61" s="66">
        <v>3</v>
      </c>
      <c r="O61" s="217"/>
    </row>
    <row r="62" spans="1:15" ht="16.5" customHeight="1">
      <c r="A62" s="688"/>
      <c r="B62" s="685"/>
      <c r="C62" s="702"/>
      <c r="D62" s="153">
        <v>28</v>
      </c>
      <c r="E62" s="150" t="s">
        <v>825</v>
      </c>
      <c r="F62" s="150">
        <v>0.7</v>
      </c>
      <c r="G62" s="151">
        <v>5</v>
      </c>
      <c r="H62" s="181">
        <v>9.6</v>
      </c>
      <c r="I62" s="65" t="s">
        <v>826</v>
      </c>
      <c r="J62" s="66">
        <v>3</v>
      </c>
      <c r="O62" s="217"/>
    </row>
    <row r="63" spans="1:15" ht="16.5" customHeight="1">
      <c r="A63" s="688"/>
      <c r="B63" s="685"/>
      <c r="C63" s="702"/>
      <c r="D63" s="194">
        <v>29</v>
      </c>
      <c r="E63" s="65" t="s">
        <v>839</v>
      </c>
      <c r="F63" s="150">
        <v>0.9</v>
      </c>
      <c r="G63" s="151">
        <v>5</v>
      </c>
      <c r="H63" s="150">
        <v>9.6</v>
      </c>
      <c r="I63" s="150" t="s">
        <v>727</v>
      </c>
      <c r="J63" s="66">
        <v>4</v>
      </c>
      <c r="L63" s="113"/>
      <c r="O63" s="217"/>
    </row>
    <row r="64" spans="1:15" ht="16.5" customHeight="1">
      <c r="A64" s="688"/>
      <c r="B64" s="685"/>
      <c r="C64" s="702"/>
      <c r="D64" s="194">
        <v>30</v>
      </c>
      <c r="E64" s="150" t="s">
        <v>837</v>
      </c>
      <c r="F64" s="150">
        <v>0.8</v>
      </c>
      <c r="G64" s="151">
        <v>3</v>
      </c>
      <c r="H64" s="181">
        <v>9.4</v>
      </c>
      <c r="I64" s="65" t="s">
        <v>436</v>
      </c>
      <c r="J64" s="66">
        <v>4</v>
      </c>
      <c r="O64" s="217"/>
    </row>
    <row r="65" spans="1:10" ht="21.75" customHeight="1" hidden="1">
      <c r="A65" s="688"/>
      <c r="B65" s="685"/>
      <c r="C65" s="702"/>
      <c r="D65" s="15">
        <v>29</v>
      </c>
      <c r="E65" s="65" t="s">
        <v>445</v>
      </c>
      <c r="F65" s="65">
        <v>1.3</v>
      </c>
      <c r="G65" s="308">
        <v>15</v>
      </c>
      <c r="H65" s="65">
        <v>6.9</v>
      </c>
      <c r="I65" s="65" t="s">
        <v>446</v>
      </c>
      <c r="J65" s="66">
        <v>3</v>
      </c>
    </row>
    <row r="66" spans="1:10" ht="17.25" customHeight="1" hidden="1">
      <c r="A66" s="688"/>
      <c r="B66" s="685"/>
      <c r="C66" s="702"/>
      <c r="D66" s="15">
        <v>29</v>
      </c>
      <c r="E66" s="65" t="s">
        <v>447</v>
      </c>
      <c r="F66" s="65">
        <v>1.6</v>
      </c>
      <c r="G66" s="308">
        <v>19</v>
      </c>
      <c r="H66" s="65">
        <v>8.2</v>
      </c>
      <c r="I66" s="65" t="s">
        <v>448</v>
      </c>
      <c r="J66" s="66">
        <v>3</v>
      </c>
    </row>
    <row r="67" spans="1:10" ht="19.5" customHeight="1" hidden="1">
      <c r="A67" s="688"/>
      <c r="B67" s="685"/>
      <c r="C67" s="702"/>
      <c r="D67" s="15">
        <v>16</v>
      </c>
      <c r="E67" s="65" t="s">
        <v>449</v>
      </c>
      <c r="F67" s="65">
        <v>1.4</v>
      </c>
      <c r="G67" s="308">
        <v>18</v>
      </c>
      <c r="H67" s="65">
        <v>7.7</v>
      </c>
      <c r="I67" s="65" t="s">
        <v>450</v>
      </c>
      <c r="J67" s="66">
        <v>3</v>
      </c>
    </row>
    <row r="68" spans="1:10" ht="16.5" customHeight="1" hidden="1">
      <c r="A68" s="688"/>
      <c r="B68" s="685"/>
      <c r="C68" s="702"/>
      <c r="D68" s="15">
        <v>17</v>
      </c>
      <c r="E68" s="65" t="s">
        <v>520</v>
      </c>
      <c r="F68" s="65">
        <v>1.5</v>
      </c>
      <c r="G68" s="308">
        <v>15</v>
      </c>
      <c r="H68" s="65">
        <v>7.6</v>
      </c>
      <c r="I68" s="65" t="s">
        <v>521</v>
      </c>
      <c r="J68" s="66">
        <v>4</v>
      </c>
    </row>
    <row r="69" spans="1:10" ht="15.75" customHeight="1" hidden="1">
      <c r="A69" s="688"/>
      <c r="B69" s="685"/>
      <c r="C69" s="702"/>
      <c r="D69" s="15">
        <v>18</v>
      </c>
      <c r="E69" s="65" t="s">
        <v>544</v>
      </c>
      <c r="F69" s="65">
        <v>1.5</v>
      </c>
      <c r="G69" s="308">
        <v>26</v>
      </c>
      <c r="H69" s="65">
        <v>7.7</v>
      </c>
      <c r="I69" s="65" t="s">
        <v>545</v>
      </c>
      <c r="J69" s="66">
        <v>4</v>
      </c>
    </row>
    <row r="70" spans="1:10" ht="15.75" customHeight="1" hidden="1">
      <c r="A70" s="688"/>
      <c r="B70" s="685"/>
      <c r="C70" s="702"/>
      <c r="D70" s="15">
        <v>19</v>
      </c>
      <c r="E70" s="65" t="s">
        <v>588</v>
      </c>
      <c r="F70" s="65">
        <v>2.9</v>
      </c>
      <c r="G70" s="308">
        <v>20</v>
      </c>
      <c r="H70" s="65">
        <v>7.7</v>
      </c>
      <c r="I70" s="65" t="s">
        <v>590</v>
      </c>
      <c r="J70" s="66">
        <v>4</v>
      </c>
    </row>
    <row r="71" spans="1:10" ht="15.75" customHeight="1" hidden="1">
      <c r="A71" s="688"/>
      <c r="B71" s="685"/>
      <c r="C71" s="702"/>
      <c r="D71" s="15">
        <v>20</v>
      </c>
      <c r="E71" s="65" t="s">
        <v>589</v>
      </c>
      <c r="F71" s="65">
        <v>2.8</v>
      </c>
      <c r="G71" s="308">
        <v>17</v>
      </c>
      <c r="H71" s="65">
        <v>8</v>
      </c>
      <c r="I71" s="65" t="s">
        <v>446</v>
      </c>
      <c r="J71" s="66">
        <v>3</v>
      </c>
    </row>
    <row r="72" spans="1:10" ht="15.75" customHeight="1" hidden="1">
      <c r="A72" s="688"/>
      <c r="B72" s="685"/>
      <c r="C72" s="702"/>
      <c r="D72" s="15">
        <v>21</v>
      </c>
      <c r="E72" s="65" t="s">
        <v>626</v>
      </c>
      <c r="F72" s="65">
        <v>1.1</v>
      </c>
      <c r="G72" s="308">
        <v>12</v>
      </c>
      <c r="H72" s="65">
        <v>7.6</v>
      </c>
      <c r="I72" s="65" t="s">
        <v>627</v>
      </c>
      <c r="J72" s="66">
        <v>4</v>
      </c>
    </row>
    <row r="73" spans="1:10" ht="15.75" customHeight="1" hidden="1">
      <c r="A73" s="688"/>
      <c r="B73" s="685"/>
      <c r="C73" s="702"/>
      <c r="D73" s="15">
        <v>22</v>
      </c>
      <c r="E73" s="65" t="s">
        <v>670</v>
      </c>
      <c r="F73" s="65">
        <v>2.7</v>
      </c>
      <c r="G73" s="308">
        <v>18</v>
      </c>
      <c r="H73" s="65">
        <v>8.3</v>
      </c>
      <c r="I73" s="65" t="s">
        <v>671</v>
      </c>
      <c r="J73" s="66">
        <v>3</v>
      </c>
    </row>
    <row r="74" spans="1:10" ht="15.75" customHeight="1">
      <c r="A74" s="688"/>
      <c r="B74" s="685"/>
      <c r="C74" s="702"/>
      <c r="D74" s="194" t="s">
        <v>854</v>
      </c>
      <c r="E74" s="181" t="s">
        <v>858</v>
      </c>
      <c r="F74" s="181">
        <v>0.9</v>
      </c>
      <c r="G74" s="196">
        <v>4</v>
      </c>
      <c r="H74" s="181">
        <v>9.5</v>
      </c>
      <c r="I74" s="150" t="s">
        <v>667</v>
      </c>
      <c r="J74" s="66">
        <v>4</v>
      </c>
    </row>
    <row r="75" spans="1:10" ht="15.75" customHeight="1">
      <c r="A75" s="688"/>
      <c r="B75" s="685"/>
      <c r="C75" s="702"/>
      <c r="D75" s="153" t="s">
        <v>869</v>
      </c>
      <c r="E75" s="181" t="s">
        <v>878</v>
      </c>
      <c r="F75" s="181">
        <v>0.8</v>
      </c>
      <c r="G75" s="151">
        <v>5</v>
      </c>
      <c r="H75" s="181">
        <v>9.6</v>
      </c>
      <c r="I75" s="150" t="s">
        <v>879</v>
      </c>
      <c r="J75" s="66">
        <v>4</v>
      </c>
    </row>
    <row r="76" spans="1:19" ht="17.25" customHeight="1">
      <c r="A76" s="688"/>
      <c r="B76" s="685"/>
      <c r="C76" s="702"/>
      <c r="D76" s="194" t="s">
        <v>877</v>
      </c>
      <c r="E76" s="181" t="s">
        <v>908</v>
      </c>
      <c r="F76" s="181">
        <v>0.8</v>
      </c>
      <c r="G76" s="196">
        <v>3</v>
      </c>
      <c r="H76" s="181">
        <v>9.8</v>
      </c>
      <c r="I76" s="150" t="s">
        <v>700</v>
      </c>
      <c r="J76" s="66">
        <v>4</v>
      </c>
      <c r="O76" s="217"/>
      <c r="P76" s="217"/>
      <c r="Q76" s="217"/>
      <c r="R76" s="217"/>
      <c r="S76" s="217"/>
    </row>
    <row r="77" spans="1:19" ht="17.25" customHeight="1">
      <c r="A77" s="690"/>
      <c r="B77" s="691"/>
      <c r="C77" s="703"/>
      <c r="D77" s="281" t="s">
        <v>907</v>
      </c>
      <c r="E77" s="283" t="s">
        <v>909</v>
      </c>
      <c r="F77" s="283">
        <v>0.8</v>
      </c>
      <c r="G77" s="282">
        <v>4</v>
      </c>
      <c r="H77" s="283">
        <v>9.7</v>
      </c>
      <c r="I77" s="989" t="s">
        <v>80</v>
      </c>
      <c r="J77" s="284"/>
      <c r="O77" s="217"/>
      <c r="P77" s="217"/>
      <c r="Q77" s="217"/>
      <c r="R77" s="217"/>
      <c r="S77" s="217"/>
    </row>
    <row r="78" spans="1:25" ht="15.75" customHeight="1" hidden="1">
      <c r="A78" s="687" t="s">
        <v>855</v>
      </c>
      <c r="B78" s="684" t="s">
        <v>856</v>
      </c>
      <c r="C78" s="687" t="s">
        <v>434</v>
      </c>
      <c r="D78" s="346">
        <v>23</v>
      </c>
      <c r="E78" s="180" t="s">
        <v>542</v>
      </c>
      <c r="F78" s="180">
        <v>1.7</v>
      </c>
      <c r="G78" s="351">
        <v>15</v>
      </c>
      <c r="H78" s="350">
        <v>7.6</v>
      </c>
      <c r="I78" s="154" t="s">
        <v>680</v>
      </c>
      <c r="J78" s="66">
        <v>4</v>
      </c>
      <c r="Y78" s="113"/>
    </row>
    <row r="79" spans="1:27" ht="15.75" customHeight="1" hidden="1">
      <c r="A79" s="688"/>
      <c r="B79" s="685"/>
      <c r="C79" s="688"/>
      <c r="D79" s="347">
        <v>24</v>
      </c>
      <c r="E79" s="181" t="s">
        <v>701</v>
      </c>
      <c r="F79" s="181">
        <v>2.9</v>
      </c>
      <c r="G79" s="196">
        <v>17</v>
      </c>
      <c r="H79" s="216">
        <v>8.7</v>
      </c>
      <c r="I79" s="65" t="s">
        <v>702</v>
      </c>
      <c r="J79" s="66">
        <v>3</v>
      </c>
      <c r="AA79" s="113"/>
    </row>
    <row r="80" spans="1:10" ht="15.75" customHeight="1">
      <c r="A80" s="688"/>
      <c r="B80" s="685"/>
      <c r="C80" s="688"/>
      <c r="D80" s="347">
        <v>25</v>
      </c>
      <c r="E80" s="181" t="s">
        <v>725</v>
      </c>
      <c r="F80" s="181">
        <v>1.5</v>
      </c>
      <c r="G80" s="196">
        <v>15</v>
      </c>
      <c r="H80" s="216">
        <v>8.1</v>
      </c>
      <c r="I80" s="65" t="s">
        <v>728</v>
      </c>
      <c r="J80" s="66">
        <v>3</v>
      </c>
    </row>
    <row r="81" spans="1:10" ht="15.75" customHeight="1">
      <c r="A81" s="688"/>
      <c r="B81" s="685"/>
      <c r="C81" s="688"/>
      <c r="D81" s="347">
        <v>26</v>
      </c>
      <c r="E81" s="181" t="s">
        <v>753</v>
      </c>
      <c r="F81" s="181">
        <v>2.8</v>
      </c>
      <c r="G81" s="196">
        <v>19</v>
      </c>
      <c r="H81" s="216">
        <v>8.6</v>
      </c>
      <c r="I81" s="65" t="s">
        <v>754</v>
      </c>
      <c r="J81" s="66">
        <v>4</v>
      </c>
    </row>
    <row r="82" spans="1:10" ht="15.75" customHeight="1">
      <c r="A82" s="688"/>
      <c r="B82" s="685"/>
      <c r="C82" s="688"/>
      <c r="D82" s="347">
        <v>27</v>
      </c>
      <c r="E82" s="181" t="s">
        <v>808</v>
      </c>
      <c r="F82" s="181">
        <v>2.2</v>
      </c>
      <c r="G82" s="196">
        <v>19</v>
      </c>
      <c r="H82" s="216">
        <v>8.4</v>
      </c>
      <c r="I82" s="65" t="s">
        <v>809</v>
      </c>
      <c r="J82" s="66">
        <v>4</v>
      </c>
    </row>
    <row r="83" spans="1:10" ht="15.75" customHeight="1">
      <c r="A83" s="688"/>
      <c r="B83" s="685"/>
      <c r="C83" s="688"/>
      <c r="D83" s="347">
        <v>28</v>
      </c>
      <c r="E83" s="181" t="s">
        <v>827</v>
      </c>
      <c r="F83" s="181">
        <v>2.9</v>
      </c>
      <c r="G83" s="196">
        <v>23</v>
      </c>
      <c r="H83" s="216">
        <v>8.3</v>
      </c>
      <c r="I83" s="65" t="s">
        <v>828</v>
      </c>
      <c r="J83" s="66">
        <v>3</v>
      </c>
    </row>
    <row r="84" spans="1:10" ht="15.75" customHeight="1">
      <c r="A84" s="688"/>
      <c r="B84" s="685"/>
      <c r="C84" s="688"/>
      <c r="D84" s="347">
        <v>29</v>
      </c>
      <c r="E84" s="181" t="s">
        <v>620</v>
      </c>
      <c r="F84" s="181">
        <v>1.8</v>
      </c>
      <c r="G84" s="196">
        <v>19</v>
      </c>
      <c r="H84" s="216">
        <v>8.5</v>
      </c>
      <c r="I84" s="65" t="s">
        <v>841</v>
      </c>
      <c r="J84" s="66">
        <v>4</v>
      </c>
    </row>
    <row r="85" spans="1:10" ht="15.75" customHeight="1">
      <c r="A85" s="688"/>
      <c r="B85" s="685"/>
      <c r="C85" s="688"/>
      <c r="D85" s="347">
        <v>30</v>
      </c>
      <c r="E85" s="181" t="s">
        <v>840</v>
      </c>
      <c r="F85" s="181">
        <v>2.9</v>
      </c>
      <c r="G85" s="196">
        <v>18</v>
      </c>
      <c r="H85" s="216">
        <v>8.7</v>
      </c>
      <c r="I85" s="65" t="s">
        <v>700</v>
      </c>
      <c r="J85" s="66">
        <v>4</v>
      </c>
    </row>
    <row r="86" spans="1:10" ht="15.75" customHeight="1">
      <c r="A86" s="688"/>
      <c r="B86" s="685"/>
      <c r="C86" s="688"/>
      <c r="D86" s="194" t="s">
        <v>854</v>
      </c>
      <c r="E86" s="181" t="s">
        <v>859</v>
      </c>
      <c r="F86" s="181">
        <v>2.7</v>
      </c>
      <c r="G86" s="196">
        <v>17</v>
      </c>
      <c r="H86" s="181">
        <v>8.1</v>
      </c>
      <c r="I86" s="150" t="s">
        <v>860</v>
      </c>
      <c r="J86" s="66">
        <v>3</v>
      </c>
    </row>
    <row r="87" spans="1:10" ht="15.75" customHeight="1">
      <c r="A87" s="688"/>
      <c r="B87" s="685"/>
      <c r="C87" s="688"/>
      <c r="D87" s="194" t="s">
        <v>869</v>
      </c>
      <c r="E87" s="181" t="s">
        <v>880</v>
      </c>
      <c r="F87" s="181">
        <v>3.4</v>
      </c>
      <c r="G87" s="196">
        <v>15</v>
      </c>
      <c r="H87" s="181">
        <v>8.7</v>
      </c>
      <c r="I87" s="65" t="s">
        <v>881</v>
      </c>
      <c r="J87" s="66">
        <v>3</v>
      </c>
    </row>
    <row r="88" spans="1:10" ht="15.75" customHeight="1">
      <c r="A88" s="688"/>
      <c r="B88" s="685"/>
      <c r="C88" s="688"/>
      <c r="D88" s="194" t="s">
        <v>877</v>
      </c>
      <c r="E88" s="181" t="s">
        <v>859</v>
      </c>
      <c r="F88" s="181">
        <v>1.9</v>
      </c>
      <c r="G88" s="196">
        <v>15</v>
      </c>
      <c r="H88" s="181">
        <v>7.9</v>
      </c>
      <c r="I88" s="150" t="s">
        <v>884</v>
      </c>
      <c r="J88" s="66">
        <v>3</v>
      </c>
    </row>
    <row r="89" spans="1:10" ht="15.75" customHeight="1" thickBot="1">
      <c r="A89" s="689"/>
      <c r="B89" s="686"/>
      <c r="C89" s="689"/>
      <c r="D89" s="352" t="s">
        <v>907</v>
      </c>
      <c r="E89" s="353" t="s">
        <v>910</v>
      </c>
      <c r="F89" s="353">
        <v>4.4</v>
      </c>
      <c r="G89" s="354">
        <v>16</v>
      </c>
      <c r="H89" s="353">
        <v>9.2</v>
      </c>
      <c r="I89" s="990" t="s">
        <v>80</v>
      </c>
      <c r="J89" s="988"/>
    </row>
    <row r="90" spans="1:10" ht="15.75" customHeight="1">
      <c r="A90" s="15"/>
      <c r="B90" s="15"/>
      <c r="C90" s="15"/>
      <c r="D90" s="15"/>
      <c r="E90" s="65"/>
      <c r="F90" s="65"/>
      <c r="G90" s="308"/>
      <c r="H90" s="65"/>
      <c r="I90" s="65"/>
      <c r="J90" s="309" t="s">
        <v>665</v>
      </c>
    </row>
    <row r="93" spans="1:11" ht="15.75" customHeight="1">
      <c r="A93" s="697" t="s">
        <v>536</v>
      </c>
      <c r="B93" s="697"/>
      <c r="C93" s="697"/>
      <c r="D93" s="697"/>
      <c r="E93" s="697"/>
      <c r="F93" s="697"/>
      <c r="G93" s="697"/>
      <c r="H93" s="697"/>
      <c r="I93" s="697"/>
      <c r="J93" s="697"/>
      <c r="K93" s="697"/>
    </row>
  </sheetData>
  <sheetProtection/>
  <mergeCells count="21">
    <mergeCell ref="A1:E2"/>
    <mergeCell ref="A25:A26"/>
    <mergeCell ref="B25:B26"/>
    <mergeCell ref="C25:C26"/>
    <mergeCell ref="D25:D26"/>
    <mergeCell ref="A93:K93"/>
    <mergeCell ref="I6:J6"/>
    <mergeCell ref="I25:J25"/>
    <mergeCell ref="I5:J5"/>
    <mergeCell ref="C48:C77"/>
    <mergeCell ref="A78:A89"/>
    <mergeCell ref="C27:C47"/>
    <mergeCell ref="B27:B47"/>
    <mergeCell ref="B78:B89"/>
    <mergeCell ref="C78:C89"/>
    <mergeCell ref="A27:A77"/>
    <mergeCell ref="B48:B77"/>
    <mergeCell ref="I26:J26"/>
    <mergeCell ref="I3:J4"/>
    <mergeCell ref="A23:C24"/>
    <mergeCell ref="C3:F3"/>
  </mergeCells>
  <printOptions/>
  <pageMargins left="0.85" right="0.18" top="0.69" bottom="0.2" header="0.42" footer="0.28"/>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AJ110"/>
  <sheetViews>
    <sheetView zoomScalePageLayoutView="0" workbookViewId="0" topLeftCell="A1">
      <selection activeCell="U42" sqref="U42"/>
    </sheetView>
  </sheetViews>
  <sheetFormatPr defaultColWidth="4.25390625" defaultRowHeight="12.75" customHeight="1"/>
  <cols>
    <col min="1" max="6" width="3.75390625" style="0" customWidth="1"/>
    <col min="7" max="7" width="5.25390625" style="0" customWidth="1"/>
    <col min="8" max="23" width="3.75390625" style="0" customWidth="1"/>
    <col min="24" max="25" width="4.25390625" style="0" customWidth="1"/>
  </cols>
  <sheetData>
    <row r="1" spans="1:9" ht="12.75" customHeight="1">
      <c r="A1" s="566" t="s">
        <v>451</v>
      </c>
      <c r="B1" s="566"/>
      <c r="C1" s="566"/>
      <c r="D1" s="566"/>
      <c r="E1" s="566"/>
      <c r="F1" s="566"/>
      <c r="G1" s="566"/>
      <c r="H1" s="566"/>
      <c r="I1" s="566"/>
    </row>
    <row r="2" spans="1:19" ht="13.5" thickBot="1">
      <c r="A2" s="566"/>
      <c r="B2" s="566"/>
      <c r="C2" s="566"/>
      <c r="D2" s="566"/>
      <c r="E2" s="566"/>
      <c r="F2" s="566"/>
      <c r="G2" s="566"/>
      <c r="H2" s="566"/>
      <c r="I2" s="566"/>
      <c r="J2" s="182"/>
      <c r="K2" s="182"/>
      <c r="L2" s="182"/>
      <c r="M2" s="182"/>
      <c r="N2" s="182"/>
      <c r="O2" s="182"/>
      <c r="P2" s="182"/>
      <c r="Q2" s="182"/>
      <c r="R2" s="182"/>
      <c r="S2" s="207" t="s">
        <v>629</v>
      </c>
    </row>
    <row r="3" spans="1:21" ht="12.75" customHeight="1" thickTop="1">
      <c r="A3" s="218"/>
      <c r="B3" s="218"/>
      <c r="C3" s="219" t="s">
        <v>81</v>
      </c>
      <c r="D3" s="769" t="s">
        <v>0</v>
      </c>
      <c r="E3" s="769"/>
      <c r="F3" s="769"/>
      <c r="G3" s="769"/>
      <c r="H3" s="569"/>
      <c r="I3" s="569"/>
      <c r="J3" s="569"/>
      <c r="K3" s="569"/>
      <c r="L3" s="569"/>
      <c r="M3" s="569"/>
      <c r="N3" s="569"/>
      <c r="O3" s="569"/>
      <c r="P3" s="772" t="s">
        <v>1</v>
      </c>
      <c r="Q3" s="773"/>
      <c r="R3" s="778" t="s">
        <v>2</v>
      </c>
      <c r="S3" s="779"/>
      <c r="T3" s="210"/>
      <c r="U3" s="211"/>
    </row>
    <row r="4" spans="1:21" ht="12.75" customHeight="1">
      <c r="A4" s="225"/>
      <c r="B4" s="225"/>
      <c r="C4" s="226"/>
      <c r="D4" s="770" t="s">
        <v>86</v>
      </c>
      <c r="E4" s="770"/>
      <c r="F4" s="770"/>
      <c r="G4" s="770"/>
      <c r="H4" s="594" t="s">
        <v>3</v>
      </c>
      <c r="I4" s="594"/>
      <c r="J4" s="594"/>
      <c r="K4" s="594"/>
      <c r="L4" s="594" t="s">
        <v>4</v>
      </c>
      <c r="M4" s="594"/>
      <c r="N4" s="594"/>
      <c r="O4" s="594"/>
      <c r="P4" s="774"/>
      <c r="Q4" s="775"/>
      <c r="R4" s="780"/>
      <c r="S4" s="781"/>
      <c r="T4" s="210"/>
      <c r="U4" s="211"/>
    </row>
    <row r="5" spans="1:21" ht="12" customHeight="1">
      <c r="A5" s="239" t="s">
        <v>5</v>
      </c>
      <c r="B5" s="239"/>
      <c r="C5" s="240"/>
      <c r="D5" s="771" t="s">
        <v>6</v>
      </c>
      <c r="E5" s="771"/>
      <c r="F5" s="771" t="s">
        <v>7</v>
      </c>
      <c r="G5" s="771"/>
      <c r="H5" s="768" t="s">
        <v>6</v>
      </c>
      <c r="I5" s="768"/>
      <c r="J5" s="768" t="s">
        <v>7</v>
      </c>
      <c r="K5" s="768"/>
      <c r="L5" s="768" t="s">
        <v>6</v>
      </c>
      <c r="M5" s="768"/>
      <c r="N5" s="768" t="s">
        <v>7</v>
      </c>
      <c r="O5" s="768"/>
      <c r="P5" s="776"/>
      <c r="Q5" s="777"/>
      <c r="R5" s="782"/>
      <c r="S5" s="783"/>
      <c r="T5" s="210"/>
      <c r="U5" s="211"/>
    </row>
    <row r="6" spans="1:19" ht="12.75" customHeight="1" hidden="1">
      <c r="A6" s="711" t="s">
        <v>94</v>
      </c>
      <c r="B6" s="711"/>
      <c r="C6" s="711"/>
      <c r="D6" s="731">
        <v>55</v>
      </c>
      <c r="E6" s="717"/>
      <c r="F6" s="717">
        <v>1211</v>
      </c>
      <c r="G6" s="717"/>
      <c r="H6" s="717">
        <v>10</v>
      </c>
      <c r="I6" s="717"/>
      <c r="J6" s="717">
        <v>876</v>
      </c>
      <c r="K6" s="717"/>
      <c r="L6" s="717">
        <v>45</v>
      </c>
      <c r="M6" s="717"/>
      <c r="N6" s="717">
        <v>335</v>
      </c>
      <c r="O6" s="717"/>
      <c r="P6" s="717">
        <v>27</v>
      </c>
      <c r="Q6" s="717"/>
      <c r="R6" s="717">
        <v>29</v>
      </c>
      <c r="S6" s="717"/>
    </row>
    <row r="7" spans="1:19" ht="12.75" customHeight="1" hidden="1">
      <c r="A7" s="711" t="s">
        <v>464</v>
      </c>
      <c r="B7" s="711"/>
      <c r="C7" s="711"/>
      <c r="D7" s="731">
        <v>58</v>
      </c>
      <c r="E7" s="717"/>
      <c r="F7" s="717">
        <v>1212</v>
      </c>
      <c r="G7" s="717"/>
      <c r="H7" s="717">
        <v>10</v>
      </c>
      <c r="I7" s="717"/>
      <c r="J7" s="717">
        <v>880</v>
      </c>
      <c r="K7" s="717"/>
      <c r="L7" s="717">
        <v>48</v>
      </c>
      <c r="M7" s="717"/>
      <c r="N7" s="717">
        <v>332</v>
      </c>
      <c r="O7" s="717"/>
      <c r="P7" s="717">
        <v>27</v>
      </c>
      <c r="Q7" s="717"/>
      <c r="R7" s="717">
        <v>30</v>
      </c>
      <c r="S7" s="717"/>
    </row>
    <row r="8" spans="1:19" ht="12.75" customHeight="1" hidden="1">
      <c r="A8" s="711" t="s">
        <v>465</v>
      </c>
      <c r="B8" s="711"/>
      <c r="C8" s="711"/>
      <c r="D8" s="731">
        <v>58</v>
      </c>
      <c r="E8" s="717"/>
      <c r="F8" s="717">
        <v>1228</v>
      </c>
      <c r="G8" s="717"/>
      <c r="H8" s="717">
        <v>10</v>
      </c>
      <c r="I8" s="717"/>
      <c r="J8" s="717">
        <v>880</v>
      </c>
      <c r="K8" s="717"/>
      <c r="L8" s="717">
        <v>48</v>
      </c>
      <c r="M8" s="717"/>
      <c r="N8" s="717">
        <v>348</v>
      </c>
      <c r="O8" s="717"/>
      <c r="P8" s="717">
        <v>28</v>
      </c>
      <c r="Q8" s="717"/>
      <c r="R8" s="717">
        <v>31</v>
      </c>
      <c r="S8" s="717"/>
    </row>
    <row r="9" spans="1:19" ht="12.75" customHeight="1" hidden="1">
      <c r="A9" s="711" t="s">
        <v>98</v>
      </c>
      <c r="B9" s="711"/>
      <c r="C9" s="711"/>
      <c r="D9" s="731">
        <v>56</v>
      </c>
      <c r="E9" s="717"/>
      <c r="F9" s="717">
        <v>1201</v>
      </c>
      <c r="G9" s="717"/>
      <c r="H9" s="717">
        <v>10</v>
      </c>
      <c r="I9" s="717"/>
      <c r="J9" s="717">
        <v>880</v>
      </c>
      <c r="K9" s="717"/>
      <c r="L9" s="717">
        <v>46</v>
      </c>
      <c r="M9" s="717"/>
      <c r="N9" s="717">
        <v>321</v>
      </c>
      <c r="O9" s="717"/>
      <c r="P9" s="717">
        <v>29</v>
      </c>
      <c r="Q9" s="717"/>
      <c r="R9" s="717">
        <v>32</v>
      </c>
      <c r="S9" s="717"/>
    </row>
    <row r="10" spans="1:19" ht="12" customHeight="1" hidden="1">
      <c r="A10" s="711" t="s">
        <v>466</v>
      </c>
      <c r="B10" s="711"/>
      <c r="C10" s="711"/>
      <c r="D10" s="731">
        <v>52</v>
      </c>
      <c r="E10" s="717"/>
      <c r="F10" s="717">
        <v>1188</v>
      </c>
      <c r="G10" s="717"/>
      <c r="H10" s="717">
        <v>10</v>
      </c>
      <c r="I10" s="717"/>
      <c r="J10" s="717">
        <v>880</v>
      </c>
      <c r="K10" s="717"/>
      <c r="L10" s="717">
        <v>42</v>
      </c>
      <c r="M10" s="717"/>
      <c r="N10" s="717">
        <v>308</v>
      </c>
      <c r="O10" s="717"/>
      <c r="P10" s="717">
        <v>29</v>
      </c>
      <c r="Q10" s="717"/>
      <c r="R10" s="717">
        <v>32</v>
      </c>
      <c r="S10" s="717"/>
    </row>
    <row r="11" spans="1:19" ht="12" customHeight="1" hidden="1">
      <c r="A11" s="711" t="s">
        <v>453</v>
      </c>
      <c r="B11" s="711"/>
      <c r="C11" s="711"/>
      <c r="D11" s="731">
        <v>52</v>
      </c>
      <c r="E11" s="717"/>
      <c r="F11" s="717">
        <v>1190</v>
      </c>
      <c r="G11" s="717"/>
      <c r="H11" s="717">
        <v>10</v>
      </c>
      <c r="I11" s="717"/>
      <c r="J11" s="717">
        <v>880</v>
      </c>
      <c r="K11" s="717"/>
      <c r="L11" s="717">
        <v>42</v>
      </c>
      <c r="M11" s="717"/>
      <c r="N11" s="717">
        <v>310</v>
      </c>
      <c r="O11" s="717"/>
      <c r="P11" s="717">
        <v>30</v>
      </c>
      <c r="Q11" s="717"/>
      <c r="R11" s="717">
        <v>30</v>
      </c>
      <c r="S11" s="717"/>
    </row>
    <row r="12" spans="1:19" ht="12" customHeight="1" hidden="1">
      <c r="A12" s="711" t="s">
        <v>512</v>
      </c>
      <c r="B12" s="711"/>
      <c r="C12" s="711"/>
      <c r="D12" s="731">
        <v>52</v>
      </c>
      <c r="E12" s="717"/>
      <c r="F12" s="717">
        <v>1180</v>
      </c>
      <c r="G12" s="717"/>
      <c r="H12" s="717">
        <v>10</v>
      </c>
      <c r="I12" s="717"/>
      <c r="J12" s="717">
        <v>880</v>
      </c>
      <c r="K12" s="717"/>
      <c r="L12" s="717">
        <v>42</v>
      </c>
      <c r="M12" s="717"/>
      <c r="N12" s="717">
        <v>300</v>
      </c>
      <c r="O12" s="717"/>
      <c r="P12" s="717">
        <v>30</v>
      </c>
      <c r="Q12" s="717"/>
      <c r="R12" s="717">
        <v>29</v>
      </c>
      <c r="S12" s="717"/>
    </row>
    <row r="13" spans="1:19" ht="12.75" customHeight="1" hidden="1">
      <c r="A13" s="711" t="s">
        <v>538</v>
      </c>
      <c r="B13" s="711"/>
      <c r="C13" s="711"/>
      <c r="D13" s="731">
        <v>53</v>
      </c>
      <c r="E13" s="717"/>
      <c r="F13" s="717">
        <v>1180</v>
      </c>
      <c r="G13" s="717"/>
      <c r="H13" s="717">
        <v>10</v>
      </c>
      <c r="I13" s="717"/>
      <c r="J13" s="717">
        <v>880</v>
      </c>
      <c r="K13" s="717"/>
      <c r="L13" s="717">
        <v>43</v>
      </c>
      <c r="M13" s="717"/>
      <c r="N13" s="717">
        <v>300</v>
      </c>
      <c r="O13" s="717"/>
      <c r="P13" s="717">
        <v>29</v>
      </c>
      <c r="Q13" s="717"/>
      <c r="R13" s="717">
        <v>29</v>
      </c>
      <c r="S13" s="717"/>
    </row>
    <row r="14" spans="1:19" ht="14.25" customHeight="1" hidden="1">
      <c r="A14" s="711" t="s">
        <v>549</v>
      </c>
      <c r="B14" s="711"/>
      <c r="C14" s="711"/>
      <c r="D14" s="731">
        <v>51</v>
      </c>
      <c r="E14" s="717"/>
      <c r="F14" s="717">
        <v>1180</v>
      </c>
      <c r="G14" s="717"/>
      <c r="H14" s="717">
        <v>10</v>
      </c>
      <c r="I14" s="717"/>
      <c r="J14" s="717">
        <v>880</v>
      </c>
      <c r="K14" s="717"/>
      <c r="L14" s="717">
        <v>41</v>
      </c>
      <c r="M14" s="717"/>
      <c r="N14" s="717">
        <v>300</v>
      </c>
      <c r="O14" s="717"/>
      <c r="P14" s="717">
        <v>29</v>
      </c>
      <c r="Q14" s="717"/>
      <c r="R14" s="717">
        <v>29</v>
      </c>
      <c r="S14" s="717"/>
    </row>
    <row r="15" spans="1:19" ht="12.75" customHeight="1">
      <c r="A15" s="711" t="s">
        <v>571</v>
      </c>
      <c r="B15" s="711"/>
      <c r="C15" s="711"/>
      <c r="D15" s="731">
        <v>51</v>
      </c>
      <c r="E15" s="717"/>
      <c r="F15" s="717">
        <v>1173</v>
      </c>
      <c r="G15" s="717"/>
      <c r="H15" s="717">
        <v>10</v>
      </c>
      <c r="I15" s="717"/>
      <c r="J15" s="717">
        <v>880</v>
      </c>
      <c r="K15" s="717"/>
      <c r="L15" s="717">
        <v>41</v>
      </c>
      <c r="M15" s="717"/>
      <c r="N15" s="717">
        <v>293</v>
      </c>
      <c r="O15" s="717"/>
      <c r="P15" s="717">
        <v>29</v>
      </c>
      <c r="Q15" s="717"/>
      <c r="R15" s="717">
        <v>28</v>
      </c>
      <c r="S15" s="717"/>
    </row>
    <row r="16" spans="1:19" ht="12.75" customHeight="1">
      <c r="A16" s="711" t="s">
        <v>659</v>
      </c>
      <c r="B16" s="711"/>
      <c r="C16" s="711"/>
      <c r="D16" s="731">
        <v>50</v>
      </c>
      <c r="E16" s="717"/>
      <c r="F16" s="717">
        <v>1173</v>
      </c>
      <c r="G16" s="717"/>
      <c r="H16" s="717">
        <v>10</v>
      </c>
      <c r="I16" s="717"/>
      <c r="J16" s="717">
        <v>880</v>
      </c>
      <c r="K16" s="717"/>
      <c r="L16" s="717">
        <v>40</v>
      </c>
      <c r="M16" s="717"/>
      <c r="N16" s="717">
        <v>293</v>
      </c>
      <c r="O16" s="717"/>
      <c r="P16" s="717">
        <v>28</v>
      </c>
      <c r="Q16" s="717"/>
      <c r="R16" s="717">
        <v>29</v>
      </c>
      <c r="S16" s="717"/>
    </row>
    <row r="17" spans="1:19" ht="12.75" customHeight="1">
      <c r="A17" s="711" t="s">
        <v>663</v>
      </c>
      <c r="B17" s="711"/>
      <c r="C17" s="711"/>
      <c r="D17" s="731">
        <v>53</v>
      </c>
      <c r="E17" s="717"/>
      <c r="F17" s="717">
        <v>1173</v>
      </c>
      <c r="G17" s="717"/>
      <c r="H17" s="717">
        <v>10</v>
      </c>
      <c r="I17" s="717"/>
      <c r="J17" s="717">
        <v>880</v>
      </c>
      <c r="K17" s="717"/>
      <c r="L17" s="717">
        <v>43</v>
      </c>
      <c r="M17" s="717"/>
      <c r="N17" s="717">
        <v>293</v>
      </c>
      <c r="O17" s="717"/>
      <c r="P17" s="717">
        <v>28</v>
      </c>
      <c r="Q17" s="717"/>
      <c r="R17" s="717">
        <v>30</v>
      </c>
      <c r="S17" s="717"/>
    </row>
    <row r="18" spans="1:19" ht="12.75" customHeight="1">
      <c r="A18" s="711" t="s">
        <v>689</v>
      </c>
      <c r="B18" s="711"/>
      <c r="C18" s="711"/>
      <c r="D18" s="731">
        <v>53</v>
      </c>
      <c r="E18" s="717"/>
      <c r="F18" s="717">
        <v>1173</v>
      </c>
      <c r="G18" s="717"/>
      <c r="H18" s="717">
        <v>10</v>
      </c>
      <c r="I18" s="717"/>
      <c r="J18" s="717">
        <v>880</v>
      </c>
      <c r="K18" s="717"/>
      <c r="L18" s="717">
        <v>43</v>
      </c>
      <c r="M18" s="717"/>
      <c r="N18" s="717">
        <v>293</v>
      </c>
      <c r="O18" s="717"/>
      <c r="P18" s="717">
        <v>28</v>
      </c>
      <c r="Q18" s="717"/>
      <c r="R18" s="717">
        <v>30</v>
      </c>
      <c r="S18" s="717"/>
    </row>
    <row r="19" spans="1:19" ht="12.75" customHeight="1">
      <c r="A19" s="711" t="s">
        <v>710</v>
      </c>
      <c r="B19" s="711"/>
      <c r="C19" s="711"/>
      <c r="D19" s="731">
        <v>52</v>
      </c>
      <c r="E19" s="717"/>
      <c r="F19" s="717">
        <v>1173</v>
      </c>
      <c r="G19" s="717"/>
      <c r="H19" s="717">
        <v>10</v>
      </c>
      <c r="I19" s="717"/>
      <c r="J19" s="717">
        <v>880</v>
      </c>
      <c r="K19" s="717"/>
      <c r="L19" s="717">
        <v>42</v>
      </c>
      <c r="M19" s="717"/>
      <c r="N19" s="717">
        <v>293</v>
      </c>
      <c r="O19" s="717"/>
      <c r="P19" s="717">
        <v>28</v>
      </c>
      <c r="Q19" s="717"/>
      <c r="R19" s="717">
        <v>30</v>
      </c>
      <c r="S19" s="717"/>
    </row>
    <row r="20" spans="1:28" ht="12.75" customHeight="1">
      <c r="A20" s="711" t="s">
        <v>734</v>
      </c>
      <c r="B20" s="711"/>
      <c r="C20" s="711"/>
      <c r="D20" s="731">
        <v>52</v>
      </c>
      <c r="E20" s="717"/>
      <c r="F20" s="717">
        <v>1173</v>
      </c>
      <c r="G20" s="717"/>
      <c r="H20" s="717">
        <v>10</v>
      </c>
      <c r="I20" s="717"/>
      <c r="J20" s="717">
        <v>880</v>
      </c>
      <c r="K20" s="717"/>
      <c r="L20" s="717">
        <v>42</v>
      </c>
      <c r="M20" s="717"/>
      <c r="N20" s="717">
        <v>293</v>
      </c>
      <c r="O20" s="717"/>
      <c r="P20" s="717">
        <v>29</v>
      </c>
      <c r="Q20" s="717"/>
      <c r="R20" s="717">
        <v>30</v>
      </c>
      <c r="S20" s="717"/>
      <c r="AB20" s="113"/>
    </row>
    <row r="21" spans="1:19" ht="12.75" customHeight="1">
      <c r="A21" s="711" t="s">
        <v>755</v>
      </c>
      <c r="B21" s="711"/>
      <c r="C21" s="711"/>
      <c r="D21" s="731">
        <v>52</v>
      </c>
      <c r="E21" s="717"/>
      <c r="F21" s="717">
        <v>1173</v>
      </c>
      <c r="G21" s="717"/>
      <c r="H21" s="717">
        <v>10</v>
      </c>
      <c r="I21" s="717"/>
      <c r="J21" s="717">
        <v>880</v>
      </c>
      <c r="K21" s="717"/>
      <c r="L21" s="717">
        <v>42</v>
      </c>
      <c r="M21" s="717"/>
      <c r="N21" s="717">
        <v>293</v>
      </c>
      <c r="O21" s="717"/>
      <c r="P21" s="717">
        <v>28</v>
      </c>
      <c r="Q21" s="717"/>
      <c r="R21" s="717">
        <v>32</v>
      </c>
      <c r="S21" s="717"/>
    </row>
    <row r="22" spans="1:19" ht="12.75" customHeight="1">
      <c r="A22" s="711" t="s">
        <v>813</v>
      </c>
      <c r="B22" s="711"/>
      <c r="C22" s="712"/>
      <c r="D22" s="731">
        <v>52</v>
      </c>
      <c r="E22" s="717"/>
      <c r="F22" s="717">
        <v>1154</v>
      </c>
      <c r="G22" s="717"/>
      <c r="H22" s="717">
        <v>10</v>
      </c>
      <c r="I22" s="717"/>
      <c r="J22" s="717">
        <v>880</v>
      </c>
      <c r="K22" s="717"/>
      <c r="L22" s="717">
        <v>42</v>
      </c>
      <c r="M22" s="717"/>
      <c r="N22" s="717">
        <v>274</v>
      </c>
      <c r="O22" s="717"/>
      <c r="P22" s="717">
        <v>27</v>
      </c>
      <c r="Q22" s="717"/>
      <c r="R22" s="717">
        <v>31</v>
      </c>
      <c r="S22" s="717"/>
    </row>
    <row r="23" spans="1:19" ht="12.75" customHeight="1">
      <c r="A23" s="711" t="s">
        <v>817</v>
      </c>
      <c r="B23" s="711"/>
      <c r="C23" s="712"/>
      <c r="D23" s="731">
        <v>52</v>
      </c>
      <c r="E23" s="717"/>
      <c r="F23" s="717">
        <v>1154</v>
      </c>
      <c r="G23" s="717"/>
      <c r="H23" s="717">
        <v>10</v>
      </c>
      <c r="I23" s="717"/>
      <c r="J23" s="717">
        <v>880</v>
      </c>
      <c r="K23" s="717"/>
      <c r="L23" s="717">
        <v>42</v>
      </c>
      <c r="M23" s="717"/>
      <c r="N23" s="717">
        <v>274</v>
      </c>
      <c r="O23" s="717"/>
      <c r="P23" s="717">
        <v>27</v>
      </c>
      <c r="Q23" s="717"/>
      <c r="R23" s="717">
        <v>32</v>
      </c>
      <c r="S23" s="717"/>
    </row>
    <row r="24" spans="1:20" ht="12.75" customHeight="1">
      <c r="A24" s="711" t="s">
        <v>861</v>
      </c>
      <c r="B24" s="711"/>
      <c r="C24" s="712"/>
      <c r="D24" s="717">
        <v>51</v>
      </c>
      <c r="E24" s="717"/>
      <c r="F24" s="717">
        <v>1154</v>
      </c>
      <c r="G24" s="717"/>
      <c r="H24" s="717">
        <v>10</v>
      </c>
      <c r="I24" s="717"/>
      <c r="J24" s="717">
        <v>880</v>
      </c>
      <c r="K24" s="717"/>
      <c r="L24" s="717">
        <v>41</v>
      </c>
      <c r="M24" s="717"/>
      <c r="N24" s="717">
        <v>274</v>
      </c>
      <c r="O24" s="717"/>
      <c r="P24" s="717">
        <v>27</v>
      </c>
      <c r="Q24" s="717"/>
      <c r="R24" s="717">
        <v>32</v>
      </c>
      <c r="S24" s="717"/>
      <c r="T24" s="113"/>
    </row>
    <row r="25" spans="1:20" ht="12.75" customHeight="1">
      <c r="A25" s="711" t="s">
        <v>830</v>
      </c>
      <c r="B25" s="711"/>
      <c r="C25" s="712"/>
      <c r="D25" s="717">
        <v>51</v>
      </c>
      <c r="E25" s="717"/>
      <c r="F25" s="717">
        <v>1074</v>
      </c>
      <c r="G25" s="717"/>
      <c r="H25" s="717">
        <v>9</v>
      </c>
      <c r="I25" s="717"/>
      <c r="J25" s="717">
        <v>812</v>
      </c>
      <c r="K25" s="717"/>
      <c r="L25" s="717">
        <v>42</v>
      </c>
      <c r="M25" s="717"/>
      <c r="N25" s="717">
        <v>262</v>
      </c>
      <c r="O25" s="717"/>
      <c r="P25" s="717">
        <v>27</v>
      </c>
      <c r="Q25" s="717"/>
      <c r="R25" s="717">
        <v>30</v>
      </c>
      <c r="S25" s="717"/>
      <c r="T25" s="113"/>
    </row>
    <row r="26" spans="1:19" ht="12.75" customHeight="1">
      <c r="A26" s="711" t="s">
        <v>850</v>
      </c>
      <c r="B26" s="711"/>
      <c r="C26" s="712"/>
      <c r="D26" s="717">
        <v>53</v>
      </c>
      <c r="E26" s="717"/>
      <c r="F26" s="717">
        <v>1053</v>
      </c>
      <c r="G26" s="717"/>
      <c r="H26" s="717">
        <v>8</v>
      </c>
      <c r="I26" s="717"/>
      <c r="J26" s="717">
        <v>772</v>
      </c>
      <c r="K26" s="717"/>
      <c r="L26" s="717">
        <v>45</v>
      </c>
      <c r="M26" s="717"/>
      <c r="N26" s="717">
        <v>281</v>
      </c>
      <c r="O26" s="717"/>
      <c r="P26" s="717">
        <v>26</v>
      </c>
      <c r="Q26" s="717"/>
      <c r="R26" s="717">
        <v>29</v>
      </c>
      <c r="S26" s="717"/>
    </row>
    <row r="27" spans="1:19" ht="12.75" customHeight="1" thickBot="1">
      <c r="A27" s="591" t="s">
        <v>868</v>
      </c>
      <c r="B27" s="591"/>
      <c r="C27" s="805"/>
      <c r="D27" s="751">
        <v>52</v>
      </c>
      <c r="E27" s="751"/>
      <c r="F27" s="751">
        <v>1053</v>
      </c>
      <c r="G27" s="751"/>
      <c r="H27" s="751">
        <v>8</v>
      </c>
      <c r="I27" s="751"/>
      <c r="J27" s="751">
        <v>772</v>
      </c>
      <c r="K27" s="751"/>
      <c r="L27" s="751">
        <v>44</v>
      </c>
      <c r="M27" s="751"/>
      <c r="N27" s="751">
        <v>281</v>
      </c>
      <c r="O27" s="751"/>
      <c r="P27" s="751">
        <v>27</v>
      </c>
      <c r="Q27" s="751"/>
      <c r="R27" s="751">
        <v>31</v>
      </c>
      <c r="S27" s="751"/>
    </row>
    <row r="28" spans="1:19" ht="13.5" customHeight="1">
      <c r="A28" s="355" t="s">
        <v>566</v>
      </c>
      <c r="B28" s="168"/>
      <c r="C28" s="104"/>
      <c r="D28" s="104"/>
      <c r="E28" s="104"/>
      <c r="F28" s="104"/>
      <c r="G28" s="104"/>
      <c r="H28" s="104"/>
      <c r="I28" s="113"/>
      <c r="J28" s="113"/>
      <c r="K28" s="113"/>
      <c r="L28" s="117"/>
      <c r="M28" s="117"/>
      <c r="N28" s="117"/>
      <c r="O28" s="117"/>
      <c r="P28" s="117"/>
      <c r="Q28" s="117"/>
      <c r="R28" s="117"/>
      <c r="S28" s="279" t="s">
        <v>707</v>
      </c>
    </row>
    <row r="29" spans="1:19" ht="13.5" customHeight="1">
      <c r="A29" s="104"/>
      <c r="B29" s="168"/>
      <c r="C29" s="104"/>
      <c r="D29" s="104"/>
      <c r="E29" s="104"/>
      <c r="F29" s="104"/>
      <c r="G29" s="104"/>
      <c r="H29" s="104"/>
      <c r="O29" s="5"/>
      <c r="P29" s="5"/>
      <c r="Q29" s="5"/>
      <c r="R29" s="5"/>
      <c r="S29" s="280" t="s">
        <v>628</v>
      </c>
    </row>
    <row r="30" spans="1:19" ht="13.5" customHeight="1">
      <c r="A30" s="421" t="s">
        <v>565</v>
      </c>
      <c r="B30" s="421"/>
      <c r="C30" s="421"/>
      <c r="D30" s="421"/>
      <c r="E30" s="421"/>
      <c r="F30" s="421"/>
      <c r="G30" s="421"/>
      <c r="H30" s="421"/>
      <c r="O30" s="5"/>
      <c r="P30" s="5"/>
      <c r="Q30" s="5"/>
      <c r="R30" s="5"/>
      <c r="S30" s="5"/>
    </row>
    <row r="31" spans="1:19" ht="14.25" customHeight="1" thickBot="1">
      <c r="A31" s="421"/>
      <c r="B31" s="421"/>
      <c r="C31" s="421"/>
      <c r="D31" s="421"/>
      <c r="E31" s="421"/>
      <c r="F31" s="421"/>
      <c r="G31" s="421"/>
      <c r="H31" s="421"/>
      <c r="O31" s="5"/>
      <c r="P31" s="5"/>
      <c r="Q31" s="212" t="s">
        <v>563</v>
      </c>
      <c r="R31" s="75"/>
      <c r="S31" s="75"/>
    </row>
    <row r="32" spans="1:19" ht="12.75" customHeight="1" thickTop="1">
      <c r="A32" s="184"/>
      <c r="B32" s="184"/>
      <c r="C32" s="264" t="s">
        <v>473</v>
      </c>
      <c r="D32" s="764" t="s">
        <v>8</v>
      </c>
      <c r="E32" s="765"/>
      <c r="F32" s="764" t="s">
        <v>9</v>
      </c>
      <c r="G32" s="765"/>
      <c r="H32" s="764" t="s">
        <v>10</v>
      </c>
      <c r="I32" s="765"/>
      <c r="J32" s="786" t="s">
        <v>12</v>
      </c>
      <c r="K32" s="787"/>
      <c r="L32" s="786" t="s">
        <v>11</v>
      </c>
      <c r="M32" s="787"/>
      <c r="N32" s="786" t="s">
        <v>561</v>
      </c>
      <c r="O32" s="787"/>
      <c r="P32" s="739" t="s">
        <v>562</v>
      </c>
      <c r="Q32" s="740"/>
      <c r="R32" s="213"/>
      <c r="S32" s="213"/>
    </row>
    <row r="33" spans="1:19" ht="12.75" customHeight="1">
      <c r="A33" s="263" t="s">
        <v>461</v>
      </c>
      <c r="B33" s="185"/>
      <c r="C33" s="185"/>
      <c r="D33" s="766"/>
      <c r="E33" s="767"/>
      <c r="F33" s="766"/>
      <c r="G33" s="767"/>
      <c r="H33" s="766"/>
      <c r="I33" s="767"/>
      <c r="J33" s="788"/>
      <c r="K33" s="789"/>
      <c r="L33" s="788"/>
      <c r="M33" s="789"/>
      <c r="N33" s="788"/>
      <c r="O33" s="789"/>
      <c r="P33" s="741"/>
      <c r="Q33" s="742"/>
      <c r="R33" s="213"/>
      <c r="S33" s="213"/>
    </row>
    <row r="34" spans="1:19" ht="12.75" customHeight="1" hidden="1">
      <c r="A34" s="720" t="s">
        <v>98</v>
      </c>
      <c r="B34" s="720"/>
      <c r="C34" s="720"/>
      <c r="D34" s="801">
        <v>106</v>
      </c>
      <c r="E34" s="730"/>
      <c r="F34" s="730">
        <v>35</v>
      </c>
      <c r="G34" s="730"/>
      <c r="H34" s="730">
        <v>72</v>
      </c>
      <c r="I34" s="730"/>
      <c r="J34" s="730">
        <v>7</v>
      </c>
      <c r="K34" s="730"/>
      <c r="L34" s="730">
        <v>20</v>
      </c>
      <c r="M34" s="730"/>
      <c r="N34" s="730">
        <v>344</v>
      </c>
      <c r="O34" s="730"/>
      <c r="P34" s="730">
        <v>343</v>
      </c>
      <c r="Q34" s="730"/>
      <c r="R34" s="214"/>
      <c r="S34" s="214"/>
    </row>
    <row r="35" spans="1:19" ht="0" customHeight="1" hidden="1">
      <c r="A35" s="463" t="s">
        <v>466</v>
      </c>
      <c r="B35" s="463"/>
      <c r="C35" s="463"/>
      <c r="D35" s="721">
        <v>102</v>
      </c>
      <c r="E35" s="715"/>
      <c r="F35" s="715">
        <v>34</v>
      </c>
      <c r="G35" s="715"/>
      <c r="H35" s="715">
        <v>81</v>
      </c>
      <c r="I35" s="715"/>
      <c r="J35" s="715" t="s">
        <v>564</v>
      </c>
      <c r="K35" s="715"/>
      <c r="L35" s="715"/>
      <c r="M35" s="715"/>
      <c r="N35" s="715"/>
      <c r="O35" s="715"/>
      <c r="P35" s="715"/>
      <c r="Q35" s="715"/>
      <c r="R35" s="214"/>
      <c r="S35" s="214"/>
    </row>
    <row r="36" spans="1:24" ht="12" customHeight="1" hidden="1">
      <c r="A36" s="463" t="s">
        <v>453</v>
      </c>
      <c r="B36" s="463"/>
      <c r="C36" s="463"/>
      <c r="D36" s="721">
        <v>94</v>
      </c>
      <c r="E36" s="715"/>
      <c r="F36" s="715">
        <v>33</v>
      </c>
      <c r="G36" s="715"/>
      <c r="H36" s="715">
        <v>85</v>
      </c>
      <c r="I36" s="715"/>
      <c r="J36" s="715">
        <v>11</v>
      </c>
      <c r="K36" s="715"/>
      <c r="L36" s="715">
        <v>23</v>
      </c>
      <c r="M36" s="715"/>
      <c r="N36" s="715">
        <v>356</v>
      </c>
      <c r="O36" s="715"/>
      <c r="P36" s="715">
        <v>373</v>
      </c>
      <c r="Q36" s="715"/>
      <c r="R36" s="98"/>
      <c r="S36" s="98"/>
      <c r="U36" s="98"/>
      <c r="V36" s="98"/>
      <c r="W36" s="98"/>
      <c r="X36" s="98"/>
    </row>
    <row r="37" spans="1:24" ht="12.75" customHeight="1" hidden="1">
      <c r="A37" s="463" t="s">
        <v>538</v>
      </c>
      <c r="B37" s="463"/>
      <c r="C37" s="463"/>
      <c r="D37" s="721">
        <v>101</v>
      </c>
      <c r="E37" s="715"/>
      <c r="F37" s="715">
        <v>35</v>
      </c>
      <c r="G37" s="715"/>
      <c r="H37" s="715">
        <v>81</v>
      </c>
      <c r="I37" s="715"/>
      <c r="J37" s="715">
        <v>9</v>
      </c>
      <c r="K37" s="715"/>
      <c r="L37" s="715">
        <v>21</v>
      </c>
      <c r="M37" s="715"/>
      <c r="N37" s="715">
        <v>378</v>
      </c>
      <c r="O37" s="715"/>
      <c r="P37" s="715">
        <v>376</v>
      </c>
      <c r="Q37" s="715"/>
      <c r="R37" s="98"/>
      <c r="S37" s="98"/>
      <c r="U37" s="98"/>
      <c r="V37" s="98"/>
      <c r="W37" s="98"/>
      <c r="X37" s="98"/>
    </row>
    <row r="38" spans="1:24" ht="12.75" customHeight="1">
      <c r="A38" s="463" t="s">
        <v>571</v>
      </c>
      <c r="B38" s="463"/>
      <c r="C38" s="463"/>
      <c r="D38" s="721">
        <v>91</v>
      </c>
      <c r="E38" s="715"/>
      <c r="F38" s="715">
        <v>36</v>
      </c>
      <c r="G38" s="715"/>
      <c r="H38" s="715">
        <v>82</v>
      </c>
      <c r="I38" s="715"/>
      <c r="J38" s="715">
        <v>7</v>
      </c>
      <c r="K38" s="715"/>
      <c r="L38" s="715">
        <v>18</v>
      </c>
      <c r="M38" s="715"/>
      <c r="N38" s="715">
        <v>414</v>
      </c>
      <c r="O38" s="715"/>
      <c r="P38" s="715">
        <v>362</v>
      </c>
      <c r="Q38" s="715"/>
      <c r="R38" s="98"/>
      <c r="S38" s="98"/>
      <c r="U38" s="98"/>
      <c r="V38" s="98"/>
      <c r="W38" s="98"/>
      <c r="X38" s="98"/>
    </row>
    <row r="39" spans="1:28" ht="12.75" customHeight="1">
      <c r="A39" s="463" t="s">
        <v>663</v>
      </c>
      <c r="B39" s="463"/>
      <c r="C39" s="463"/>
      <c r="D39" s="721">
        <v>97</v>
      </c>
      <c r="E39" s="715"/>
      <c r="F39" s="715">
        <v>34</v>
      </c>
      <c r="G39" s="715"/>
      <c r="H39" s="715">
        <v>86</v>
      </c>
      <c r="I39" s="715"/>
      <c r="J39" s="715">
        <v>9</v>
      </c>
      <c r="K39" s="715"/>
      <c r="L39" s="715">
        <v>26</v>
      </c>
      <c r="M39" s="715"/>
      <c r="N39" s="715">
        <v>459</v>
      </c>
      <c r="O39" s="715"/>
      <c r="P39" s="715">
        <v>371</v>
      </c>
      <c r="Q39" s="715"/>
      <c r="R39" s="98"/>
      <c r="S39" s="98"/>
      <c r="U39" s="15"/>
      <c r="V39" s="15"/>
      <c r="W39" s="98"/>
      <c r="X39" s="98"/>
      <c r="AB39" s="113"/>
    </row>
    <row r="40" spans="1:28" ht="12.75" customHeight="1">
      <c r="A40" s="463" t="s">
        <v>710</v>
      </c>
      <c r="B40" s="463"/>
      <c r="C40" s="463"/>
      <c r="D40" s="721">
        <v>101</v>
      </c>
      <c r="E40" s="715"/>
      <c r="F40" s="715">
        <v>33</v>
      </c>
      <c r="G40" s="715"/>
      <c r="H40" s="715">
        <v>86</v>
      </c>
      <c r="I40" s="715"/>
      <c r="J40" s="715">
        <v>12</v>
      </c>
      <c r="K40" s="715"/>
      <c r="L40" s="715">
        <v>27</v>
      </c>
      <c r="M40" s="715"/>
      <c r="N40" s="715">
        <v>497</v>
      </c>
      <c r="O40" s="715"/>
      <c r="P40" s="715">
        <v>348</v>
      </c>
      <c r="Q40" s="715"/>
      <c r="R40" s="98"/>
      <c r="S40" s="98"/>
      <c r="U40" s="15"/>
      <c r="V40" s="15"/>
      <c r="W40" s="98"/>
      <c r="X40" s="98"/>
      <c r="AB40" s="113"/>
    </row>
    <row r="41" spans="1:24" ht="12.75" customHeight="1">
      <c r="A41" s="463" t="s">
        <v>755</v>
      </c>
      <c r="B41" s="463"/>
      <c r="C41" s="463"/>
      <c r="D41" s="721">
        <v>105</v>
      </c>
      <c r="E41" s="715"/>
      <c r="F41" s="715">
        <v>32</v>
      </c>
      <c r="G41" s="715"/>
      <c r="H41" s="715">
        <v>92</v>
      </c>
      <c r="I41" s="715"/>
      <c r="J41" s="715">
        <v>9</v>
      </c>
      <c r="K41" s="715"/>
      <c r="L41" s="715">
        <v>27</v>
      </c>
      <c r="M41" s="715"/>
      <c r="N41" s="715">
        <v>538</v>
      </c>
      <c r="O41" s="715"/>
      <c r="P41" s="715">
        <v>378</v>
      </c>
      <c r="Q41" s="715"/>
      <c r="R41" s="98"/>
      <c r="S41" s="98"/>
      <c r="U41" s="15"/>
      <c r="V41" s="15"/>
      <c r="W41" s="98"/>
      <c r="X41" s="98"/>
    </row>
    <row r="42" spans="1:24" ht="12.75" customHeight="1">
      <c r="A42" s="463" t="s">
        <v>817</v>
      </c>
      <c r="B42" s="463"/>
      <c r="C42" s="718"/>
      <c r="D42" s="715">
        <v>101</v>
      </c>
      <c r="E42" s="715"/>
      <c r="F42" s="715">
        <v>30</v>
      </c>
      <c r="G42" s="715"/>
      <c r="H42" s="715">
        <v>90</v>
      </c>
      <c r="I42" s="715"/>
      <c r="J42" s="715">
        <v>9</v>
      </c>
      <c r="K42" s="715"/>
      <c r="L42" s="715">
        <v>26</v>
      </c>
      <c r="M42" s="715"/>
      <c r="N42" s="715">
        <v>554</v>
      </c>
      <c r="O42" s="715"/>
      <c r="P42" s="715">
        <v>375</v>
      </c>
      <c r="Q42" s="715"/>
      <c r="R42" s="98"/>
      <c r="S42" s="98"/>
      <c r="U42" s="15"/>
      <c r="V42" s="15"/>
      <c r="W42" s="98"/>
      <c r="X42" s="98"/>
    </row>
    <row r="43" spans="1:24" ht="12.75">
      <c r="A43" s="463" t="s">
        <v>830</v>
      </c>
      <c r="B43" s="463"/>
      <c r="C43" s="718"/>
      <c r="D43" s="719">
        <v>102</v>
      </c>
      <c r="E43" s="715"/>
      <c r="F43" s="719">
        <v>28</v>
      </c>
      <c r="G43" s="715"/>
      <c r="H43" s="715">
        <v>82</v>
      </c>
      <c r="I43" s="715"/>
      <c r="J43" s="715">
        <v>9</v>
      </c>
      <c r="K43" s="715"/>
      <c r="L43" s="715">
        <v>27</v>
      </c>
      <c r="M43" s="715"/>
      <c r="N43" s="715">
        <v>559</v>
      </c>
      <c r="O43" s="715"/>
      <c r="P43" s="715">
        <v>355</v>
      </c>
      <c r="Q43" s="715"/>
      <c r="R43" s="98"/>
      <c r="S43" s="98"/>
      <c r="U43" s="15"/>
      <c r="V43" s="15"/>
      <c r="W43" s="98"/>
      <c r="X43" s="98"/>
    </row>
    <row r="44" spans="1:24" ht="12.75" customHeight="1" thickBot="1">
      <c r="A44" s="630" t="s">
        <v>868</v>
      </c>
      <c r="B44" s="630"/>
      <c r="C44" s="809"/>
      <c r="D44" s="759">
        <v>102</v>
      </c>
      <c r="E44" s="760"/>
      <c r="F44" s="806">
        <v>28</v>
      </c>
      <c r="G44" s="760"/>
      <c r="H44" s="760">
        <v>82</v>
      </c>
      <c r="I44" s="760"/>
      <c r="J44" s="760">
        <v>11</v>
      </c>
      <c r="K44" s="760"/>
      <c r="L44" s="760">
        <v>35</v>
      </c>
      <c r="M44" s="760"/>
      <c r="N44" s="760">
        <v>573</v>
      </c>
      <c r="O44" s="760"/>
      <c r="P44" s="760">
        <v>348</v>
      </c>
      <c r="Q44" s="760"/>
      <c r="R44" s="98"/>
      <c r="S44" s="98"/>
      <c r="U44" s="15"/>
      <c r="V44" s="15"/>
      <c r="W44" s="98"/>
      <c r="X44" s="98"/>
    </row>
    <row r="45" spans="1:19" ht="12.75" customHeight="1">
      <c r="A45" s="168"/>
      <c r="B45" s="168"/>
      <c r="C45" s="168"/>
      <c r="D45" s="168"/>
      <c r="E45" s="168"/>
      <c r="F45" s="104"/>
      <c r="G45" s="104"/>
      <c r="H45" s="104"/>
      <c r="I45" s="113"/>
      <c r="J45" s="8"/>
      <c r="K45" s="8"/>
      <c r="L45" s="116"/>
      <c r="M45" s="113"/>
      <c r="N45" s="113"/>
      <c r="O45" s="12"/>
      <c r="P45" s="117"/>
      <c r="Q45" s="279" t="s">
        <v>709</v>
      </c>
      <c r="R45" s="117"/>
      <c r="S45" s="117"/>
    </row>
    <row r="46" spans="1:19" ht="12.75" customHeight="1">
      <c r="A46" s="104"/>
      <c r="B46" s="168"/>
      <c r="C46" s="168"/>
      <c r="D46" s="168"/>
      <c r="E46" s="168"/>
      <c r="F46" s="104"/>
      <c r="G46" s="104"/>
      <c r="H46" s="104"/>
      <c r="I46" s="29"/>
      <c r="J46" s="8"/>
      <c r="K46" s="8"/>
      <c r="L46" s="116"/>
      <c r="M46" s="117"/>
      <c r="N46" s="117"/>
      <c r="P46" s="117"/>
      <c r="Q46" s="279" t="s">
        <v>673</v>
      </c>
      <c r="R46" s="117"/>
      <c r="S46" s="117"/>
    </row>
    <row r="47" spans="1:19" ht="12.75" customHeight="1">
      <c r="A47" s="104"/>
      <c r="B47" s="168"/>
      <c r="C47" s="168"/>
      <c r="D47" s="168"/>
      <c r="E47" s="168"/>
      <c r="F47" s="104"/>
      <c r="G47" s="104"/>
      <c r="H47" s="104"/>
      <c r="I47" s="29"/>
      <c r="J47" s="8"/>
      <c r="K47" s="8"/>
      <c r="L47" s="116"/>
      <c r="M47" s="117"/>
      <c r="N47" s="117"/>
      <c r="P47" s="117"/>
      <c r="Q47" s="279" t="s">
        <v>708</v>
      </c>
      <c r="R47" s="117"/>
      <c r="S47" s="117"/>
    </row>
    <row r="48" spans="1:19" ht="12.75" customHeight="1">
      <c r="A48" s="471" t="s">
        <v>13</v>
      </c>
      <c r="B48" s="471"/>
      <c r="C48" s="471"/>
      <c r="D48" s="471"/>
      <c r="E48" s="471"/>
      <c r="F48" s="471"/>
      <c r="G48" s="471"/>
      <c r="H48" s="471"/>
      <c r="I48" s="471"/>
      <c r="J48" s="471"/>
      <c r="K48" s="8"/>
      <c r="L48" s="74"/>
      <c r="M48" s="98"/>
      <c r="N48" s="98"/>
      <c r="O48" s="98"/>
      <c r="P48" s="98"/>
      <c r="Q48" s="98"/>
      <c r="R48" s="98"/>
      <c r="S48" s="98"/>
    </row>
    <row r="49" spans="1:19" ht="12.75" customHeight="1" thickBot="1">
      <c r="A49" s="530"/>
      <c r="B49" s="530"/>
      <c r="C49" s="530"/>
      <c r="D49" s="530"/>
      <c r="E49" s="530"/>
      <c r="F49" s="530"/>
      <c r="G49" s="530"/>
      <c r="H49" s="530"/>
      <c r="I49" s="530"/>
      <c r="J49" s="530"/>
      <c r="K49" s="8"/>
      <c r="L49" s="8"/>
      <c r="M49" s="8"/>
      <c r="N49" s="8"/>
      <c r="O49" s="750"/>
      <c r="P49" s="750"/>
      <c r="Q49" s="750"/>
      <c r="R49" s="750"/>
      <c r="S49" s="750"/>
    </row>
    <row r="50" spans="1:23" ht="12.75" customHeight="1" thickTop="1">
      <c r="A50" s="218"/>
      <c r="B50" s="218"/>
      <c r="C50" s="241" t="s">
        <v>14</v>
      </c>
      <c r="D50" s="793" t="s">
        <v>15</v>
      </c>
      <c r="E50" s="794"/>
      <c r="F50" s="723" t="s">
        <v>16</v>
      </c>
      <c r="G50" s="724"/>
      <c r="H50" s="723" t="s">
        <v>17</v>
      </c>
      <c r="I50" s="784"/>
      <c r="J50" s="753"/>
      <c r="K50" s="753"/>
      <c r="L50" s="753"/>
      <c r="M50" s="753"/>
      <c r="N50" s="753"/>
      <c r="O50" s="753"/>
      <c r="P50" s="753"/>
      <c r="Q50" s="753"/>
      <c r="R50" s="753"/>
      <c r="S50" s="753"/>
      <c r="T50" s="753"/>
      <c r="U50" s="754"/>
      <c r="V50" s="744" t="s">
        <v>18</v>
      </c>
      <c r="W50" s="745"/>
    </row>
    <row r="51" spans="1:27" ht="12.75" customHeight="1">
      <c r="A51" s="225"/>
      <c r="B51" s="225"/>
      <c r="C51" s="242"/>
      <c r="D51" s="795"/>
      <c r="E51" s="796"/>
      <c r="F51" s="725"/>
      <c r="G51" s="726"/>
      <c r="H51" s="725"/>
      <c r="I51" s="785"/>
      <c r="J51" s="733" t="s">
        <v>19</v>
      </c>
      <c r="K51" s="734"/>
      <c r="L51" s="762" t="s">
        <v>20</v>
      </c>
      <c r="M51" s="762"/>
      <c r="N51" s="762" t="s">
        <v>560</v>
      </c>
      <c r="O51" s="762"/>
      <c r="P51" s="762" t="s">
        <v>631</v>
      </c>
      <c r="Q51" s="763"/>
      <c r="R51" s="755" t="s">
        <v>21</v>
      </c>
      <c r="S51" s="755"/>
      <c r="T51" s="733" t="s">
        <v>22</v>
      </c>
      <c r="U51" s="734"/>
      <c r="V51" s="746"/>
      <c r="W51" s="747"/>
      <c r="Z51" s="186"/>
      <c r="AA51" s="186"/>
    </row>
    <row r="52" spans="1:27" ht="12.75" customHeight="1">
      <c r="A52" s="222" t="s">
        <v>23</v>
      </c>
      <c r="B52" s="243"/>
      <c r="C52" s="244"/>
      <c r="D52" s="728" t="s">
        <v>24</v>
      </c>
      <c r="E52" s="761"/>
      <c r="F52" s="727" t="s">
        <v>25</v>
      </c>
      <c r="G52" s="728"/>
      <c r="H52" s="269"/>
      <c r="I52" s="270"/>
      <c r="J52" s="735"/>
      <c r="K52" s="736"/>
      <c r="L52" s="762"/>
      <c r="M52" s="762"/>
      <c r="N52" s="762"/>
      <c r="O52" s="762"/>
      <c r="P52" s="762"/>
      <c r="Q52" s="763"/>
      <c r="R52" s="755"/>
      <c r="S52" s="755"/>
      <c r="T52" s="735"/>
      <c r="U52" s="736"/>
      <c r="V52" s="748" t="s">
        <v>26</v>
      </c>
      <c r="W52" s="749"/>
      <c r="Z52" s="186"/>
      <c r="AA52" s="186"/>
    </row>
    <row r="53" spans="1:23" ht="12" customHeight="1">
      <c r="A53" s="737"/>
      <c r="B53" s="737"/>
      <c r="C53" s="738"/>
      <c r="D53" s="732" t="s">
        <v>82</v>
      </c>
      <c r="E53" s="722"/>
      <c r="F53" s="722" t="s">
        <v>27</v>
      </c>
      <c r="G53" s="722"/>
      <c r="H53" s="722" t="s">
        <v>27</v>
      </c>
      <c r="I53" s="722"/>
      <c r="J53" s="722" t="s">
        <v>27</v>
      </c>
      <c r="K53" s="722"/>
      <c r="L53" s="722" t="s">
        <v>27</v>
      </c>
      <c r="M53" s="722"/>
      <c r="N53" s="722" t="s">
        <v>27</v>
      </c>
      <c r="O53" s="722"/>
      <c r="P53" s="722" t="s">
        <v>27</v>
      </c>
      <c r="Q53" s="722"/>
      <c r="R53" s="722" t="s">
        <v>27</v>
      </c>
      <c r="S53" s="722"/>
      <c r="T53" s="722" t="s">
        <v>27</v>
      </c>
      <c r="U53" s="722"/>
      <c r="V53" s="743" t="s">
        <v>28</v>
      </c>
      <c r="W53" s="743"/>
    </row>
    <row r="54" spans="1:23" ht="12.75" customHeight="1" hidden="1">
      <c r="A54" s="711" t="s">
        <v>89</v>
      </c>
      <c r="B54" s="711"/>
      <c r="C54" s="712"/>
      <c r="D54" s="709">
        <v>24084</v>
      </c>
      <c r="E54" s="709"/>
      <c r="F54" s="709">
        <v>1610342</v>
      </c>
      <c r="G54" s="709"/>
      <c r="H54" s="709">
        <v>2747033</v>
      </c>
      <c r="I54" s="709"/>
      <c r="J54" s="651">
        <v>585</v>
      </c>
      <c r="K54" s="651"/>
      <c r="L54" s="651">
        <v>1768954</v>
      </c>
      <c r="M54" s="651"/>
      <c r="N54" s="651" t="s">
        <v>632</v>
      </c>
      <c r="O54" s="651"/>
      <c r="P54" s="651" t="s">
        <v>632</v>
      </c>
      <c r="Q54" s="651"/>
      <c r="R54" s="651">
        <v>847945</v>
      </c>
      <c r="S54" s="651"/>
      <c r="T54" s="651">
        <v>129551</v>
      </c>
      <c r="U54" s="651"/>
      <c r="V54" s="651">
        <v>66864</v>
      </c>
      <c r="W54" s="651"/>
    </row>
    <row r="55" spans="1:23" ht="12.75" customHeight="1" hidden="1">
      <c r="A55" s="711" t="s">
        <v>90</v>
      </c>
      <c r="B55" s="711"/>
      <c r="C55" s="712"/>
      <c r="D55" s="709">
        <v>24586</v>
      </c>
      <c r="E55" s="709"/>
      <c r="F55" s="709">
        <v>1598821</v>
      </c>
      <c r="G55" s="709"/>
      <c r="H55" s="709">
        <v>2486198</v>
      </c>
      <c r="I55" s="709"/>
      <c r="J55" s="651">
        <v>739</v>
      </c>
      <c r="K55" s="651"/>
      <c r="L55" s="651">
        <v>1584500</v>
      </c>
      <c r="M55" s="651"/>
      <c r="N55" s="651" t="s">
        <v>632</v>
      </c>
      <c r="O55" s="651"/>
      <c r="P55" s="651" t="s">
        <v>632</v>
      </c>
      <c r="Q55" s="651"/>
      <c r="R55" s="651">
        <v>800341</v>
      </c>
      <c r="S55" s="651"/>
      <c r="T55" s="651">
        <v>99241</v>
      </c>
      <c r="U55" s="651"/>
      <c r="V55" s="651">
        <v>65029.73236801432</v>
      </c>
      <c r="W55" s="651"/>
    </row>
    <row r="56" spans="1:23" ht="12.75" customHeight="1" hidden="1">
      <c r="A56" s="711" t="s">
        <v>91</v>
      </c>
      <c r="B56" s="711"/>
      <c r="C56" s="712"/>
      <c r="D56" s="709">
        <v>25109</v>
      </c>
      <c r="E56" s="709"/>
      <c r="F56" s="709">
        <v>1559388</v>
      </c>
      <c r="G56" s="709"/>
      <c r="H56" s="709">
        <v>2395162</v>
      </c>
      <c r="I56" s="709"/>
      <c r="J56" s="651">
        <v>676</v>
      </c>
      <c r="K56" s="651"/>
      <c r="L56" s="651">
        <v>1556589</v>
      </c>
      <c r="M56" s="651"/>
      <c r="N56" s="651" t="s">
        <v>632</v>
      </c>
      <c r="O56" s="651"/>
      <c r="P56" s="651" t="s">
        <v>632</v>
      </c>
      <c r="Q56" s="651"/>
      <c r="R56" s="651">
        <v>708546</v>
      </c>
      <c r="S56" s="651"/>
      <c r="T56" s="651">
        <v>108641</v>
      </c>
      <c r="U56" s="651"/>
      <c r="V56" s="651">
        <v>62104.7433191286</v>
      </c>
      <c r="W56" s="651"/>
    </row>
    <row r="57" spans="1:36" ht="12.75" customHeight="1" hidden="1">
      <c r="A57" s="711" t="s">
        <v>92</v>
      </c>
      <c r="B57" s="711"/>
      <c r="C57" s="712"/>
      <c r="D57" s="709">
        <v>25388</v>
      </c>
      <c r="E57" s="709"/>
      <c r="F57" s="709">
        <v>1580676</v>
      </c>
      <c r="G57" s="709"/>
      <c r="H57" s="709">
        <v>2606726</v>
      </c>
      <c r="I57" s="709"/>
      <c r="J57" s="651" t="s">
        <v>462</v>
      </c>
      <c r="K57" s="651"/>
      <c r="L57" s="651">
        <v>1684997</v>
      </c>
      <c r="M57" s="651"/>
      <c r="N57" s="651">
        <v>22562</v>
      </c>
      <c r="O57" s="651"/>
      <c r="P57" s="651" t="s">
        <v>632</v>
      </c>
      <c r="Q57" s="651"/>
      <c r="R57" s="651">
        <v>763569</v>
      </c>
      <c r="S57" s="651"/>
      <c r="T57" s="651">
        <v>135598</v>
      </c>
      <c r="U57" s="651"/>
      <c r="V57" s="651">
        <v>62261</v>
      </c>
      <c r="W57" s="651"/>
      <c r="X57" s="183"/>
      <c r="Y57" s="709"/>
      <c r="Z57" s="709"/>
      <c r="AA57" s="651"/>
      <c r="AB57" s="651"/>
      <c r="AC57" s="651"/>
      <c r="AD57" s="651"/>
      <c r="AE57" s="651"/>
      <c r="AF57" s="651"/>
      <c r="AG57" s="651"/>
      <c r="AH57" s="651"/>
      <c r="AI57" s="651"/>
      <c r="AJ57" s="651"/>
    </row>
    <row r="58" spans="1:23" ht="12" customHeight="1" hidden="1">
      <c r="A58" s="711" t="s">
        <v>134</v>
      </c>
      <c r="B58" s="711"/>
      <c r="C58" s="712"/>
      <c r="D58" s="709">
        <v>25377</v>
      </c>
      <c r="E58" s="709"/>
      <c r="F58" s="709">
        <v>1547805</v>
      </c>
      <c r="G58" s="709"/>
      <c r="H58" s="709">
        <v>2468436</v>
      </c>
      <c r="I58" s="709"/>
      <c r="J58" s="709" t="s">
        <v>462</v>
      </c>
      <c r="K58" s="709"/>
      <c r="L58" s="709">
        <v>1515551</v>
      </c>
      <c r="M58" s="709"/>
      <c r="N58" s="709">
        <v>24376</v>
      </c>
      <c r="O58" s="709"/>
      <c r="P58" s="651" t="s">
        <v>632</v>
      </c>
      <c r="Q58" s="651"/>
      <c r="R58" s="709">
        <v>764710</v>
      </c>
      <c r="S58" s="709"/>
      <c r="T58" s="709">
        <v>163799</v>
      </c>
      <c r="U58" s="709"/>
      <c r="V58" s="709">
        <v>60992</v>
      </c>
      <c r="W58" s="709"/>
    </row>
    <row r="59" spans="1:23" ht="12" customHeight="1" hidden="1">
      <c r="A59" s="711" t="s">
        <v>557</v>
      </c>
      <c r="B59" s="711"/>
      <c r="C59" s="712"/>
      <c r="D59" s="709">
        <v>25259</v>
      </c>
      <c r="E59" s="709"/>
      <c r="F59" s="709">
        <v>1565475</v>
      </c>
      <c r="G59" s="709"/>
      <c r="H59" s="709">
        <v>2422796</v>
      </c>
      <c r="I59" s="709"/>
      <c r="J59" s="757" t="s">
        <v>80</v>
      </c>
      <c r="K59" s="758"/>
      <c r="L59" s="651">
        <v>1448246</v>
      </c>
      <c r="M59" s="651"/>
      <c r="N59" s="651">
        <v>19922</v>
      </c>
      <c r="O59" s="651"/>
      <c r="P59" s="651" t="s">
        <v>632</v>
      </c>
      <c r="Q59" s="651"/>
      <c r="R59" s="651">
        <v>782428</v>
      </c>
      <c r="S59" s="651"/>
      <c r="T59" s="651">
        <v>172200</v>
      </c>
      <c r="U59" s="651"/>
      <c r="V59" s="729">
        <v>61977</v>
      </c>
      <c r="W59" s="729"/>
    </row>
    <row r="60" spans="1:23" ht="12.75" customHeight="1" hidden="1">
      <c r="A60" s="711" t="s">
        <v>569</v>
      </c>
      <c r="B60" s="711"/>
      <c r="C60" s="712"/>
      <c r="D60" s="709">
        <v>24842</v>
      </c>
      <c r="E60" s="709"/>
      <c r="F60" s="709">
        <v>1572066</v>
      </c>
      <c r="G60" s="709"/>
      <c r="H60" s="709">
        <v>2507147</v>
      </c>
      <c r="I60" s="709"/>
      <c r="J60" s="757" t="s">
        <v>603</v>
      </c>
      <c r="K60" s="758"/>
      <c r="L60" s="651">
        <v>1465488</v>
      </c>
      <c r="M60" s="651"/>
      <c r="N60" s="651">
        <v>21518</v>
      </c>
      <c r="O60" s="651"/>
      <c r="P60" s="651" t="s">
        <v>632</v>
      </c>
      <c r="Q60" s="651"/>
      <c r="R60" s="651">
        <v>753246</v>
      </c>
      <c r="S60" s="651"/>
      <c r="T60" s="651">
        <v>266895</v>
      </c>
      <c r="U60" s="651"/>
      <c r="V60" s="729">
        <v>63283</v>
      </c>
      <c r="W60" s="729"/>
    </row>
    <row r="61" spans="1:23" ht="12.75" customHeight="1" hidden="1">
      <c r="A61" s="711" t="s">
        <v>597</v>
      </c>
      <c r="B61" s="711"/>
      <c r="C61" s="712"/>
      <c r="D61" s="709">
        <v>16428</v>
      </c>
      <c r="E61" s="709"/>
      <c r="F61" s="709">
        <v>1176241</v>
      </c>
      <c r="G61" s="709"/>
      <c r="H61" s="709">
        <v>1994893</v>
      </c>
      <c r="I61" s="709"/>
      <c r="J61" s="757" t="s">
        <v>630</v>
      </c>
      <c r="K61" s="758"/>
      <c r="L61" s="651">
        <v>1219846</v>
      </c>
      <c r="M61" s="651"/>
      <c r="N61" s="651">
        <v>21771</v>
      </c>
      <c r="O61" s="651"/>
      <c r="P61" s="651">
        <v>3252</v>
      </c>
      <c r="Q61" s="651"/>
      <c r="R61" s="651">
        <v>711672</v>
      </c>
      <c r="S61" s="651"/>
      <c r="T61" s="729">
        <v>38352</v>
      </c>
      <c r="U61" s="729"/>
      <c r="V61" s="729">
        <f aca="true" t="shared" si="0" ref="V61:V66">F61/D61*1000</f>
        <v>71599.76868760653</v>
      </c>
      <c r="W61" s="729"/>
    </row>
    <row r="62" spans="1:23" ht="12.75" customHeight="1" hidden="1">
      <c r="A62" s="711" t="s">
        <v>672</v>
      </c>
      <c r="B62" s="711"/>
      <c r="C62" s="712"/>
      <c r="D62" s="709">
        <v>16294</v>
      </c>
      <c r="E62" s="709"/>
      <c r="F62" s="709">
        <v>1172092</v>
      </c>
      <c r="G62" s="709"/>
      <c r="H62" s="709">
        <v>2024141</v>
      </c>
      <c r="I62" s="709"/>
      <c r="J62" s="757" t="s">
        <v>630</v>
      </c>
      <c r="K62" s="758"/>
      <c r="L62" s="651">
        <v>1250023</v>
      </c>
      <c r="M62" s="651"/>
      <c r="N62" s="651">
        <v>23585</v>
      </c>
      <c r="O62" s="651"/>
      <c r="P62" s="651">
        <v>4850</v>
      </c>
      <c r="Q62" s="651"/>
      <c r="R62" s="651">
        <v>651240</v>
      </c>
      <c r="S62" s="651"/>
      <c r="T62" s="729">
        <v>94443</v>
      </c>
      <c r="U62" s="729"/>
      <c r="V62" s="729">
        <f t="shared" si="0"/>
        <v>71933.96342211857</v>
      </c>
      <c r="W62" s="729"/>
    </row>
    <row r="63" spans="1:23" ht="12.75" customHeight="1">
      <c r="A63" s="711" t="s">
        <v>681</v>
      </c>
      <c r="B63" s="711"/>
      <c r="C63" s="712"/>
      <c r="D63" s="709">
        <v>16194</v>
      </c>
      <c r="E63" s="709"/>
      <c r="F63" s="709">
        <v>1130210</v>
      </c>
      <c r="G63" s="709"/>
      <c r="H63" s="709">
        <v>1975650</v>
      </c>
      <c r="I63" s="709"/>
      <c r="J63" s="757" t="s">
        <v>630</v>
      </c>
      <c r="K63" s="758"/>
      <c r="L63" s="651">
        <v>1263681</v>
      </c>
      <c r="M63" s="651"/>
      <c r="N63" s="651">
        <v>29332</v>
      </c>
      <c r="O63" s="651"/>
      <c r="P63" s="651">
        <v>7134</v>
      </c>
      <c r="Q63" s="651"/>
      <c r="R63" s="651">
        <v>610894</v>
      </c>
      <c r="S63" s="651"/>
      <c r="T63" s="729">
        <v>64609</v>
      </c>
      <c r="U63" s="729"/>
      <c r="V63" s="729">
        <f t="shared" si="0"/>
        <v>69791.8982339138</v>
      </c>
      <c r="W63" s="729"/>
    </row>
    <row r="64" spans="1:23" ht="12.75" customHeight="1">
      <c r="A64" s="711" t="s">
        <v>703</v>
      </c>
      <c r="B64" s="711"/>
      <c r="C64" s="712"/>
      <c r="D64" s="709">
        <v>14723</v>
      </c>
      <c r="E64" s="709"/>
      <c r="F64" s="709">
        <v>1140234</v>
      </c>
      <c r="G64" s="709"/>
      <c r="H64" s="709">
        <v>2129690</v>
      </c>
      <c r="I64" s="709"/>
      <c r="J64" s="757" t="s">
        <v>695</v>
      </c>
      <c r="K64" s="758"/>
      <c r="L64" s="651">
        <v>1314672</v>
      </c>
      <c r="M64" s="651"/>
      <c r="N64" s="651">
        <v>31816</v>
      </c>
      <c r="O64" s="651"/>
      <c r="P64" s="651">
        <v>9114</v>
      </c>
      <c r="Q64" s="651"/>
      <c r="R64" s="651">
        <v>606558</v>
      </c>
      <c r="S64" s="651"/>
      <c r="T64" s="729">
        <v>167530</v>
      </c>
      <c r="U64" s="729"/>
      <c r="V64" s="729">
        <f t="shared" si="0"/>
        <v>77445.76512938939</v>
      </c>
      <c r="W64" s="729"/>
    </row>
    <row r="65" spans="1:23" ht="12.75" customHeight="1">
      <c r="A65" s="711" t="s">
        <v>717</v>
      </c>
      <c r="B65" s="711"/>
      <c r="C65" s="712"/>
      <c r="D65" s="709">
        <v>15629</v>
      </c>
      <c r="E65" s="709"/>
      <c r="F65" s="709">
        <v>1185753</v>
      </c>
      <c r="G65" s="709"/>
      <c r="H65" s="709">
        <v>1782006</v>
      </c>
      <c r="I65" s="709"/>
      <c r="J65" s="757" t="s">
        <v>80</v>
      </c>
      <c r="K65" s="758"/>
      <c r="L65" s="651">
        <v>1185149</v>
      </c>
      <c r="M65" s="651"/>
      <c r="N65" s="651">
        <v>32418</v>
      </c>
      <c r="O65" s="651"/>
      <c r="P65" s="651">
        <v>10220</v>
      </c>
      <c r="Q65" s="651"/>
      <c r="R65" s="651">
        <v>520012</v>
      </c>
      <c r="S65" s="651"/>
      <c r="T65" s="729">
        <v>34207</v>
      </c>
      <c r="U65" s="729"/>
      <c r="V65" s="729">
        <f t="shared" si="0"/>
        <v>75868.76959498369</v>
      </c>
      <c r="W65" s="729"/>
    </row>
    <row r="66" spans="1:23" ht="12.75" customHeight="1">
      <c r="A66" s="711" t="s">
        <v>733</v>
      </c>
      <c r="B66" s="711"/>
      <c r="C66" s="712"/>
      <c r="D66" s="709">
        <v>15364</v>
      </c>
      <c r="E66" s="709"/>
      <c r="F66" s="709">
        <v>1200256</v>
      </c>
      <c r="G66" s="709"/>
      <c r="H66" s="709">
        <v>1696584</v>
      </c>
      <c r="I66" s="709"/>
      <c r="J66" s="757" t="s">
        <v>80</v>
      </c>
      <c r="K66" s="758"/>
      <c r="L66" s="798">
        <v>1081288</v>
      </c>
      <c r="M66" s="798"/>
      <c r="N66" s="798">
        <v>32717</v>
      </c>
      <c r="O66" s="798"/>
      <c r="P66" s="798">
        <v>9716</v>
      </c>
      <c r="Q66" s="798"/>
      <c r="R66" s="798">
        <v>481949</v>
      </c>
      <c r="S66" s="798"/>
      <c r="T66" s="798">
        <v>90915</v>
      </c>
      <c r="U66" s="798"/>
      <c r="V66" s="729">
        <f t="shared" si="0"/>
        <v>78121.3225722468</v>
      </c>
      <c r="W66" s="729"/>
    </row>
    <row r="67" spans="1:23" ht="12.75" customHeight="1">
      <c r="A67" s="711" t="s">
        <v>746</v>
      </c>
      <c r="B67" s="711"/>
      <c r="C67" s="712"/>
      <c r="D67" s="709">
        <v>14949</v>
      </c>
      <c r="E67" s="709"/>
      <c r="F67" s="709">
        <v>1128578</v>
      </c>
      <c r="G67" s="709"/>
      <c r="H67" s="709">
        <v>1930126</v>
      </c>
      <c r="I67" s="709"/>
      <c r="J67" s="757" t="s">
        <v>80</v>
      </c>
      <c r="K67" s="758"/>
      <c r="L67" s="798">
        <v>1233850</v>
      </c>
      <c r="M67" s="798"/>
      <c r="N67" s="798">
        <v>35160</v>
      </c>
      <c r="O67" s="798"/>
      <c r="P67" s="798">
        <v>9168</v>
      </c>
      <c r="Q67" s="798"/>
      <c r="R67" s="798">
        <v>556216</v>
      </c>
      <c r="S67" s="798"/>
      <c r="T67" s="798">
        <v>95732</v>
      </c>
      <c r="U67" s="798"/>
      <c r="V67" s="729">
        <f>F67/D67*1000</f>
        <v>75495.21707137601</v>
      </c>
      <c r="W67" s="729"/>
    </row>
    <row r="68" spans="1:23" ht="12.75" customHeight="1">
      <c r="A68" s="711" t="s">
        <v>806</v>
      </c>
      <c r="B68" s="711"/>
      <c r="C68" s="712"/>
      <c r="D68" s="709">
        <v>14417</v>
      </c>
      <c r="E68" s="709"/>
      <c r="F68" s="709">
        <v>1071708</v>
      </c>
      <c r="G68" s="709"/>
      <c r="H68" s="709">
        <v>2128927</v>
      </c>
      <c r="I68" s="709"/>
      <c r="J68" s="757" t="s">
        <v>80</v>
      </c>
      <c r="K68" s="758"/>
      <c r="L68" s="798">
        <v>1304325</v>
      </c>
      <c r="M68" s="798"/>
      <c r="N68" s="798">
        <v>41316</v>
      </c>
      <c r="O68" s="798"/>
      <c r="P68" s="798">
        <v>10454</v>
      </c>
      <c r="Q68" s="798"/>
      <c r="R68" s="798">
        <v>642915</v>
      </c>
      <c r="S68" s="798"/>
      <c r="T68" s="798">
        <v>129917</v>
      </c>
      <c r="U68" s="798"/>
      <c r="V68" s="729">
        <f>F68/D68*1000</f>
        <v>74336.40840674203</v>
      </c>
      <c r="W68" s="729"/>
    </row>
    <row r="69" spans="1:23" ht="12.75" customHeight="1">
      <c r="A69" s="711" t="s">
        <v>821</v>
      </c>
      <c r="B69" s="711"/>
      <c r="C69" s="712"/>
      <c r="D69" s="709">
        <v>13889</v>
      </c>
      <c r="E69" s="709"/>
      <c r="F69" s="709">
        <v>1075101</v>
      </c>
      <c r="G69" s="709"/>
      <c r="H69" s="709">
        <v>1856580</v>
      </c>
      <c r="I69" s="709"/>
      <c r="J69" s="757" t="s">
        <v>80</v>
      </c>
      <c r="K69" s="757"/>
      <c r="L69" s="798">
        <v>1121393</v>
      </c>
      <c r="M69" s="798"/>
      <c r="N69" s="798">
        <v>45069</v>
      </c>
      <c r="O69" s="798"/>
      <c r="P69" s="798">
        <v>10512</v>
      </c>
      <c r="Q69" s="798"/>
      <c r="R69" s="798">
        <v>552388</v>
      </c>
      <c r="S69" s="798"/>
      <c r="T69" s="798">
        <v>126246</v>
      </c>
      <c r="U69" s="798"/>
      <c r="V69" s="729">
        <f>F69/D69*1000</f>
        <v>77406.65274677803</v>
      </c>
      <c r="W69" s="729"/>
    </row>
    <row r="70" spans="1:23" ht="12.75" customHeight="1" thickBot="1">
      <c r="A70" s="591" t="s">
        <v>842</v>
      </c>
      <c r="B70" s="591"/>
      <c r="C70" s="805"/>
      <c r="D70" s="807">
        <v>13299</v>
      </c>
      <c r="E70" s="807"/>
      <c r="F70" s="807">
        <v>1018245</v>
      </c>
      <c r="G70" s="807"/>
      <c r="H70" s="807">
        <v>1770328</v>
      </c>
      <c r="I70" s="807"/>
      <c r="J70" s="810" t="s">
        <v>80</v>
      </c>
      <c r="K70" s="810"/>
      <c r="L70" s="808">
        <v>1104265</v>
      </c>
      <c r="M70" s="808"/>
      <c r="N70" s="808">
        <v>40810</v>
      </c>
      <c r="O70" s="808"/>
      <c r="P70" s="808">
        <v>10335</v>
      </c>
      <c r="Q70" s="808"/>
      <c r="R70" s="808">
        <v>492650</v>
      </c>
      <c r="S70" s="808"/>
      <c r="T70" s="808">
        <v>112667</v>
      </c>
      <c r="U70" s="808"/>
      <c r="V70" s="710">
        <f>F70/D70*1000</f>
        <v>76565.5312429506</v>
      </c>
      <c r="W70" s="710"/>
    </row>
    <row r="71" spans="1:23" ht="12.75" customHeight="1" thickBot="1">
      <c r="A71" s="30"/>
      <c r="B71" s="113"/>
      <c r="C71" s="113"/>
      <c r="D71" s="113"/>
      <c r="E71" s="113"/>
      <c r="F71" s="113"/>
      <c r="G71" s="113"/>
      <c r="H71" s="113"/>
      <c r="I71" s="113"/>
      <c r="J71" s="113"/>
      <c r="K71" s="113"/>
      <c r="L71" s="113"/>
      <c r="M71" s="117"/>
      <c r="N71" s="117"/>
      <c r="O71" s="117"/>
      <c r="P71" s="117"/>
      <c r="Q71" s="117"/>
      <c r="R71" s="117"/>
      <c r="S71" s="117"/>
      <c r="T71" s="117"/>
      <c r="U71" s="117"/>
      <c r="V71" s="113"/>
      <c r="W71" s="12"/>
    </row>
    <row r="72" spans="1:25" ht="12.75" customHeight="1" thickTop="1">
      <c r="A72" s="218"/>
      <c r="B72" s="218"/>
      <c r="C72" s="396" t="s">
        <v>14</v>
      </c>
      <c r="D72" s="793" t="s">
        <v>15</v>
      </c>
      <c r="E72" s="794"/>
      <c r="F72" s="723" t="s">
        <v>16</v>
      </c>
      <c r="G72" s="724"/>
      <c r="H72" s="723" t="s">
        <v>17</v>
      </c>
      <c r="I72" s="784"/>
      <c r="J72" s="818" t="s">
        <v>888</v>
      </c>
      <c r="K72" s="819"/>
      <c r="L72" s="753"/>
      <c r="M72" s="753"/>
      <c r="N72" s="753"/>
      <c r="O72" s="753"/>
      <c r="P72" s="753"/>
      <c r="Q72" s="753"/>
      <c r="R72" s="753"/>
      <c r="S72" s="753"/>
      <c r="T72" s="753"/>
      <c r="U72" s="753"/>
      <c r="V72" s="753"/>
      <c r="W72" s="754"/>
      <c r="X72" s="744" t="s">
        <v>18</v>
      </c>
      <c r="Y72" s="745"/>
    </row>
    <row r="73" spans="1:25" ht="12.75" customHeight="1">
      <c r="A73" s="225"/>
      <c r="B73" s="225"/>
      <c r="C73" s="242"/>
      <c r="D73" s="795"/>
      <c r="E73" s="796"/>
      <c r="F73" s="725"/>
      <c r="G73" s="726"/>
      <c r="H73" s="725"/>
      <c r="I73" s="785"/>
      <c r="J73" s="820"/>
      <c r="K73" s="821"/>
      <c r="L73" s="817" t="s">
        <v>890</v>
      </c>
      <c r="M73" s="817"/>
      <c r="N73" s="824" t="s">
        <v>891</v>
      </c>
      <c r="O73" s="824"/>
      <c r="P73" s="826"/>
      <c r="Q73" s="826"/>
      <c r="R73" s="826"/>
      <c r="S73" s="826"/>
      <c r="T73" s="826"/>
      <c r="U73" s="826"/>
      <c r="V73" s="826"/>
      <c r="W73" s="827"/>
      <c r="X73" s="747"/>
      <c r="Y73" s="747"/>
    </row>
    <row r="74" spans="1:25" ht="17.25" customHeight="1">
      <c r="A74" s="395" t="s">
        <v>5</v>
      </c>
      <c r="B74" s="243"/>
      <c r="C74" s="244"/>
      <c r="D74" s="728" t="s">
        <v>24</v>
      </c>
      <c r="E74" s="761"/>
      <c r="F74" s="727" t="s">
        <v>25</v>
      </c>
      <c r="G74" s="728"/>
      <c r="H74" s="269"/>
      <c r="I74" s="270"/>
      <c r="J74" s="269"/>
      <c r="K74" s="270"/>
      <c r="L74" s="817"/>
      <c r="M74" s="817"/>
      <c r="N74" s="825"/>
      <c r="O74" s="825"/>
      <c r="P74" s="815" t="s">
        <v>892</v>
      </c>
      <c r="Q74" s="816"/>
      <c r="R74" s="815" t="s">
        <v>889</v>
      </c>
      <c r="S74" s="816"/>
      <c r="T74" s="815" t="s">
        <v>893</v>
      </c>
      <c r="U74" s="816"/>
      <c r="V74" s="815" t="s">
        <v>894</v>
      </c>
      <c r="W74" s="816"/>
      <c r="X74" s="749" t="s">
        <v>26</v>
      </c>
      <c r="Y74" s="749"/>
    </row>
    <row r="75" spans="1:25" ht="12.75" customHeight="1">
      <c r="A75" s="737"/>
      <c r="B75" s="737"/>
      <c r="C75" s="738"/>
      <c r="D75" s="732" t="s">
        <v>82</v>
      </c>
      <c r="E75" s="722"/>
      <c r="F75" s="722" t="s">
        <v>27</v>
      </c>
      <c r="G75" s="722"/>
      <c r="H75" s="722" t="s">
        <v>27</v>
      </c>
      <c r="I75" s="722"/>
      <c r="J75" s="722" t="s">
        <v>27</v>
      </c>
      <c r="K75" s="722"/>
      <c r="L75" s="722" t="s">
        <v>27</v>
      </c>
      <c r="M75" s="722"/>
      <c r="N75" s="722" t="s">
        <v>27</v>
      </c>
      <c r="O75" s="722"/>
      <c r="P75" s="722" t="s">
        <v>27</v>
      </c>
      <c r="Q75" s="722"/>
      <c r="R75" s="722" t="s">
        <v>27</v>
      </c>
      <c r="S75" s="722"/>
      <c r="T75" s="722" t="s">
        <v>27</v>
      </c>
      <c r="U75" s="722"/>
      <c r="V75" s="743" t="s">
        <v>895</v>
      </c>
      <c r="W75" s="743"/>
      <c r="X75" s="743" t="s">
        <v>28</v>
      </c>
      <c r="Y75" s="743"/>
    </row>
    <row r="76" spans="1:25" ht="12.75" customHeight="1">
      <c r="A76" s="711" t="s">
        <v>843</v>
      </c>
      <c r="B76" s="711"/>
      <c r="C76" s="712"/>
      <c r="D76" s="716">
        <v>12864</v>
      </c>
      <c r="E76" s="709"/>
      <c r="F76" s="709">
        <v>992823</v>
      </c>
      <c r="G76" s="709"/>
      <c r="H76" s="709" t="s">
        <v>80</v>
      </c>
      <c r="I76" s="709"/>
      <c r="J76" s="709">
        <f>L76+N76</f>
        <v>5027838</v>
      </c>
      <c r="K76" s="709"/>
      <c r="L76" s="709">
        <v>4858144</v>
      </c>
      <c r="M76" s="709"/>
      <c r="N76" s="709">
        <f>SUM(P76:W76)</f>
        <v>169694</v>
      </c>
      <c r="O76" s="709"/>
      <c r="P76" s="709">
        <v>20942</v>
      </c>
      <c r="Q76" s="709"/>
      <c r="R76" s="709">
        <v>123243</v>
      </c>
      <c r="S76" s="709"/>
      <c r="T76" s="709">
        <v>5993</v>
      </c>
      <c r="U76" s="709"/>
      <c r="V76" s="709">
        <v>19516</v>
      </c>
      <c r="W76" s="709"/>
      <c r="X76" s="729">
        <f>F76/D76*1000</f>
        <v>77178.40485074627</v>
      </c>
      <c r="Y76" s="729"/>
    </row>
    <row r="77" spans="1:25" ht="12.75" customHeight="1">
      <c r="A77" s="711" t="s">
        <v>863</v>
      </c>
      <c r="B77" s="711"/>
      <c r="C77" s="712"/>
      <c r="D77" s="716">
        <v>12404</v>
      </c>
      <c r="E77" s="709"/>
      <c r="F77" s="709">
        <v>955798</v>
      </c>
      <c r="G77" s="709"/>
      <c r="H77" s="709">
        <v>572</v>
      </c>
      <c r="I77" s="709"/>
      <c r="J77" s="709">
        <f>L77+N77</f>
        <v>5097338</v>
      </c>
      <c r="K77" s="709"/>
      <c r="L77" s="709">
        <v>4931265</v>
      </c>
      <c r="M77" s="709"/>
      <c r="N77" s="709">
        <f>SUM(P77:W77)</f>
        <v>166073</v>
      </c>
      <c r="O77" s="709"/>
      <c r="P77" s="709">
        <v>23451</v>
      </c>
      <c r="Q77" s="709"/>
      <c r="R77" s="709">
        <v>122595</v>
      </c>
      <c r="S77" s="709"/>
      <c r="T77" s="709">
        <v>2485</v>
      </c>
      <c r="U77" s="709"/>
      <c r="V77" s="709">
        <v>17542</v>
      </c>
      <c r="W77" s="709"/>
      <c r="X77" s="729">
        <f>F77/D77*1000</f>
        <v>77055.62721702676</v>
      </c>
      <c r="Y77" s="729"/>
    </row>
    <row r="78" spans="1:25" ht="12.75" customHeight="1">
      <c r="A78" s="711" t="s">
        <v>885</v>
      </c>
      <c r="B78" s="711"/>
      <c r="C78" s="712"/>
      <c r="D78" s="716">
        <v>12018</v>
      </c>
      <c r="E78" s="709"/>
      <c r="F78" s="709">
        <v>928221</v>
      </c>
      <c r="G78" s="709"/>
      <c r="H78" s="709">
        <v>15816</v>
      </c>
      <c r="I78" s="709"/>
      <c r="J78" s="709">
        <f>L78+N78</f>
        <v>5005827</v>
      </c>
      <c r="K78" s="709"/>
      <c r="L78" s="709">
        <v>4834073</v>
      </c>
      <c r="M78" s="709"/>
      <c r="N78" s="709">
        <f>SUM(P78:W78)</f>
        <v>171754</v>
      </c>
      <c r="O78" s="709"/>
      <c r="P78" s="709">
        <v>29596</v>
      </c>
      <c r="Q78" s="709"/>
      <c r="R78" s="709">
        <v>126868</v>
      </c>
      <c r="S78" s="709"/>
      <c r="T78" s="709">
        <v>2876</v>
      </c>
      <c r="U78" s="709"/>
      <c r="V78" s="709">
        <v>12414</v>
      </c>
      <c r="W78" s="709"/>
      <c r="X78" s="729">
        <f>F78/D78*1000</f>
        <v>77235.89615576636</v>
      </c>
      <c r="Y78" s="729"/>
    </row>
    <row r="79" spans="1:25" ht="12.75" customHeight="1" thickBot="1">
      <c r="A79" s="591" t="s">
        <v>905</v>
      </c>
      <c r="B79" s="591"/>
      <c r="C79" s="805"/>
      <c r="D79" s="807">
        <v>11797</v>
      </c>
      <c r="E79" s="807"/>
      <c r="F79" s="807">
        <v>932190</v>
      </c>
      <c r="G79" s="807"/>
      <c r="H79" s="807">
        <v>2688</v>
      </c>
      <c r="I79" s="807"/>
      <c r="J79" s="807">
        <f>L79+N79</f>
        <v>5222813</v>
      </c>
      <c r="K79" s="807"/>
      <c r="L79" s="807">
        <v>5026918</v>
      </c>
      <c r="M79" s="807"/>
      <c r="N79" s="807">
        <f>SUM(P79:W79)</f>
        <v>195895</v>
      </c>
      <c r="O79" s="807"/>
      <c r="P79" s="807">
        <v>27203</v>
      </c>
      <c r="Q79" s="807"/>
      <c r="R79" s="807">
        <v>139856</v>
      </c>
      <c r="S79" s="807"/>
      <c r="T79" s="807">
        <v>10692</v>
      </c>
      <c r="U79" s="807"/>
      <c r="V79" s="807">
        <v>18144</v>
      </c>
      <c r="W79" s="807"/>
      <c r="X79" s="710">
        <f>F79/D79*1000</f>
        <v>79019.24218021531</v>
      </c>
      <c r="Y79" s="710"/>
    </row>
    <row r="80" spans="1:25" ht="12.75" customHeight="1">
      <c r="A80" s="30"/>
      <c r="B80" s="113"/>
      <c r="C80" s="113"/>
      <c r="D80" s="113"/>
      <c r="E80" s="113"/>
      <c r="F80" s="113"/>
      <c r="G80" s="113"/>
      <c r="H80" s="113"/>
      <c r="I80" s="113"/>
      <c r="J80" s="113"/>
      <c r="K80" s="113"/>
      <c r="L80" s="113"/>
      <c r="M80" s="117"/>
      <c r="N80" s="117"/>
      <c r="O80" s="117"/>
      <c r="P80" s="117"/>
      <c r="Q80" s="117"/>
      <c r="R80" s="117"/>
      <c r="S80" s="117"/>
      <c r="T80" s="117"/>
      <c r="U80" s="117"/>
      <c r="V80" s="113"/>
      <c r="W80" s="12"/>
      <c r="Y80" s="12" t="s">
        <v>633</v>
      </c>
    </row>
    <row r="81" spans="1:23" ht="12.75" customHeight="1">
      <c r="A81" s="30" t="s">
        <v>897</v>
      </c>
      <c r="B81" s="113"/>
      <c r="C81" s="113"/>
      <c r="D81" s="113"/>
      <c r="E81" s="113"/>
      <c r="F81" s="113"/>
      <c r="G81" s="113"/>
      <c r="H81" s="113"/>
      <c r="I81" s="113"/>
      <c r="J81" s="113"/>
      <c r="K81" s="113"/>
      <c r="L81" s="113"/>
      <c r="M81" s="117"/>
      <c r="N81" s="117"/>
      <c r="O81" s="117"/>
      <c r="P81" s="117"/>
      <c r="Q81" s="117"/>
      <c r="R81" s="117"/>
      <c r="S81" s="117"/>
      <c r="T81" s="117"/>
      <c r="U81" s="117"/>
      <c r="V81" s="113"/>
      <c r="W81" s="12"/>
    </row>
    <row r="82" spans="1:23" ht="12.75" customHeight="1">
      <c r="A82" s="30"/>
      <c r="B82" s="113"/>
      <c r="C82" s="113"/>
      <c r="D82" s="113"/>
      <c r="E82" s="113"/>
      <c r="F82" s="113"/>
      <c r="G82" s="113"/>
      <c r="H82" s="113"/>
      <c r="I82" s="113"/>
      <c r="J82" s="113"/>
      <c r="K82" s="113"/>
      <c r="L82" s="113"/>
      <c r="M82" s="117"/>
      <c r="N82" s="117"/>
      <c r="O82" s="117"/>
      <c r="P82" s="117"/>
      <c r="Q82" s="117"/>
      <c r="R82" s="117"/>
      <c r="S82" s="117"/>
      <c r="T82" s="117"/>
      <c r="U82" s="117"/>
      <c r="V82" s="113"/>
      <c r="W82" s="12"/>
    </row>
    <row r="83" spans="1:9" ht="12.75" customHeight="1">
      <c r="A83" s="566" t="s">
        <v>29</v>
      </c>
      <c r="B83" s="566"/>
      <c r="C83" s="566"/>
      <c r="D83" s="566"/>
      <c r="E83" s="566"/>
      <c r="F83" s="566"/>
      <c r="G83" s="566"/>
      <c r="H83" s="566"/>
      <c r="I83" s="566"/>
    </row>
    <row r="84" spans="1:27" ht="12.75" customHeight="1" thickBot="1">
      <c r="A84" s="566"/>
      <c r="B84" s="566"/>
      <c r="C84" s="566"/>
      <c r="D84" s="566"/>
      <c r="E84" s="566"/>
      <c r="F84" s="566"/>
      <c r="G84" s="566"/>
      <c r="H84" s="566"/>
      <c r="I84" s="566"/>
      <c r="W84" s="758" t="s">
        <v>30</v>
      </c>
      <c r="X84" s="758"/>
      <c r="Y84" s="758"/>
      <c r="Z84" s="758"/>
      <c r="AA84" s="758"/>
    </row>
    <row r="85" spans="1:27" ht="12.75" customHeight="1" thickTop="1">
      <c r="A85" s="218"/>
      <c r="B85" s="218"/>
      <c r="C85" s="219" t="s">
        <v>477</v>
      </c>
      <c r="D85" s="791" t="s">
        <v>87</v>
      </c>
      <c r="E85" s="791"/>
      <c r="F85" s="791"/>
      <c r="G85" s="791"/>
      <c r="H85" s="791" t="s">
        <v>31</v>
      </c>
      <c r="I85" s="791"/>
      <c r="J85" s="791"/>
      <c r="K85" s="791"/>
      <c r="L85" s="791" t="s">
        <v>886</v>
      </c>
      <c r="M85" s="791"/>
      <c r="N85" s="791"/>
      <c r="O85" s="791"/>
      <c r="P85" s="802" t="s">
        <v>887</v>
      </c>
      <c r="Q85" s="803"/>
      <c r="R85" s="803"/>
      <c r="S85" s="804"/>
      <c r="T85" s="791" t="s">
        <v>32</v>
      </c>
      <c r="U85" s="791"/>
      <c r="V85" s="791"/>
      <c r="W85" s="791"/>
      <c r="X85" s="791" t="s">
        <v>33</v>
      </c>
      <c r="Y85" s="791"/>
      <c r="Z85" s="791"/>
      <c r="AA85" s="802"/>
    </row>
    <row r="86" spans="1:27" ht="13.5" customHeight="1">
      <c r="A86" s="222" t="s">
        <v>23</v>
      </c>
      <c r="B86" s="243"/>
      <c r="C86" s="245"/>
      <c r="D86" s="792" t="s">
        <v>34</v>
      </c>
      <c r="E86" s="792"/>
      <c r="F86" s="792" t="s">
        <v>35</v>
      </c>
      <c r="G86" s="792"/>
      <c r="H86" s="792" t="s">
        <v>34</v>
      </c>
      <c r="I86" s="792"/>
      <c r="J86" s="792" t="s">
        <v>35</v>
      </c>
      <c r="K86" s="792"/>
      <c r="L86" s="792" t="s">
        <v>34</v>
      </c>
      <c r="M86" s="792"/>
      <c r="N86" s="792" t="s">
        <v>35</v>
      </c>
      <c r="O86" s="792"/>
      <c r="P86" s="799" t="s">
        <v>34</v>
      </c>
      <c r="Q86" s="800"/>
      <c r="R86" s="799" t="s">
        <v>35</v>
      </c>
      <c r="S86" s="800"/>
      <c r="T86" s="792" t="s">
        <v>34</v>
      </c>
      <c r="U86" s="792"/>
      <c r="V86" s="822" t="s">
        <v>36</v>
      </c>
      <c r="W86" s="822"/>
      <c r="X86" s="822" t="s">
        <v>34</v>
      </c>
      <c r="Y86" s="822"/>
      <c r="Z86" s="822" t="s">
        <v>36</v>
      </c>
      <c r="AA86" s="823"/>
    </row>
    <row r="87" spans="1:27" ht="13.5" customHeight="1" hidden="1">
      <c r="A87" s="711" t="s">
        <v>89</v>
      </c>
      <c r="B87" s="711"/>
      <c r="C87" s="711"/>
      <c r="D87" s="752">
        <f aca="true" t="shared" si="1" ref="D87:D93">H87+L87+P87+T87+X87</f>
        <v>121388</v>
      </c>
      <c r="E87" s="752"/>
      <c r="F87" s="752">
        <f aca="true" t="shared" si="2" ref="F87:F93">J87+N87+R87+V87+Z87</f>
        <v>3100670</v>
      </c>
      <c r="G87" s="790"/>
      <c r="H87" s="716">
        <v>120833</v>
      </c>
      <c r="I87" s="709"/>
      <c r="J87" s="709">
        <v>3069130</v>
      </c>
      <c r="K87" s="709"/>
      <c r="L87" s="797">
        <v>0</v>
      </c>
      <c r="M87" s="797"/>
      <c r="N87" s="797">
        <v>0</v>
      </c>
      <c r="O87" s="797"/>
      <c r="P87" s="797">
        <v>0</v>
      </c>
      <c r="Q87" s="797"/>
      <c r="R87" s="797">
        <v>0</v>
      </c>
      <c r="S87" s="797"/>
      <c r="T87" s="709">
        <v>73</v>
      </c>
      <c r="U87" s="709"/>
      <c r="V87" s="709">
        <v>21900</v>
      </c>
      <c r="W87" s="709"/>
      <c r="X87" s="709">
        <v>482</v>
      </c>
      <c r="Y87" s="709"/>
      <c r="Z87" s="709">
        <v>9640</v>
      </c>
      <c r="AA87" s="709"/>
    </row>
    <row r="88" spans="1:27" ht="13.5" customHeight="1" hidden="1">
      <c r="A88" s="711" t="s">
        <v>90</v>
      </c>
      <c r="B88" s="711"/>
      <c r="C88" s="711"/>
      <c r="D88" s="752">
        <f t="shared" si="1"/>
        <v>108581</v>
      </c>
      <c r="E88" s="752"/>
      <c r="F88" s="752">
        <f t="shared" si="2"/>
        <v>2771770</v>
      </c>
      <c r="G88" s="790"/>
      <c r="H88" s="716">
        <v>107983</v>
      </c>
      <c r="I88" s="709"/>
      <c r="J88" s="709">
        <v>2740210</v>
      </c>
      <c r="K88" s="709"/>
      <c r="L88" s="797">
        <v>0</v>
      </c>
      <c r="M88" s="797"/>
      <c r="N88" s="797">
        <v>0</v>
      </c>
      <c r="O88" s="797"/>
      <c r="P88" s="797">
        <v>0</v>
      </c>
      <c r="Q88" s="797"/>
      <c r="R88" s="797">
        <v>0</v>
      </c>
      <c r="S88" s="797"/>
      <c r="T88" s="709">
        <v>70</v>
      </c>
      <c r="U88" s="709"/>
      <c r="V88" s="709">
        <v>21000</v>
      </c>
      <c r="W88" s="709"/>
      <c r="X88" s="709">
        <v>528</v>
      </c>
      <c r="Y88" s="709"/>
      <c r="Z88" s="709">
        <v>10560</v>
      </c>
      <c r="AA88" s="709"/>
    </row>
    <row r="89" spans="1:27" ht="13.5" customHeight="1" hidden="1">
      <c r="A89" s="711" t="s">
        <v>91</v>
      </c>
      <c r="B89" s="711"/>
      <c r="C89" s="711"/>
      <c r="D89" s="752">
        <f t="shared" si="1"/>
        <v>126480</v>
      </c>
      <c r="E89" s="752"/>
      <c r="F89" s="752">
        <f t="shared" si="2"/>
        <v>3291360</v>
      </c>
      <c r="G89" s="790"/>
      <c r="H89" s="716">
        <v>125892</v>
      </c>
      <c r="I89" s="709"/>
      <c r="J89" s="709">
        <v>3259720</v>
      </c>
      <c r="K89" s="709"/>
      <c r="L89" s="797">
        <v>0</v>
      </c>
      <c r="M89" s="797"/>
      <c r="N89" s="797">
        <v>0</v>
      </c>
      <c r="O89" s="797"/>
      <c r="P89" s="797">
        <v>0</v>
      </c>
      <c r="Q89" s="797"/>
      <c r="R89" s="797">
        <v>0</v>
      </c>
      <c r="S89" s="797"/>
      <c r="T89" s="709">
        <v>71</v>
      </c>
      <c r="U89" s="709"/>
      <c r="V89" s="709">
        <v>21300</v>
      </c>
      <c r="W89" s="709"/>
      <c r="X89" s="709">
        <v>517</v>
      </c>
      <c r="Y89" s="709"/>
      <c r="Z89" s="709">
        <v>10340</v>
      </c>
      <c r="AA89" s="709"/>
    </row>
    <row r="90" spans="1:27" ht="13.5" customHeight="1" hidden="1">
      <c r="A90" s="711" t="s">
        <v>92</v>
      </c>
      <c r="B90" s="711"/>
      <c r="C90" s="711"/>
      <c r="D90" s="752">
        <f t="shared" si="1"/>
        <v>139918</v>
      </c>
      <c r="E90" s="752"/>
      <c r="F90" s="752">
        <f t="shared" si="2"/>
        <v>3842829</v>
      </c>
      <c r="G90" s="790"/>
      <c r="H90" s="716">
        <v>135072</v>
      </c>
      <c r="I90" s="709"/>
      <c r="J90" s="709">
        <v>3453039</v>
      </c>
      <c r="K90" s="709"/>
      <c r="L90" s="709">
        <v>4271</v>
      </c>
      <c r="M90" s="709"/>
      <c r="N90" s="709">
        <v>363450</v>
      </c>
      <c r="O90" s="709"/>
      <c r="P90" s="797">
        <v>0</v>
      </c>
      <c r="Q90" s="797"/>
      <c r="R90" s="797">
        <v>0</v>
      </c>
      <c r="S90" s="797"/>
      <c r="T90" s="709">
        <v>53</v>
      </c>
      <c r="U90" s="709"/>
      <c r="V90" s="709">
        <v>15900</v>
      </c>
      <c r="W90" s="709"/>
      <c r="X90" s="709">
        <v>522</v>
      </c>
      <c r="Y90" s="709"/>
      <c r="Z90" s="709">
        <v>10440</v>
      </c>
      <c r="AA90" s="709"/>
    </row>
    <row r="91" spans="1:27" ht="13.5" customHeight="1" hidden="1">
      <c r="A91" s="711" t="s">
        <v>134</v>
      </c>
      <c r="B91" s="711"/>
      <c r="C91" s="711"/>
      <c r="D91" s="752">
        <f t="shared" si="1"/>
        <v>147385</v>
      </c>
      <c r="E91" s="752"/>
      <c r="F91" s="752">
        <f t="shared" si="2"/>
        <v>4087052</v>
      </c>
      <c r="G91" s="790"/>
      <c r="H91" s="756">
        <v>142008</v>
      </c>
      <c r="I91" s="651"/>
      <c r="J91" s="651">
        <v>3684721</v>
      </c>
      <c r="K91" s="651"/>
      <c r="L91" s="651">
        <v>4776</v>
      </c>
      <c r="M91" s="651"/>
      <c r="N91" s="651">
        <v>371831</v>
      </c>
      <c r="O91" s="651"/>
      <c r="P91" s="797">
        <v>0</v>
      </c>
      <c r="Q91" s="797"/>
      <c r="R91" s="797">
        <v>0</v>
      </c>
      <c r="S91" s="797"/>
      <c r="T91" s="651">
        <v>66</v>
      </c>
      <c r="U91" s="651"/>
      <c r="V91" s="651">
        <v>19800</v>
      </c>
      <c r="W91" s="651"/>
      <c r="X91" s="651">
        <v>535</v>
      </c>
      <c r="Y91" s="651"/>
      <c r="Z91" s="651">
        <v>10700</v>
      </c>
      <c r="AA91" s="651"/>
    </row>
    <row r="92" spans="1:27" ht="13.5" customHeight="1" hidden="1">
      <c r="A92" s="711" t="s">
        <v>557</v>
      </c>
      <c r="B92" s="711"/>
      <c r="C92" s="711"/>
      <c r="D92" s="752">
        <f t="shared" si="1"/>
        <v>150802</v>
      </c>
      <c r="E92" s="752"/>
      <c r="F92" s="752">
        <f t="shared" si="2"/>
        <v>4144323</v>
      </c>
      <c r="G92" s="790"/>
      <c r="H92" s="651">
        <v>145462</v>
      </c>
      <c r="I92" s="651"/>
      <c r="J92" s="651">
        <v>3740955</v>
      </c>
      <c r="K92" s="651"/>
      <c r="L92" s="651">
        <v>4791</v>
      </c>
      <c r="M92" s="651"/>
      <c r="N92" s="651">
        <v>376548</v>
      </c>
      <c r="O92" s="651"/>
      <c r="P92" s="797">
        <v>0</v>
      </c>
      <c r="Q92" s="797"/>
      <c r="R92" s="797">
        <v>0</v>
      </c>
      <c r="S92" s="797"/>
      <c r="T92" s="651">
        <v>53</v>
      </c>
      <c r="U92" s="651"/>
      <c r="V92" s="651">
        <v>16900</v>
      </c>
      <c r="W92" s="651"/>
      <c r="X92" s="651">
        <v>496</v>
      </c>
      <c r="Y92" s="651"/>
      <c r="Z92" s="651">
        <v>9920</v>
      </c>
      <c r="AA92" s="651"/>
    </row>
    <row r="93" spans="1:27" ht="13.5" customHeight="1" hidden="1">
      <c r="A93" s="711" t="s">
        <v>569</v>
      </c>
      <c r="B93" s="711"/>
      <c r="C93" s="711"/>
      <c r="D93" s="752">
        <f t="shared" si="1"/>
        <v>155744</v>
      </c>
      <c r="E93" s="752"/>
      <c r="F93" s="752">
        <f t="shared" si="2"/>
        <v>4246262</v>
      </c>
      <c r="G93" s="790"/>
      <c r="H93" s="709">
        <v>149633</v>
      </c>
      <c r="I93" s="709"/>
      <c r="J93" s="709">
        <v>3823682</v>
      </c>
      <c r="K93" s="709"/>
      <c r="L93" s="709">
        <v>5417</v>
      </c>
      <c r="M93" s="709"/>
      <c r="N93" s="709">
        <v>386640</v>
      </c>
      <c r="O93" s="709"/>
      <c r="P93" s="797">
        <v>0</v>
      </c>
      <c r="Q93" s="797"/>
      <c r="R93" s="797">
        <v>0</v>
      </c>
      <c r="S93" s="797"/>
      <c r="T93" s="709">
        <v>67</v>
      </c>
      <c r="U93" s="709"/>
      <c r="V93" s="709">
        <v>23400</v>
      </c>
      <c r="W93" s="709"/>
      <c r="X93" s="709">
        <v>627</v>
      </c>
      <c r="Y93" s="709"/>
      <c r="Z93" s="709">
        <v>12540</v>
      </c>
      <c r="AA93" s="709"/>
    </row>
    <row r="94" spans="1:27" ht="12.75" customHeight="1" hidden="1">
      <c r="A94" s="711" t="s">
        <v>597</v>
      </c>
      <c r="B94" s="711"/>
      <c r="C94" s="712"/>
      <c r="D94" s="752">
        <f aca="true" t="shared" si="3" ref="D94:D104">H94+L94+P94+T94+X94</f>
        <v>231726</v>
      </c>
      <c r="E94" s="752"/>
      <c r="F94" s="752">
        <f aca="true" t="shared" si="4" ref="F94:F104">J94+N94+R94+V94+Z94</f>
        <v>5954587</v>
      </c>
      <c r="G94" s="790"/>
      <c r="H94" s="709">
        <v>223411</v>
      </c>
      <c r="I94" s="709"/>
      <c r="J94" s="709">
        <v>5415803</v>
      </c>
      <c r="K94" s="709"/>
      <c r="L94" s="709">
        <v>8098</v>
      </c>
      <c r="M94" s="709"/>
      <c r="N94" s="709">
        <v>515394</v>
      </c>
      <c r="O94" s="709"/>
      <c r="P94" s="797">
        <v>0</v>
      </c>
      <c r="Q94" s="797"/>
      <c r="R94" s="797">
        <v>0</v>
      </c>
      <c r="S94" s="797"/>
      <c r="T94" s="709">
        <v>57</v>
      </c>
      <c r="U94" s="709"/>
      <c r="V94" s="709">
        <v>20190</v>
      </c>
      <c r="W94" s="709"/>
      <c r="X94" s="709">
        <v>160</v>
      </c>
      <c r="Y94" s="709"/>
      <c r="Z94" s="709">
        <v>3200</v>
      </c>
      <c r="AA94" s="709"/>
    </row>
    <row r="95" spans="1:27" ht="12.75" customHeight="1" hidden="1">
      <c r="A95" s="711" t="s">
        <v>672</v>
      </c>
      <c r="B95" s="711"/>
      <c r="C95" s="712"/>
      <c r="D95" s="752">
        <f t="shared" si="3"/>
        <v>239626</v>
      </c>
      <c r="E95" s="752"/>
      <c r="F95" s="752">
        <f t="shared" si="4"/>
        <v>6299995</v>
      </c>
      <c r="G95" s="790"/>
      <c r="H95" s="709">
        <v>230704</v>
      </c>
      <c r="I95" s="709"/>
      <c r="J95" s="709">
        <v>5710941</v>
      </c>
      <c r="K95" s="709"/>
      <c r="L95" s="709">
        <v>8739</v>
      </c>
      <c r="M95" s="709"/>
      <c r="N95" s="709">
        <v>563956</v>
      </c>
      <c r="O95" s="709"/>
      <c r="P95" s="709">
        <v>9</v>
      </c>
      <c r="Q95" s="709"/>
      <c r="R95" s="709">
        <v>78</v>
      </c>
      <c r="S95" s="709"/>
      <c r="T95" s="709">
        <v>57</v>
      </c>
      <c r="U95" s="709"/>
      <c r="V95" s="709">
        <v>22680</v>
      </c>
      <c r="W95" s="709"/>
      <c r="X95" s="709">
        <v>117</v>
      </c>
      <c r="Y95" s="709"/>
      <c r="Z95" s="709">
        <v>2340</v>
      </c>
      <c r="AA95" s="709"/>
    </row>
    <row r="96" spans="1:27" ht="12.75" customHeight="1">
      <c r="A96" s="711" t="s">
        <v>681</v>
      </c>
      <c r="B96" s="711"/>
      <c r="C96" s="712"/>
      <c r="D96" s="713">
        <f t="shared" si="3"/>
        <v>240396</v>
      </c>
      <c r="E96" s="713"/>
      <c r="F96" s="713">
        <f>J96+N96+R96+V96+Z96</f>
        <v>6371254</v>
      </c>
      <c r="G96" s="714"/>
      <c r="H96" s="709">
        <v>230830</v>
      </c>
      <c r="I96" s="709"/>
      <c r="J96" s="709">
        <v>5771662</v>
      </c>
      <c r="K96" s="709"/>
      <c r="L96" s="709">
        <v>9418</v>
      </c>
      <c r="M96" s="709"/>
      <c r="N96" s="709">
        <v>579157</v>
      </c>
      <c r="O96" s="709"/>
      <c r="P96" s="709">
        <v>5</v>
      </c>
      <c r="Q96" s="709"/>
      <c r="R96" s="709">
        <v>105</v>
      </c>
      <c r="S96" s="709"/>
      <c r="T96" s="709">
        <v>44</v>
      </c>
      <c r="U96" s="709"/>
      <c r="V96" s="709">
        <v>18350</v>
      </c>
      <c r="W96" s="709"/>
      <c r="X96" s="709">
        <v>99</v>
      </c>
      <c r="Y96" s="709"/>
      <c r="Z96" s="709">
        <v>1980</v>
      </c>
      <c r="AA96" s="709"/>
    </row>
    <row r="97" spans="1:27" ht="12.75" customHeight="1">
      <c r="A97" s="711" t="s">
        <v>703</v>
      </c>
      <c r="B97" s="711"/>
      <c r="C97" s="712"/>
      <c r="D97" s="713">
        <f t="shared" si="3"/>
        <v>238884</v>
      </c>
      <c r="E97" s="713"/>
      <c r="F97" s="713">
        <f t="shared" si="4"/>
        <v>6482501</v>
      </c>
      <c r="G97" s="714"/>
      <c r="H97" s="709">
        <v>229445</v>
      </c>
      <c r="I97" s="709"/>
      <c r="J97" s="709">
        <v>5846416</v>
      </c>
      <c r="K97" s="709"/>
      <c r="L97" s="709">
        <v>9252</v>
      </c>
      <c r="M97" s="709"/>
      <c r="N97" s="709">
        <v>611378</v>
      </c>
      <c r="O97" s="709"/>
      <c r="P97" s="709">
        <v>13</v>
      </c>
      <c r="Q97" s="709"/>
      <c r="R97" s="709">
        <v>165</v>
      </c>
      <c r="S97" s="709"/>
      <c r="T97" s="709">
        <v>54</v>
      </c>
      <c r="U97" s="709"/>
      <c r="V97" s="709">
        <v>22142</v>
      </c>
      <c r="W97" s="709"/>
      <c r="X97" s="709">
        <v>120</v>
      </c>
      <c r="Y97" s="709"/>
      <c r="Z97" s="709">
        <v>2400</v>
      </c>
      <c r="AA97" s="709"/>
    </row>
    <row r="98" spans="1:27" ht="12.75" customHeight="1">
      <c r="A98" s="711" t="s">
        <v>717</v>
      </c>
      <c r="B98" s="711"/>
      <c r="C98" s="712"/>
      <c r="D98" s="713">
        <f t="shared" si="3"/>
        <v>237924</v>
      </c>
      <c r="E98" s="713"/>
      <c r="F98" s="713">
        <f t="shared" si="4"/>
        <v>6461092</v>
      </c>
      <c r="G98" s="714"/>
      <c r="H98" s="709">
        <v>228089</v>
      </c>
      <c r="I98" s="709"/>
      <c r="J98" s="709">
        <v>5812012</v>
      </c>
      <c r="K98" s="709"/>
      <c r="L98" s="709">
        <v>9667</v>
      </c>
      <c r="M98" s="709"/>
      <c r="N98" s="709">
        <v>625851</v>
      </c>
      <c r="O98" s="709"/>
      <c r="P98" s="709">
        <v>15</v>
      </c>
      <c r="Q98" s="709"/>
      <c r="R98" s="709">
        <v>529</v>
      </c>
      <c r="S98" s="709"/>
      <c r="T98" s="709">
        <v>47</v>
      </c>
      <c r="U98" s="709"/>
      <c r="V98" s="709">
        <v>20580</v>
      </c>
      <c r="W98" s="709"/>
      <c r="X98" s="709">
        <v>106</v>
      </c>
      <c r="Y98" s="709"/>
      <c r="Z98" s="709">
        <v>2120</v>
      </c>
      <c r="AA98" s="709"/>
    </row>
    <row r="99" spans="1:27" ht="12.75" customHeight="1">
      <c r="A99" s="711" t="s">
        <v>733</v>
      </c>
      <c r="B99" s="711"/>
      <c r="C99" s="712"/>
      <c r="D99" s="713">
        <f t="shared" si="3"/>
        <v>233798</v>
      </c>
      <c r="E99" s="713"/>
      <c r="F99" s="713">
        <f t="shared" si="4"/>
        <v>6153292</v>
      </c>
      <c r="G99" s="714"/>
      <c r="H99" s="709">
        <v>224753</v>
      </c>
      <c r="I99" s="709"/>
      <c r="J99" s="709">
        <v>5552345</v>
      </c>
      <c r="K99" s="709"/>
      <c r="L99" s="709">
        <v>8907</v>
      </c>
      <c r="M99" s="709"/>
      <c r="N99" s="709">
        <v>581552</v>
      </c>
      <c r="O99" s="709"/>
      <c r="P99" s="709">
        <v>13</v>
      </c>
      <c r="Q99" s="709"/>
      <c r="R99" s="709">
        <v>525</v>
      </c>
      <c r="S99" s="709"/>
      <c r="T99" s="709">
        <v>41</v>
      </c>
      <c r="U99" s="709"/>
      <c r="V99" s="709">
        <v>17190</v>
      </c>
      <c r="W99" s="709"/>
      <c r="X99" s="709">
        <v>84</v>
      </c>
      <c r="Y99" s="709"/>
      <c r="Z99" s="709">
        <v>1680</v>
      </c>
      <c r="AA99" s="709"/>
    </row>
    <row r="100" spans="1:27" ht="12.75" customHeight="1">
      <c r="A100" s="711" t="s">
        <v>746</v>
      </c>
      <c r="B100" s="711"/>
      <c r="C100" s="712"/>
      <c r="D100" s="713">
        <f t="shared" si="3"/>
        <v>235296</v>
      </c>
      <c r="E100" s="713"/>
      <c r="F100" s="713">
        <f t="shared" si="4"/>
        <v>6483830</v>
      </c>
      <c r="G100" s="714"/>
      <c r="H100" s="709">
        <v>226121</v>
      </c>
      <c r="I100" s="709"/>
      <c r="J100" s="709">
        <v>5835951</v>
      </c>
      <c r="K100" s="709"/>
      <c r="L100" s="709">
        <v>9018</v>
      </c>
      <c r="M100" s="709"/>
      <c r="N100" s="709">
        <v>626795</v>
      </c>
      <c r="O100" s="709"/>
      <c r="P100" s="709">
        <v>17</v>
      </c>
      <c r="Q100" s="709"/>
      <c r="R100" s="709">
        <v>404</v>
      </c>
      <c r="S100" s="709"/>
      <c r="T100" s="709">
        <v>45</v>
      </c>
      <c r="U100" s="709"/>
      <c r="V100" s="709">
        <v>18780</v>
      </c>
      <c r="W100" s="709"/>
      <c r="X100" s="709">
        <v>95</v>
      </c>
      <c r="Y100" s="709"/>
      <c r="Z100" s="709">
        <v>1900</v>
      </c>
      <c r="AA100" s="709"/>
    </row>
    <row r="101" spans="1:27" ht="12.75" customHeight="1">
      <c r="A101" s="711" t="s">
        <v>806</v>
      </c>
      <c r="B101" s="711"/>
      <c r="C101" s="712"/>
      <c r="D101" s="713">
        <f t="shared" si="3"/>
        <v>231301</v>
      </c>
      <c r="E101" s="713"/>
      <c r="F101" s="713">
        <f t="shared" si="4"/>
        <v>6611377</v>
      </c>
      <c r="G101" s="714"/>
      <c r="H101" s="709">
        <v>221392</v>
      </c>
      <c r="I101" s="709"/>
      <c r="J101" s="709">
        <v>5937754</v>
      </c>
      <c r="K101" s="709"/>
      <c r="L101" s="709">
        <v>9777</v>
      </c>
      <c r="M101" s="709"/>
      <c r="N101" s="709">
        <v>656234</v>
      </c>
      <c r="O101" s="709"/>
      <c r="P101" s="709">
        <v>14</v>
      </c>
      <c r="Q101" s="709"/>
      <c r="R101" s="709">
        <v>277</v>
      </c>
      <c r="S101" s="709"/>
      <c r="T101" s="709">
        <v>37</v>
      </c>
      <c r="U101" s="709"/>
      <c r="V101" s="709">
        <v>15492</v>
      </c>
      <c r="W101" s="709"/>
      <c r="X101" s="709">
        <v>81</v>
      </c>
      <c r="Y101" s="709"/>
      <c r="Z101" s="709">
        <v>1620</v>
      </c>
      <c r="AA101" s="709"/>
    </row>
    <row r="102" spans="1:27" ht="12.75" customHeight="1">
      <c r="A102" s="711" t="s">
        <v>821</v>
      </c>
      <c r="B102" s="711"/>
      <c r="C102" s="712"/>
      <c r="D102" s="713">
        <f t="shared" si="3"/>
        <v>229205</v>
      </c>
      <c r="E102" s="713"/>
      <c r="F102" s="713">
        <f t="shared" si="4"/>
        <v>6409204</v>
      </c>
      <c r="G102" s="714"/>
      <c r="H102" s="716">
        <v>218471</v>
      </c>
      <c r="I102" s="709"/>
      <c r="J102" s="713">
        <v>5727326</v>
      </c>
      <c r="K102" s="713"/>
      <c r="L102" s="709">
        <v>10580</v>
      </c>
      <c r="M102" s="709"/>
      <c r="N102" s="709">
        <v>662331</v>
      </c>
      <c r="O102" s="709"/>
      <c r="P102" s="709">
        <v>15</v>
      </c>
      <c r="Q102" s="709"/>
      <c r="R102" s="709">
        <v>383</v>
      </c>
      <c r="S102" s="709"/>
      <c r="T102" s="709">
        <v>41</v>
      </c>
      <c r="U102" s="709"/>
      <c r="V102" s="709">
        <v>17204</v>
      </c>
      <c r="W102" s="709"/>
      <c r="X102" s="709">
        <v>98</v>
      </c>
      <c r="Y102" s="709"/>
      <c r="Z102" s="709">
        <v>1960</v>
      </c>
      <c r="AA102" s="709"/>
    </row>
    <row r="103" spans="1:27" ht="12.75" customHeight="1">
      <c r="A103" s="711" t="s">
        <v>842</v>
      </c>
      <c r="B103" s="711"/>
      <c r="C103" s="712"/>
      <c r="D103" s="713">
        <f t="shared" si="3"/>
        <v>231499</v>
      </c>
      <c r="E103" s="713"/>
      <c r="F103" s="713">
        <f t="shared" si="4"/>
        <v>6499551</v>
      </c>
      <c r="G103" s="714"/>
      <c r="H103" s="716">
        <v>218977</v>
      </c>
      <c r="I103" s="709"/>
      <c r="J103" s="713">
        <v>5808182</v>
      </c>
      <c r="K103" s="713"/>
      <c r="L103" s="709">
        <v>12363</v>
      </c>
      <c r="M103" s="709"/>
      <c r="N103" s="709">
        <v>674647</v>
      </c>
      <c r="O103" s="709"/>
      <c r="P103" s="709">
        <v>14</v>
      </c>
      <c r="Q103" s="709"/>
      <c r="R103" s="709">
        <v>238</v>
      </c>
      <c r="S103" s="709"/>
      <c r="T103" s="709">
        <v>34</v>
      </c>
      <c r="U103" s="709"/>
      <c r="V103" s="709">
        <v>14264</v>
      </c>
      <c r="W103" s="709"/>
      <c r="X103" s="709">
        <v>111</v>
      </c>
      <c r="Y103" s="709"/>
      <c r="Z103" s="709">
        <v>2220</v>
      </c>
      <c r="AA103" s="709"/>
    </row>
    <row r="104" spans="1:27" ht="12.75" customHeight="1">
      <c r="A104" s="711" t="s">
        <v>843</v>
      </c>
      <c r="B104" s="711"/>
      <c r="C104" s="712"/>
      <c r="D104" s="713">
        <f t="shared" si="3"/>
        <v>230445</v>
      </c>
      <c r="E104" s="713"/>
      <c r="F104" s="713">
        <f t="shared" si="4"/>
        <v>6210917</v>
      </c>
      <c r="G104" s="714"/>
      <c r="H104" s="716">
        <v>217603</v>
      </c>
      <c r="I104" s="709"/>
      <c r="J104" s="713">
        <v>5550318</v>
      </c>
      <c r="K104" s="713"/>
      <c r="L104" s="709">
        <v>12694</v>
      </c>
      <c r="M104" s="709"/>
      <c r="N104" s="709">
        <v>644948</v>
      </c>
      <c r="O104" s="709"/>
      <c r="P104" s="709">
        <v>20</v>
      </c>
      <c r="Q104" s="709"/>
      <c r="R104" s="709">
        <v>363</v>
      </c>
      <c r="S104" s="709"/>
      <c r="T104" s="709">
        <v>34</v>
      </c>
      <c r="U104" s="709"/>
      <c r="V104" s="709">
        <v>13408</v>
      </c>
      <c r="W104" s="709"/>
      <c r="X104" s="709">
        <v>94</v>
      </c>
      <c r="Y104" s="709"/>
      <c r="Z104" s="709">
        <v>1880</v>
      </c>
      <c r="AA104" s="709"/>
    </row>
    <row r="105" spans="1:27" ht="12.75" customHeight="1">
      <c r="A105" s="711" t="s">
        <v>870</v>
      </c>
      <c r="B105" s="711"/>
      <c r="C105" s="712"/>
      <c r="D105" s="713">
        <f>H105+L105+P105+T105+X105</f>
        <v>226988</v>
      </c>
      <c r="E105" s="713"/>
      <c r="F105" s="713">
        <f>J105+N105+R105+V105+Z105</f>
        <v>6327528</v>
      </c>
      <c r="G105" s="714"/>
      <c r="H105" s="716">
        <v>214531</v>
      </c>
      <c r="I105" s="709"/>
      <c r="J105" s="713">
        <v>5653612</v>
      </c>
      <c r="K105" s="713"/>
      <c r="L105" s="709">
        <v>12332</v>
      </c>
      <c r="M105" s="709"/>
      <c r="N105" s="709">
        <v>660232</v>
      </c>
      <c r="O105" s="709"/>
      <c r="P105" s="709">
        <v>10</v>
      </c>
      <c r="Q105" s="709"/>
      <c r="R105" s="709">
        <v>232</v>
      </c>
      <c r="S105" s="709"/>
      <c r="T105" s="709">
        <v>28</v>
      </c>
      <c r="U105" s="709"/>
      <c r="V105" s="709">
        <v>11712</v>
      </c>
      <c r="W105" s="709"/>
      <c r="X105" s="709">
        <v>87</v>
      </c>
      <c r="Y105" s="709"/>
      <c r="Z105" s="709">
        <v>1740</v>
      </c>
      <c r="AA105" s="709"/>
    </row>
    <row r="106" spans="1:27" ht="12.75" customHeight="1" thickBot="1">
      <c r="A106" s="591" t="s">
        <v>885</v>
      </c>
      <c r="B106" s="591"/>
      <c r="C106" s="805"/>
      <c r="D106" s="811">
        <f>H106+L106+P106+T106+X106</f>
        <v>210063</v>
      </c>
      <c r="E106" s="812"/>
      <c r="F106" s="812">
        <f>J106+N106+R106+V106+Z106</f>
        <v>6229813</v>
      </c>
      <c r="G106" s="813"/>
      <c r="H106" s="807">
        <v>197453</v>
      </c>
      <c r="I106" s="807"/>
      <c r="J106" s="812">
        <v>5532529</v>
      </c>
      <c r="K106" s="812"/>
      <c r="L106" s="807">
        <v>12502</v>
      </c>
      <c r="M106" s="807"/>
      <c r="N106" s="807">
        <v>686209</v>
      </c>
      <c r="O106" s="807"/>
      <c r="P106" s="807">
        <v>13</v>
      </c>
      <c r="Q106" s="807"/>
      <c r="R106" s="807">
        <v>375</v>
      </c>
      <c r="S106" s="807"/>
      <c r="T106" s="807">
        <v>22</v>
      </c>
      <c r="U106" s="807"/>
      <c r="V106" s="807">
        <v>9240</v>
      </c>
      <c r="W106" s="807"/>
      <c r="X106" s="807">
        <v>73</v>
      </c>
      <c r="Y106" s="807"/>
      <c r="Z106" s="807">
        <v>1460</v>
      </c>
      <c r="AA106" s="807"/>
    </row>
    <row r="107" spans="1:27" ht="12.75" customHeight="1" hidden="1" thickBot="1">
      <c r="A107" s="591" t="s">
        <v>905</v>
      </c>
      <c r="B107" s="591"/>
      <c r="C107" s="805"/>
      <c r="D107" s="811">
        <f>H107+L107+P107+T107+X107</f>
        <v>0</v>
      </c>
      <c r="E107" s="812"/>
      <c r="F107" s="812">
        <f>J107+N107+R107+V107+Z107</f>
        <v>0</v>
      </c>
      <c r="G107" s="813"/>
      <c r="H107" s="814"/>
      <c r="I107" s="807"/>
      <c r="J107" s="812"/>
      <c r="K107" s="812"/>
      <c r="L107" s="807"/>
      <c r="M107" s="807"/>
      <c r="N107" s="807"/>
      <c r="O107" s="807"/>
      <c r="P107" s="807"/>
      <c r="Q107" s="807"/>
      <c r="R107" s="807"/>
      <c r="S107" s="807"/>
      <c r="T107" s="807"/>
      <c r="U107" s="807"/>
      <c r="V107" s="807"/>
      <c r="W107" s="807"/>
      <c r="X107" s="807"/>
      <c r="Y107" s="807"/>
      <c r="Z107" s="807"/>
      <c r="AA107" s="807"/>
    </row>
    <row r="108" spans="1:27" ht="12.75" customHeight="1">
      <c r="A108" s="30"/>
      <c r="B108" s="113"/>
      <c r="C108" s="113"/>
      <c r="D108" s="113"/>
      <c r="E108" s="113"/>
      <c r="F108" s="113"/>
      <c r="G108" s="113"/>
      <c r="H108" s="113"/>
      <c r="I108" s="113"/>
      <c r="J108" s="113"/>
      <c r="K108" s="113"/>
      <c r="L108" s="113"/>
      <c r="M108" s="117"/>
      <c r="N108" s="117"/>
      <c r="O108" s="117"/>
      <c r="P108" s="117"/>
      <c r="Q108" s="117"/>
      <c r="R108" s="117"/>
      <c r="Y108" s="169"/>
      <c r="AA108" s="12" t="s">
        <v>633</v>
      </c>
    </row>
    <row r="109" spans="1:19" ht="12.75" customHeight="1">
      <c r="A109" s="30"/>
      <c r="B109" s="113"/>
      <c r="C109" s="113"/>
      <c r="D109" s="113"/>
      <c r="E109" s="113"/>
      <c r="F109" s="113"/>
      <c r="G109" s="113"/>
      <c r="H109" s="113"/>
      <c r="I109" s="113"/>
      <c r="J109" s="113"/>
      <c r="K109" s="113"/>
      <c r="L109" s="113"/>
      <c r="M109" s="117"/>
      <c r="N109" s="117"/>
      <c r="O109" s="117"/>
      <c r="P109" s="117"/>
      <c r="Q109" s="117"/>
      <c r="R109" s="117"/>
      <c r="S109" s="12"/>
    </row>
    <row r="110" spans="1:27" ht="12.75" customHeight="1">
      <c r="A110" s="697" t="s">
        <v>537</v>
      </c>
      <c r="B110" s="697"/>
      <c r="C110" s="697"/>
      <c r="D110" s="697"/>
      <c r="E110" s="697"/>
      <c r="F110" s="697"/>
      <c r="G110" s="697"/>
      <c r="H110" s="697"/>
      <c r="I110" s="697"/>
      <c r="J110" s="697"/>
      <c r="K110" s="697"/>
      <c r="L110" s="697"/>
      <c r="M110" s="697"/>
      <c r="N110" s="697"/>
      <c r="O110" s="697"/>
      <c r="P110" s="697"/>
      <c r="Q110" s="697"/>
      <c r="R110" s="697"/>
      <c r="S110" s="697"/>
      <c r="T110" s="697"/>
      <c r="U110" s="697"/>
      <c r="V110" s="697"/>
      <c r="W110" s="697"/>
      <c r="X110" s="697"/>
      <c r="Y110" s="697"/>
      <c r="Z110" s="697"/>
      <c r="AA110" s="697"/>
    </row>
  </sheetData>
  <sheetProtection/>
  <mergeCells count="894">
    <mergeCell ref="V79:W79"/>
    <mergeCell ref="N73:O74"/>
    <mergeCell ref="P73:W73"/>
    <mergeCell ref="R77:S77"/>
    <mergeCell ref="T77:U77"/>
    <mergeCell ref="V77:W77"/>
    <mergeCell ref="T76:U76"/>
    <mergeCell ref="V76:W76"/>
    <mergeCell ref="P75:Q75"/>
    <mergeCell ref="R75:S75"/>
    <mergeCell ref="L79:M79"/>
    <mergeCell ref="N79:O79"/>
    <mergeCell ref="P79:Q79"/>
    <mergeCell ref="R79:S79"/>
    <mergeCell ref="T79:U79"/>
    <mergeCell ref="N76:O76"/>
    <mergeCell ref="A79:C79"/>
    <mergeCell ref="X76:Y76"/>
    <mergeCell ref="X77:Y77"/>
    <mergeCell ref="X79:Y79"/>
    <mergeCell ref="H76:I76"/>
    <mergeCell ref="J76:K76"/>
    <mergeCell ref="L76:M76"/>
    <mergeCell ref="H77:I77"/>
    <mergeCell ref="J77:K77"/>
    <mergeCell ref="L77:M77"/>
    <mergeCell ref="A76:C76"/>
    <mergeCell ref="D76:E76"/>
    <mergeCell ref="F76:G76"/>
    <mergeCell ref="A77:C77"/>
    <mergeCell ref="D77:E77"/>
    <mergeCell ref="F77:G77"/>
    <mergeCell ref="D74:E74"/>
    <mergeCell ref="F74:G74"/>
    <mergeCell ref="V74:W74"/>
    <mergeCell ref="F72:G73"/>
    <mergeCell ref="P102:Q102"/>
    <mergeCell ref="P103:Q103"/>
    <mergeCell ref="P77:Q77"/>
    <mergeCell ref="N77:O77"/>
    <mergeCell ref="F79:G79"/>
    <mergeCell ref="H79:I79"/>
    <mergeCell ref="T75:U75"/>
    <mergeCell ref="V75:W75"/>
    <mergeCell ref="N75:O75"/>
    <mergeCell ref="X72:Y73"/>
    <mergeCell ref="X74:Y74"/>
    <mergeCell ref="T74:U74"/>
    <mergeCell ref="X75:Y75"/>
    <mergeCell ref="R107:S107"/>
    <mergeCell ref="P107:Q107"/>
    <mergeCell ref="P86:Q86"/>
    <mergeCell ref="T104:U104"/>
    <mergeCell ref="T95:U95"/>
    <mergeCell ref="T94:U94"/>
    <mergeCell ref="T89:U89"/>
    <mergeCell ref="P105:Q105"/>
    <mergeCell ref="R96:S96"/>
    <mergeCell ref="R103:S103"/>
    <mergeCell ref="V105:W105"/>
    <mergeCell ref="T107:U107"/>
    <mergeCell ref="V107:W107"/>
    <mergeCell ref="T101:U101"/>
    <mergeCell ref="V101:W101"/>
    <mergeCell ref="T102:U102"/>
    <mergeCell ref="V102:W102"/>
    <mergeCell ref="T103:U103"/>
    <mergeCell ref="V103:W103"/>
    <mergeCell ref="T98:U98"/>
    <mergeCell ref="V98:W98"/>
    <mergeCell ref="T99:U99"/>
    <mergeCell ref="V99:W99"/>
    <mergeCell ref="T100:U100"/>
    <mergeCell ref="V100:W100"/>
    <mergeCell ref="T97:U97"/>
    <mergeCell ref="V97:W97"/>
    <mergeCell ref="V91:W91"/>
    <mergeCell ref="T92:U92"/>
    <mergeCell ref="V92:W92"/>
    <mergeCell ref="T93:U93"/>
    <mergeCell ref="V93:W93"/>
    <mergeCell ref="X107:Y107"/>
    <mergeCell ref="Z107:AA107"/>
    <mergeCell ref="T85:W85"/>
    <mergeCell ref="T86:U86"/>
    <mergeCell ref="V86:W86"/>
    <mergeCell ref="T87:U87"/>
    <mergeCell ref="V87:W87"/>
    <mergeCell ref="T88:U88"/>
    <mergeCell ref="V88:W88"/>
    <mergeCell ref="V95:W95"/>
    <mergeCell ref="Z91:AA91"/>
    <mergeCell ref="X85:AA85"/>
    <mergeCell ref="X86:Y86"/>
    <mergeCell ref="Z86:AA86"/>
    <mergeCell ref="X87:Y87"/>
    <mergeCell ref="Z87:AA87"/>
    <mergeCell ref="X88:Y88"/>
    <mergeCell ref="Z88:AA88"/>
    <mergeCell ref="Z92:AA92"/>
    <mergeCell ref="X93:Y93"/>
    <mergeCell ref="Z93:AA93"/>
    <mergeCell ref="X94:Y94"/>
    <mergeCell ref="Z94:AA94"/>
    <mergeCell ref="X89:Y89"/>
    <mergeCell ref="Z89:AA89"/>
    <mergeCell ref="X90:Y90"/>
    <mergeCell ref="Z90:AA90"/>
    <mergeCell ref="X91:Y91"/>
    <mergeCell ref="Z100:AA100"/>
    <mergeCell ref="X95:Y95"/>
    <mergeCell ref="Z95:AA95"/>
    <mergeCell ref="X96:Y96"/>
    <mergeCell ref="Z96:AA96"/>
    <mergeCell ref="X97:Y97"/>
    <mergeCell ref="Z97:AA97"/>
    <mergeCell ref="Z101:AA101"/>
    <mergeCell ref="X102:Y102"/>
    <mergeCell ref="Z102:AA102"/>
    <mergeCell ref="X103:Y103"/>
    <mergeCell ref="Z103:AA103"/>
    <mergeCell ref="X98:Y98"/>
    <mergeCell ref="Z98:AA98"/>
    <mergeCell ref="X99:Y99"/>
    <mergeCell ref="Z99:AA99"/>
    <mergeCell ref="X100:Y100"/>
    <mergeCell ref="V89:W89"/>
    <mergeCell ref="T90:U90"/>
    <mergeCell ref="V90:W90"/>
    <mergeCell ref="T91:U91"/>
    <mergeCell ref="R104:S104"/>
    <mergeCell ref="X101:Y101"/>
    <mergeCell ref="X92:Y92"/>
    <mergeCell ref="V94:W94"/>
    <mergeCell ref="T96:U96"/>
    <mergeCell ref="V96:W96"/>
    <mergeCell ref="H105:I105"/>
    <mergeCell ref="J105:K105"/>
    <mergeCell ref="L105:M105"/>
    <mergeCell ref="R105:S105"/>
    <mergeCell ref="X104:Y104"/>
    <mergeCell ref="Z104:AA104"/>
    <mergeCell ref="X105:Y105"/>
    <mergeCell ref="Z105:AA105"/>
    <mergeCell ref="V104:W104"/>
    <mergeCell ref="T105:U105"/>
    <mergeCell ref="A110:AA110"/>
    <mergeCell ref="A25:C25"/>
    <mergeCell ref="D25:E25"/>
    <mergeCell ref="F25:G25"/>
    <mergeCell ref="H25:I25"/>
    <mergeCell ref="J25:K25"/>
    <mergeCell ref="L25:M25"/>
    <mergeCell ref="A105:C105"/>
    <mergeCell ref="D105:E105"/>
    <mergeCell ref="F105:G105"/>
    <mergeCell ref="H104:I104"/>
    <mergeCell ref="J104:K104"/>
    <mergeCell ref="L104:M104"/>
    <mergeCell ref="N25:O25"/>
    <mergeCell ref="P25:Q25"/>
    <mergeCell ref="R25:S25"/>
    <mergeCell ref="H72:I73"/>
    <mergeCell ref="L73:M74"/>
    <mergeCell ref="J72:K73"/>
    <mergeCell ref="P74:Q74"/>
    <mergeCell ref="N24:O24"/>
    <mergeCell ref="P27:Q27"/>
    <mergeCell ref="N104:O104"/>
    <mergeCell ref="P104:Q104"/>
    <mergeCell ref="P24:Q24"/>
    <mergeCell ref="R24:S24"/>
    <mergeCell ref="R74:S74"/>
    <mergeCell ref="L72:W72"/>
    <mergeCell ref="R102:S102"/>
    <mergeCell ref="P101:Q101"/>
    <mergeCell ref="L107:M107"/>
    <mergeCell ref="F107:G107"/>
    <mergeCell ref="H107:I107"/>
    <mergeCell ref="J107:K107"/>
    <mergeCell ref="N105:O105"/>
    <mergeCell ref="A24:C24"/>
    <mergeCell ref="D24:E24"/>
    <mergeCell ref="F24:G24"/>
    <mergeCell ref="H24:I24"/>
    <mergeCell ref="J24:K24"/>
    <mergeCell ref="D75:E75"/>
    <mergeCell ref="N34:O34"/>
    <mergeCell ref="A102:C102"/>
    <mergeCell ref="A103:C103"/>
    <mergeCell ref="D102:E102"/>
    <mergeCell ref="D103:E103"/>
    <mergeCell ref="F75:G75"/>
    <mergeCell ref="H75:I75"/>
    <mergeCell ref="J75:K75"/>
    <mergeCell ref="L75:M75"/>
    <mergeCell ref="A104:C104"/>
    <mergeCell ref="D104:E104"/>
    <mergeCell ref="F104:G104"/>
    <mergeCell ref="N102:O102"/>
    <mergeCell ref="N103:O103"/>
    <mergeCell ref="L70:M70"/>
    <mergeCell ref="D70:E70"/>
    <mergeCell ref="F96:G96"/>
    <mergeCell ref="H96:I96"/>
    <mergeCell ref="D79:E79"/>
    <mergeCell ref="R27:S27"/>
    <mergeCell ref="J27:K27"/>
    <mergeCell ref="A37:C37"/>
    <mergeCell ref="L34:M34"/>
    <mergeCell ref="A107:C107"/>
    <mergeCell ref="J102:K102"/>
    <mergeCell ref="J103:K103"/>
    <mergeCell ref="L102:M102"/>
    <mergeCell ref="N107:O107"/>
    <mergeCell ref="D107:E107"/>
    <mergeCell ref="L44:M44"/>
    <mergeCell ref="H103:I103"/>
    <mergeCell ref="F102:G102"/>
    <mergeCell ref="F103:G103"/>
    <mergeCell ref="F70:G70"/>
    <mergeCell ref="F42:G42"/>
    <mergeCell ref="H42:I42"/>
    <mergeCell ref="L103:M103"/>
    <mergeCell ref="F69:G69"/>
    <mergeCell ref="P44:Q44"/>
    <mergeCell ref="N69:O69"/>
    <mergeCell ref="J70:K70"/>
    <mergeCell ref="J93:K93"/>
    <mergeCell ref="N42:O42"/>
    <mergeCell ref="P42:Q42"/>
    <mergeCell ref="J42:K42"/>
    <mergeCell ref="L42:M42"/>
    <mergeCell ref="J44:K44"/>
    <mergeCell ref="P41:Q41"/>
    <mergeCell ref="R68:S68"/>
    <mergeCell ref="H102:I102"/>
    <mergeCell ref="L38:M38"/>
    <mergeCell ref="L101:M101"/>
    <mergeCell ref="H44:I44"/>
    <mergeCell ref="L40:M40"/>
    <mergeCell ref="L100:M100"/>
    <mergeCell ref="A22:C22"/>
    <mergeCell ref="A23:C23"/>
    <mergeCell ref="D22:E22"/>
    <mergeCell ref="D23:E23"/>
    <mergeCell ref="N23:O23"/>
    <mergeCell ref="A44:C44"/>
    <mergeCell ref="N32:O33"/>
    <mergeCell ref="H39:I39"/>
    <mergeCell ref="A35:C35"/>
    <mergeCell ref="N40:O40"/>
    <mergeCell ref="R101:S101"/>
    <mergeCell ref="N44:O44"/>
    <mergeCell ref="V68:W68"/>
    <mergeCell ref="N101:O101"/>
    <mergeCell ref="T69:U69"/>
    <mergeCell ref="T70:U70"/>
    <mergeCell ref="V69:W69"/>
    <mergeCell ref="V70:W70"/>
    <mergeCell ref="N100:O100"/>
    <mergeCell ref="P100:Q100"/>
    <mergeCell ref="R100:S100"/>
    <mergeCell ref="L68:M68"/>
    <mergeCell ref="N70:O70"/>
    <mergeCell ref="R88:S88"/>
    <mergeCell ref="P98:Q98"/>
    <mergeCell ref="R98:S98"/>
    <mergeCell ref="P89:Q89"/>
    <mergeCell ref="R94:S94"/>
    <mergeCell ref="L90:M90"/>
    <mergeCell ref="R91:S91"/>
    <mergeCell ref="T68:U68"/>
    <mergeCell ref="P69:Q69"/>
    <mergeCell ref="P70:Q70"/>
    <mergeCell ref="R69:S69"/>
    <mergeCell ref="H69:I69"/>
    <mergeCell ref="R70:S70"/>
    <mergeCell ref="L69:M69"/>
    <mergeCell ref="D21:E21"/>
    <mergeCell ref="F21:G21"/>
    <mergeCell ref="H21:I21"/>
    <mergeCell ref="J21:K21"/>
    <mergeCell ref="D96:E96"/>
    <mergeCell ref="F68:G68"/>
    <mergeCell ref="H68:I68"/>
    <mergeCell ref="J68:K68"/>
    <mergeCell ref="H70:I70"/>
    <mergeCell ref="J69:K69"/>
    <mergeCell ref="A101:C101"/>
    <mergeCell ref="D101:E101"/>
    <mergeCell ref="F101:G101"/>
    <mergeCell ref="H101:I101"/>
    <mergeCell ref="J101:K101"/>
    <mergeCell ref="A27:C27"/>
    <mergeCell ref="F44:G44"/>
    <mergeCell ref="A70:C70"/>
    <mergeCell ref="H37:I37"/>
    <mergeCell ref="J34:K34"/>
    <mergeCell ref="F27:G27"/>
    <mergeCell ref="H27:I27"/>
    <mergeCell ref="J35:Q35"/>
    <mergeCell ref="P22:Q22"/>
    <mergeCell ref="D32:E33"/>
    <mergeCell ref="L22:M22"/>
    <mergeCell ref="L23:M23"/>
    <mergeCell ref="P23:Q23"/>
    <mergeCell ref="D27:E27"/>
    <mergeCell ref="V67:W67"/>
    <mergeCell ref="A100:C100"/>
    <mergeCell ref="D100:E100"/>
    <mergeCell ref="F100:G100"/>
    <mergeCell ref="H100:I100"/>
    <mergeCell ref="J100:K100"/>
    <mergeCell ref="A67:C67"/>
    <mergeCell ref="D67:E67"/>
    <mergeCell ref="A69:C69"/>
    <mergeCell ref="N67:O67"/>
    <mergeCell ref="T67:U67"/>
    <mergeCell ref="P85:S85"/>
    <mergeCell ref="N99:O99"/>
    <mergeCell ref="P99:Q99"/>
    <mergeCell ref="R99:S99"/>
    <mergeCell ref="J99:K99"/>
    <mergeCell ref="L99:M99"/>
    <mergeCell ref="N96:O96"/>
    <mergeCell ref="P96:Q96"/>
    <mergeCell ref="R97:S97"/>
    <mergeCell ref="P94:Q94"/>
    <mergeCell ref="R90:S90"/>
    <mergeCell ref="P97:Q97"/>
    <mergeCell ref="N98:O98"/>
    <mergeCell ref="R92:S92"/>
    <mergeCell ref="N91:O91"/>
    <mergeCell ref="P91:Q91"/>
    <mergeCell ref="L96:M96"/>
    <mergeCell ref="R93:S93"/>
    <mergeCell ref="P92:Q92"/>
    <mergeCell ref="H92:I92"/>
    <mergeCell ref="J96:K96"/>
    <mergeCell ref="D92:E92"/>
    <mergeCell ref="F92:G92"/>
    <mergeCell ref="N95:O95"/>
    <mergeCell ref="N92:O92"/>
    <mergeCell ref="P93:Q93"/>
    <mergeCell ref="A94:C94"/>
    <mergeCell ref="F93:G93"/>
    <mergeCell ref="H93:I93"/>
    <mergeCell ref="N93:O93"/>
    <mergeCell ref="D94:E94"/>
    <mergeCell ref="F94:G94"/>
    <mergeCell ref="H94:I94"/>
    <mergeCell ref="A91:C91"/>
    <mergeCell ref="L94:M94"/>
    <mergeCell ref="L93:M93"/>
    <mergeCell ref="J94:K94"/>
    <mergeCell ref="A92:C92"/>
    <mergeCell ref="D91:E91"/>
    <mergeCell ref="F91:G91"/>
    <mergeCell ref="J92:K92"/>
    <mergeCell ref="A93:C93"/>
    <mergeCell ref="D93:E93"/>
    <mergeCell ref="A97:C97"/>
    <mergeCell ref="D97:E97"/>
    <mergeCell ref="F97:G97"/>
    <mergeCell ref="H97:I97"/>
    <mergeCell ref="J97:K97"/>
    <mergeCell ref="L97:M97"/>
    <mergeCell ref="D99:E99"/>
    <mergeCell ref="F99:G99"/>
    <mergeCell ref="H99:I99"/>
    <mergeCell ref="A99:C99"/>
    <mergeCell ref="V64:W64"/>
    <mergeCell ref="N97:O97"/>
    <mergeCell ref="N94:O94"/>
    <mergeCell ref="P95:Q95"/>
    <mergeCell ref="R95:S95"/>
    <mergeCell ref="R87:S87"/>
    <mergeCell ref="A96:C96"/>
    <mergeCell ref="H64:I64"/>
    <mergeCell ref="J64:K64"/>
    <mergeCell ref="H66:I66"/>
    <mergeCell ref="A66:C66"/>
    <mergeCell ref="J66:K66"/>
    <mergeCell ref="J65:K65"/>
    <mergeCell ref="D66:E66"/>
    <mergeCell ref="A65:C65"/>
    <mergeCell ref="F65:G65"/>
    <mergeCell ref="A17:C17"/>
    <mergeCell ref="D17:E17"/>
    <mergeCell ref="F17:G17"/>
    <mergeCell ref="A48:J49"/>
    <mergeCell ref="D50:E51"/>
    <mergeCell ref="A20:C20"/>
    <mergeCell ref="D20:E20"/>
    <mergeCell ref="F20:G20"/>
    <mergeCell ref="D35:E35"/>
    <mergeCell ref="D34:E34"/>
    <mergeCell ref="A21:C21"/>
    <mergeCell ref="V63:W63"/>
    <mergeCell ref="L92:M92"/>
    <mergeCell ref="N89:O89"/>
    <mergeCell ref="T63:U63"/>
    <mergeCell ref="J87:K87"/>
    <mergeCell ref="R55:S55"/>
    <mergeCell ref="L66:M66"/>
    <mergeCell ref="L65:M65"/>
    <mergeCell ref="H65:I65"/>
    <mergeCell ref="V66:W66"/>
    <mergeCell ref="T66:U66"/>
    <mergeCell ref="P17:Q17"/>
    <mergeCell ref="L36:M36"/>
    <mergeCell ref="N54:O54"/>
    <mergeCell ref="N55:O55"/>
    <mergeCell ref="L39:M39"/>
    <mergeCell ref="L17:M17"/>
    <mergeCell ref="N41:O41"/>
    <mergeCell ref="N21:O21"/>
    <mergeCell ref="N53:O53"/>
    <mergeCell ref="H35:I35"/>
    <mergeCell ref="H34:I34"/>
    <mergeCell ref="L19:M19"/>
    <mergeCell ref="L32:M33"/>
    <mergeCell ref="H22:I22"/>
    <mergeCell ref="H23:I23"/>
    <mergeCell ref="J22:K22"/>
    <mergeCell ref="J23:K23"/>
    <mergeCell ref="H20:I20"/>
    <mergeCell ref="A39:C39"/>
    <mergeCell ref="D39:E39"/>
    <mergeCell ref="F39:G39"/>
    <mergeCell ref="D60:E60"/>
    <mergeCell ref="F56:G56"/>
    <mergeCell ref="A55:C55"/>
    <mergeCell ref="D58:E58"/>
    <mergeCell ref="F54:G54"/>
    <mergeCell ref="A42:C42"/>
    <mergeCell ref="D42:E42"/>
    <mergeCell ref="R86:S86"/>
    <mergeCell ref="R89:S89"/>
    <mergeCell ref="P90:Q90"/>
    <mergeCell ref="P87:Q87"/>
    <mergeCell ref="N59:O59"/>
    <mergeCell ref="P59:Q59"/>
    <mergeCell ref="R59:S59"/>
    <mergeCell ref="R64:S64"/>
    <mergeCell ref="P76:Q76"/>
    <mergeCell ref="R76:S76"/>
    <mergeCell ref="W84:AA84"/>
    <mergeCell ref="P67:Q67"/>
    <mergeCell ref="R65:S65"/>
    <mergeCell ref="N90:O90"/>
    <mergeCell ref="L87:M87"/>
    <mergeCell ref="N87:O87"/>
    <mergeCell ref="R67:S67"/>
    <mergeCell ref="P88:Q88"/>
    <mergeCell ref="N65:O65"/>
    <mergeCell ref="N68:O68"/>
    <mergeCell ref="L61:M61"/>
    <mergeCell ref="A64:C64"/>
    <mergeCell ref="R63:S63"/>
    <mergeCell ref="L62:M62"/>
    <mergeCell ref="P62:Q62"/>
    <mergeCell ref="N58:O58"/>
    <mergeCell ref="L60:M60"/>
    <mergeCell ref="P61:Q61"/>
    <mergeCell ref="A60:C60"/>
    <mergeCell ref="F63:G63"/>
    <mergeCell ref="T64:U64"/>
    <mergeCell ref="P68:Q68"/>
    <mergeCell ref="L85:O85"/>
    <mergeCell ref="N66:O66"/>
    <mergeCell ref="P63:Q63"/>
    <mergeCell ref="N64:O64"/>
    <mergeCell ref="T65:U65"/>
    <mergeCell ref="P66:Q66"/>
    <mergeCell ref="R66:S66"/>
    <mergeCell ref="L67:M67"/>
    <mergeCell ref="A95:C95"/>
    <mergeCell ref="D95:E95"/>
    <mergeCell ref="F95:G95"/>
    <mergeCell ref="H95:I95"/>
    <mergeCell ref="J95:K95"/>
    <mergeCell ref="L95:M95"/>
    <mergeCell ref="A88:C88"/>
    <mergeCell ref="D63:E63"/>
    <mergeCell ref="A89:C89"/>
    <mergeCell ref="H90:I90"/>
    <mergeCell ref="J91:K91"/>
    <mergeCell ref="L91:M91"/>
    <mergeCell ref="F88:G88"/>
    <mergeCell ref="H88:I88"/>
    <mergeCell ref="H89:I89"/>
    <mergeCell ref="D89:E89"/>
    <mergeCell ref="L89:M89"/>
    <mergeCell ref="H87:I87"/>
    <mergeCell ref="J88:K88"/>
    <mergeCell ref="J62:K62"/>
    <mergeCell ref="N88:O88"/>
    <mergeCell ref="N86:O86"/>
    <mergeCell ref="L63:M63"/>
    <mergeCell ref="N62:O62"/>
    <mergeCell ref="N63:O63"/>
    <mergeCell ref="J63:K63"/>
    <mergeCell ref="D10:E10"/>
    <mergeCell ref="F10:G10"/>
    <mergeCell ref="F15:G15"/>
    <mergeCell ref="H16:I16"/>
    <mergeCell ref="H15:I15"/>
    <mergeCell ref="J12:K12"/>
    <mergeCell ref="D11:E11"/>
    <mergeCell ref="F11:G11"/>
    <mergeCell ref="A16:C16"/>
    <mergeCell ref="D16:E16"/>
    <mergeCell ref="F16:G16"/>
    <mergeCell ref="A14:C14"/>
    <mergeCell ref="A13:C13"/>
    <mergeCell ref="J13:K13"/>
    <mergeCell ref="J15:K15"/>
    <mergeCell ref="D13:E13"/>
    <mergeCell ref="F90:G90"/>
    <mergeCell ref="J90:K90"/>
    <mergeCell ref="F86:G86"/>
    <mergeCell ref="H86:I86"/>
    <mergeCell ref="F89:G89"/>
    <mergeCell ref="H67:I67"/>
    <mergeCell ref="J67:K67"/>
    <mergeCell ref="J89:K89"/>
    <mergeCell ref="J86:K86"/>
    <mergeCell ref="J79:K79"/>
    <mergeCell ref="L88:M88"/>
    <mergeCell ref="L86:M86"/>
    <mergeCell ref="A61:C61"/>
    <mergeCell ref="A63:C63"/>
    <mergeCell ref="R12:S12"/>
    <mergeCell ref="A87:C87"/>
    <mergeCell ref="A62:C62"/>
    <mergeCell ref="D62:E62"/>
    <mergeCell ref="F62:G62"/>
    <mergeCell ref="D85:G85"/>
    <mergeCell ref="R10:S10"/>
    <mergeCell ref="N12:O12"/>
    <mergeCell ref="H13:I13"/>
    <mergeCell ref="A10:C10"/>
    <mergeCell ref="L10:M10"/>
    <mergeCell ref="R13:S13"/>
    <mergeCell ref="N11:O11"/>
    <mergeCell ref="L12:M12"/>
    <mergeCell ref="D12:E12"/>
    <mergeCell ref="F12:G12"/>
    <mergeCell ref="A9:C9"/>
    <mergeCell ref="D9:E9"/>
    <mergeCell ref="F9:G9"/>
    <mergeCell ref="A12:C12"/>
    <mergeCell ref="A11:C11"/>
    <mergeCell ref="H60:I60"/>
    <mergeCell ref="D14:E14"/>
    <mergeCell ref="F14:G14"/>
    <mergeCell ref="H14:I14"/>
    <mergeCell ref="A15:C15"/>
    <mergeCell ref="D64:E64"/>
    <mergeCell ref="F64:G64"/>
    <mergeCell ref="F67:G67"/>
    <mergeCell ref="A68:C68"/>
    <mergeCell ref="A83:I84"/>
    <mergeCell ref="D65:E65"/>
    <mergeCell ref="D69:E69"/>
    <mergeCell ref="D72:E73"/>
    <mergeCell ref="D68:E68"/>
    <mergeCell ref="A75:C75"/>
    <mergeCell ref="D87:E87"/>
    <mergeCell ref="F87:G87"/>
    <mergeCell ref="F61:G61"/>
    <mergeCell ref="F60:G60"/>
    <mergeCell ref="H62:I62"/>
    <mergeCell ref="H63:I63"/>
    <mergeCell ref="F66:G66"/>
    <mergeCell ref="H85:K85"/>
    <mergeCell ref="D61:E61"/>
    <mergeCell ref="D86:E86"/>
    <mergeCell ref="H58:I58"/>
    <mergeCell ref="P9:Q9"/>
    <mergeCell ref="H50:I51"/>
    <mergeCell ref="J39:K39"/>
    <mergeCell ref="J53:K53"/>
    <mergeCell ref="H53:I53"/>
    <mergeCell ref="P10:Q10"/>
    <mergeCell ref="A30:H31"/>
    <mergeCell ref="H32:I33"/>
    <mergeCell ref="J32:K33"/>
    <mergeCell ref="R9:S9"/>
    <mergeCell ref="L9:M9"/>
    <mergeCell ref="N9:O9"/>
    <mergeCell ref="F58:G58"/>
    <mergeCell ref="F36:G36"/>
    <mergeCell ref="H36:I36"/>
    <mergeCell ref="H12:I12"/>
    <mergeCell ref="F13:G13"/>
    <mergeCell ref="F34:G34"/>
    <mergeCell ref="N57:O57"/>
    <mergeCell ref="A8:C8"/>
    <mergeCell ref="D8:E8"/>
    <mergeCell ref="F8:G8"/>
    <mergeCell ref="H8:I8"/>
    <mergeCell ref="N7:O7"/>
    <mergeCell ref="P7:Q7"/>
    <mergeCell ref="J8:K8"/>
    <mergeCell ref="L8:M8"/>
    <mergeCell ref="N8:O8"/>
    <mergeCell ref="P8:Q8"/>
    <mergeCell ref="A7:C7"/>
    <mergeCell ref="D7:E7"/>
    <mergeCell ref="F7:G7"/>
    <mergeCell ref="H7:I7"/>
    <mergeCell ref="R7:S7"/>
    <mergeCell ref="J5:K5"/>
    <mergeCell ref="F6:G6"/>
    <mergeCell ref="H6:I6"/>
    <mergeCell ref="D5:E5"/>
    <mergeCell ref="P6:Q6"/>
    <mergeCell ref="R6:S6"/>
    <mergeCell ref="P3:Q5"/>
    <mergeCell ref="R3:S5"/>
    <mergeCell ref="H11:I11"/>
    <mergeCell ref="J11:K11"/>
    <mergeCell ref="J10:K10"/>
    <mergeCell ref="R8:S8"/>
    <mergeCell ref="J7:K7"/>
    <mergeCell ref="L7:M7"/>
    <mergeCell ref="H9:I9"/>
    <mergeCell ref="A1:I2"/>
    <mergeCell ref="D3:O3"/>
    <mergeCell ref="D4:G4"/>
    <mergeCell ref="H4:K4"/>
    <mergeCell ref="L4:O4"/>
    <mergeCell ref="A6:C6"/>
    <mergeCell ref="D6:E6"/>
    <mergeCell ref="N6:O6"/>
    <mergeCell ref="F5:G5"/>
    <mergeCell ref="L5:M5"/>
    <mergeCell ref="F23:G23"/>
    <mergeCell ref="N5:O5"/>
    <mergeCell ref="J6:K6"/>
    <mergeCell ref="L6:M6"/>
    <mergeCell ref="J9:K9"/>
    <mergeCell ref="H10:I10"/>
    <mergeCell ref="H5:I5"/>
    <mergeCell ref="N10:O10"/>
    <mergeCell ref="L11:M11"/>
    <mergeCell ref="L55:M55"/>
    <mergeCell ref="F32:G33"/>
    <mergeCell ref="J14:K14"/>
    <mergeCell ref="J20:K20"/>
    <mergeCell ref="D15:E15"/>
    <mergeCell ref="F19:G19"/>
    <mergeCell ref="H19:I19"/>
    <mergeCell ref="H17:I17"/>
    <mergeCell ref="J17:K17"/>
    <mergeCell ref="F22:G22"/>
    <mergeCell ref="V55:W55"/>
    <mergeCell ref="Y57:Z57"/>
    <mergeCell ref="N36:O36"/>
    <mergeCell ref="P36:Q36"/>
    <mergeCell ref="L51:M52"/>
    <mergeCell ref="N51:O52"/>
    <mergeCell ref="P51:Q52"/>
    <mergeCell ref="V56:W56"/>
    <mergeCell ref="P54:Q54"/>
    <mergeCell ref="P56:Q56"/>
    <mergeCell ref="D54:E54"/>
    <mergeCell ref="AI57:AJ57"/>
    <mergeCell ref="AA57:AB57"/>
    <mergeCell ref="AE57:AF57"/>
    <mergeCell ref="AC57:AD57"/>
    <mergeCell ref="T54:U54"/>
    <mergeCell ref="T55:U55"/>
    <mergeCell ref="T57:U57"/>
    <mergeCell ref="T56:U56"/>
    <mergeCell ref="AG57:AH57"/>
    <mergeCell ref="D52:E52"/>
    <mergeCell ref="H54:I54"/>
    <mergeCell ref="L41:M41"/>
    <mergeCell ref="F55:G55"/>
    <mergeCell ref="A38:C38"/>
    <mergeCell ref="A41:C41"/>
    <mergeCell ref="D41:E41"/>
    <mergeCell ref="F41:G41"/>
    <mergeCell ref="A54:C54"/>
    <mergeCell ref="F59:G59"/>
    <mergeCell ref="J61:K61"/>
    <mergeCell ref="D56:E56"/>
    <mergeCell ref="D44:E44"/>
    <mergeCell ref="A59:C59"/>
    <mergeCell ref="D59:E59"/>
    <mergeCell ref="A58:C58"/>
    <mergeCell ref="A57:C57"/>
    <mergeCell ref="V61:W61"/>
    <mergeCell ref="R61:S61"/>
    <mergeCell ref="T61:U61"/>
    <mergeCell ref="T60:U60"/>
    <mergeCell ref="R57:S57"/>
    <mergeCell ref="V57:W57"/>
    <mergeCell ref="V58:W58"/>
    <mergeCell ref="V59:W59"/>
    <mergeCell ref="T59:U59"/>
    <mergeCell ref="R58:S58"/>
    <mergeCell ref="H91:I91"/>
    <mergeCell ref="A90:C90"/>
    <mergeCell ref="D90:E90"/>
    <mergeCell ref="P12:Q12"/>
    <mergeCell ref="L15:M15"/>
    <mergeCell ref="N56:O56"/>
    <mergeCell ref="P38:Q38"/>
    <mergeCell ref="N38:O38"/>
    <mergeCell ref="L13:M13"/>
    <mergeCell ref="L14:M14"/>
    <mergeCell ref="N14:O14"/>
    <mergeCell ref="P14:Q14"/>
    <mergeCell ref="P11:Q11"/>
    <mergeCell ref="P13:Q13"/>
    <mergeCell ref="N13:O13"/>
    <mergeCell ref="R15:S15"/>
    <mergeCell ref="N15:O15"/>
    <mergeCell ref="R14:S14"/>
    <mergeCell ref="R11:S11"/>
    <mergeCell ref="D88:E88"/>
    <mergeCell ref="P65:Q65"/>
    <mergeCell ref="D55:E55"/>
    <mergeCell ref="J58:K58"/>
    <mergeCell ref="J16:K16"/>
    <mergeCell ref="J50:U50"/>
    <mergeCell ref="R51:S52"/>
    <mergeCell ref="H61:I61"/>
    <mergeCell ref="J56:K56"/>
    <mergeCell ref="H56:I56"/>
    <mergeCell ref="P15:Q15"/>
    <mergeCell ref="L37:M37"/>
    <mergeCell ref="N17:O17"/>
    <mergeCell ref="P18:Q18"/>
    <mergeCell ref="P39:Q39"/>
    <mergeCell ref="N20:O20"/>
    <mergeCell ref="L21:M21"/>
    <mergeCell ref="P16:Q16"/>
    <mergeCell ref="L27:M27"/>
    <mergeCell ref="L24:M24"/>
    <mergeCell ref="L16:M16"/>
    <mergeCell ref="N16:O16"/>
    <mergeCell ref="N27:O27"/>
    <mergeCell ref="R56:S56"/>
    <mergeCell ref="P55:Q55"/>
    <mergeCell ref="J37:K37"/>
    <mergeCell ref="J38:K38"/>
    <mergeCell ref="J40:K40"/>
    <mergeCell ref="R16:S16"/>
    <mergeCell ref="R17:S17"/>
    <mergeCell ref="V52:W52"/>
    <mergeCell ref="N60:O60"/>
    <mergeCell ref="P60:Q60"/>
    <mergeCell ref="H55:I55"/>
    <mergeCell ref="L56:M56"/>
    <mergeCell ref="O49:S49"/>
    <mergeCell ref="J59:K59"/>
    <mergeCell ref="H59:I59"/>
    <mergeCell ref="J60:K60"/>
    <mergeCell ref="H57:I57"/>
    <mergeCell ref="R20:S20"/>
    <mergeCell ref="R18:S18"/>
    <mergeCell ref="T51:U52"/>
    <mergeCell ref="P58:Q58"/>
    <mergeCell ref="V53:W53"/>
    <mergeCell ref="R54:S54"/>
    <mergeCell ref="T53:U53"/>
    <mergeCell ref="R53:S53"/>
    <mergeCell ref="P53:Q53"/>
    <mergeCell ref="V50:W51"/>
    <mergeCell ref="L53:M53"/>
    <mergeCell ref="V54:W54"/>
    <mergeCell ref="A53:C53"/>
    <mergeCell ref="A19:C19"/>
    <mergeCell ref="J54:K54"/>
    <mergeCell ref="L54:M54"/>
    <mergeCell ref="P32:Q33"/>
    <mergeCell ref="J19:K19"/>
    <mergeCell ref="L20:M20"/>
    <mergeCell ref="D19:E19"/>
    <mergeCell ref="J57:K57"/>
    <mergeCell ref="A56:C56"/>
    <mergeCell ref="A36:C36"/>
    <mergeCell ref="D37:E37"/>
    <mergeCell ref="D53:E53"/>
    <mergeCell ref="J51:K52"/>
    <mergeCell ref="J55:K55"/>
    <mergeCell ref="H41:I41"/>
    <mergeCell ref="F57:G57"/>
    <mergeCell ref="D57:E57"/>
    <mergeCell ref="R60:S60"/>
    <mergeCell ref="A18:C18"/>
    <mergeCell ref="D18:E18"/>
    <mergeCell ref="F18:G18"/>
    <mergeCell ref="H18:I18"/>
    <mergeCell ref="J18:K18"/>
    <mergeCell ref="L59:M59"/>
    <mergeCell ref="L18:M18"/>
    <mergeCell ref="N18:O18"/>
    <mergeCell ref="L57:M57"/>
    <mergeCell ref="P20:Q20"/>
    <mergeCell ref="P34:Q34"/>
    <mergeCell ref="N39:O39"/>
    <mergeCell ref="R21:S21"/>
    <mergeCell ref="N22:O22"/>
    <mergeCell ref="P37:Q37"/>
    <mergeCell ref="R22:S22"/>
    <mergeCell ref="N37:O37"/>
    <mergeCell ref="P21:Q21"/>
    <mergeCell ref="R23:S23"/>
    <mergeCell ref="L64:M64"/>
    <mergeCell ref="L58:M58"/>
    <mergeCell ref="N61:O61"/>
    <mergeCell ref="P64:Q64"/>
    <mergeCell ref="V65:W65"/>
    <mergeCell ref="V62:W62"/>
    <mergeCell ref="R62:S62"/>
    <mergeCell ref="T62:U62"/>
    <mergeCell ref="V60:W60"/>
    <mergeCell ref="T58:U58"/>
    <mergeCell ref="A98:C98"/>
    <mergeCell ref="D98:E98"/>
    <mergeCell ref="F98:G98"/>
    <mergeCell ref="H98:I98"/>
    <mergeCell ref="J98:K98"/>
    <mergeCell ref="L98:M98"/>
    <mergeCell ref="H38:I38"/>
    <mergeCell ref="D38:E38"/>
    <mergeCell ref="F38:G38"/>
    <mergeCell ref="F53:G53"/>
    <mergeCell ref="D36:E36"/>
    <mergeCell ref="J36:K36"/>
    <mergeCell ref="J41:K41"/>
    <mergeCell ref="F37:G37"/>
    <mergeCell ref="F50:G51"/>
    <mergeCell ref="F52:G52"/>
    <mergeCell ref="A34:C34"/>
    <mergeCell ref="P40:Q40"/>
    <mergeCell ref="N19:O19"/>
    <mergeCell ref="P19:Q19"/>
    <mergeCell ref="R19:S19"/>
    <mergeCell ref="A40:C40"/>
    <mergeCell ref="D40:E40"/>
    <mergeCell ref="F40:G40"/>
    <mergeCell ref="H40:I40"/>
    <mergeCell ref="F35:G35"/>
    <mergeCell ref="A26:C26"/>
    <mergeCell ref="D26:E26"/>
    <mergeCell ref="F26:G26"/>
    <mergeCell ref="H26:I26"/>
    <mergeCell ref="J26:K26"/>
    <mergeCell ref="L26:M26"/>
    <mergeCell ref="N26:O26"/>
    <mergeCell ref="P26:Q26"/>
    <mergeCell ref="R26:S26"/>
    <mergeCell ref="A43:C43"/>
    <mergeCell ref="D43:E43"/>
    <mergeCell ref="F43:G43"/>
    <mergeCell ref="H43:I43"/>
    <mergeCell ref="J43:K43"/>
    <mergeCell ref="L43:M43"/>
    <mergeCell ref="N43:O43"/>
    <mergeCell ref="P43:Q43"/>
    <mergeCell ref="A78:C78"/>
    <mergeCell ref="D78:E78"/>
    <mergeCell ref="F78:G78"/>
    <mergeCell ref="H78:I78"/>
    <mergeCell ref="J78:K78"/>
    <mergeCell ref="L78:M78"/>
    <mergeCell ref="N78:O78"/>
    <mergeCell ref="P78:Q78"/>
    <mergeCell ref="P57:Q57"/>
    <mergeCell ref="R78:S78"/>
    <mergeCell ref="T78:U78"/>
    <mergeCell ref="V78:W78"/>
    <mergeCell ref="X78:Y78"/>
    <mergeCell ref="A106:C106"/>
    <mergeCell ref="D106:E106"/>
    <mergeCell ref="F106:G106"/>
    <mergeCell ref="H106:I106"/>
    <mergeCell ref="J106:K106"/>
    <mergeCell ref="L106:M106"/>
    <mergeCell ref="Z106:AA106"/>
    <mergeCell ref="N106:O106"/>
    <mergeCell ref="P106:Q106"/>
    <mergeCell ref="R106:S106"/>
    <mergeCell ref="T106:U106"/>
    <mergeCell ref="V106:W106"/>
    <mergeCell ref="X106:Y106"/>
  </mergeCells>
  <printOptions/>
  <pageMargins left="0.984251968503937" right="0.5905511811023623" top="0.58" bottom="0.28" header="0.5118110236220472" footer="0.5118110236220472"/>
  <pageSetup fitToHeight="1" fitToWidth="1"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AB79"/>
  <sheetViews>
    <sheetView zoomScalePageLayoutView="0" workbookViewId="0" topLeftCell="A1">
      <selection activeCell="O56" sqref="O56"/>
    </sheetView>
  </sheetViews>
  <sheetFormatPr defaultColWidth="9.00390625" defaultRowHeight="13.5"/>
  <cols>
    <col min="1" max="2" width="3.875" style="0" customWidth="1"/>
    <col min="3" max="3" width="5.50390625" style="0" bestFit="1" customWidth="1"/>
    <col min="4" max="5" width="3.875" style="0" customWidth="1"/>
    <col min="6" max="6" width="5.50390625" style="0" bestFit="1" customWidth="1"/>
    <col min="7" max="7" width="3.875" style="0" customWidth="1"/>
    <col min="8" max="8" width="8.50390625" style="0" customWidth="1"/>
    <col min="9" max="9" width="4.75390625" style="0" bestFit="1" customWidth="1"/>
    <col min="10" max="10" width="5.50390625" style="0" customWidth="1"/>
    <col min="11" max="11" width="6.125" style="0" customWidth="1"/>
    <col min="12" max="12" width="3.875" style="0" customWidth="1"/>
    <col min="13" max="13" width="7.50390625" style="0" bestFit="1" customWidth="1"/>
    <col min="14" max="14" width="5.50390625" style="0" customWidth="1"/>
    <col min="15" max="15" width="4.125" style="0" bestFit="1" customWidth="1"/>
    <col min="16" max="16" width="5.50390625" style="0" customWidth="1"/>
    <col min="17" max="17" width="4.25390625" style="0" bestFit="1" customWidth="1"/>
    <col min="18" max="19" width="3.875" style="0" customWidth="1"/>
  </cols>
  <sheetData>
    <row r="1" spans="1:19" ht="12.75" customHeight="1">
      <c r="A1" s="471" t="s">
        <v>37</v>
      </c>
      <c r="B1" s="471"/>
      <c r="C1" s="471"/>
      <c r="D1" s="471"/>
      <c r="E1" s="471"/>
      <c r="F1" s="471"/>
      <c r="G1" s="471"/>
      <c r="H1" s="471"/>
      <c r="I1" s="471"/>
      <c r="J1" s="471"/>
      <c r="K1" s="113"/>
      <c r="L1" s="113"/>
      <c r="M1" s="113"/>
      <c r="N1" s="113"/>
      <c r="O1" s="113"/>
      <c r="P1" s="113"/>
      <c r="Q1" s="113"/>
      <c r="R1" s="113"/>
      <c r="S1" s="113"/>
    </row>
    <row r="2" spans="1:19" ht="12.75" customHeight="1" thickBot="1">
      <c r="A2" s="530"/>
      <c r="B2" s="530"/>
      <c r="C2" s="530"/>
      <c r="D2" s="530"/>
      <c r="E2" s="530"/>
      <c r="F2" s="530"/>
      <c r="G2" s="530"/>
      <c r="H2" s="530"/>
      <c r="I2" s="530"/>
      <c r="J2" s="530"/>
      <c r="K2" s="246"/>
      <c r="L2" s="246"/>
      <c r="M2" s="246"/>
      <c r="N2" s="246"/>
      <c r="O2" s="246"/>
      <c r="P2" s="238"/>
      <c r="Q2" s="238"/>
      <c r="R2" s="238"/>
      <c r="S2" s="238" t="s">
        <v>38</v>
      </c>
    </row>
    <row r="3" spans="1:19" ht="12.75" customHeight="1" thickTop="1">
      <c r="A3" s="225"/>
      <c r="B3" s="247" t="s">
        <v>83</v>
      </c>
      <c r="C3" s="843" t="s">
        <v>39</v>
      </c>
      <c r="D3" s="844"/>
      <c r="E3" s="845"/>
      <c r="F3" s="845"/>
      <c r="G3" s="845"/>
      <c r="H3" s="845"/>
      <c r="I3" s="845"/>
      <c r="J3" s="846"/>
      <c r="K3" s="847" t="s">
        <v>40</v>
      </c>
      <c r="L3" s="847"/>
      <c r="M3" s="848"/>
      <c r="N3" s="848"/>
      <c r="O3" s="848"/>
      <c r="P3" s="848"/>
      <c r="Q3" s="848"/>
      <c r="R3" s="848"/>
      <c r="S3" s="849"/>
    </row>
    <row r="4" spans="1:19" ht="12.75" customHeight="1">
      <c r="A4" s="225"/>
      <c r="B4" s="242"/>
      <c r="C4" s="850" t="s">
        <v>212</v>
      </c>
      <c r="D4" s="851"/>
      <c r="E4" s="594" t="s">
        <v>41</v>
      </c>
      <c r="F4" s="594"/>
      <c r="G4" s="792" t="s">
        <v>42</v>
      </c>
      <c r="H4" s="792"/>
      <c r="I4" s="792" t="s">
        <v>43</v>
      </c>
      <c r="J4" s="799"/>
      <c r="K4" s="854" t="s">
        <v>212</v>
      </c>
      <c r="L4" s="854"/>
      <c r="M4" s="856" t="s">
        <v>44</v>
      </c>
      <c r="N4" s="792" t="s">
        <v>45</v>
      </c>
      <c r="O4" s="792"/>
      <c r="P4" s="792"/>
      <c r="Q4" s="792"/>
      <c r="R4" s="858" t="s">
        <v>524</v>
      </c>
      <c r="S4" s="733" t="s">
        <v>523</v>
      </c>
    </row>
    <row r="5" spans="1:19" ht="12.75">
      <c r="A5" s="243" t="s">
        <v>46</v>
      </c>
      <c r="B5" s="248"/>
      <c r="C5" s="852"/>
      <c r="D5" s="853"/>
      <c r="E5" s="594"/>
      <c r="F5" s="594"/>
      <c r="G5" s="792"/>
      <c r="H5" s="792"/>
      <c r="I5" s="792"/>
      <c r="J5" s="799"/>
      <c r="K5" s="855"/>
      <c r="L5" s="855"/>
      <c r="M5" s="857"/>
      <c r="N5" s="31" t="s">
        <v>47</v>
      </c>
      <c r="O5" s="171" t="s">
        <v>605</v>
      </c>
      <c r="P5" s="31" t="s">
        <v>48</v>
      </c>
      <c r="Q5" s="171" t="s">
        <v>606</v>
      </c>
      <c r="R5" s="859"/>
      <c r="S5" s="860"/>
    </row>
    <row r="6" spans="1:19" ht="12.75" customHeight="1" hidden="1">
      <c r="A6" s="828" t="s">
        <v>49</v>
      </c>
      <c r="B6" s="829"/>
      <c r="C6" s="834">
        <v>13410</v>
      </c>
      <c r="D6" s="834"/>
      <c r="E6" s="834">
        <v>8746</v>
      </c>
      <c r="F6" s="834"/>
      <c r="G6" s="834">
        <v>101</v>
      </c>
      <c r="H6" s="834"/>
      <c r="I6" s="834">
        <v>4563</v>
      </c>
      <c r="J6" s="834"/>
      <c r="K6" s="833">
        <v>3022</v>
      </c>
      <c r="L6" s="834"/>
      <c r="M6" s="4">
        <v>878</v>
      </c>
      <c r="N6" s="69">
        <v>2144</v>
      </c>
      <c r="O6" s="69"/>
      <c r="P6" s="69" t="s">
        <v>138</v>
      </c>
      <c r="Q6" s="69"/>
      <c r="R6" s="76" t="s">
        <v>138</v>
      </c>
      <c r="S6" s="95"/>
    </row>
    <row r="7" spans="1:19" ht="12.75" customHeight="1" hidden="1">
      <c r="A7" s="828" t="s">
        <v>50</v>
      </c>
      <c r="B7" s="829"/>
      <c r="C7" s="834">
        <v>13339</v>
      </c>
      <c r="D7" s="834"/>
      <c r="E7" s="834">
        <v>8767</v>
      </c>
      <c r="F7" s="834"/>
      <c r="G7" s="834">
        <v>93</v>
      </c>
      <c r="H7" s="834"/>
      <c r="I7" s="834">
        <v>4479</v>
      </c>
      <c r="J7" s="834"/>
      <c r="K7" s="833">
        <v>2551</v>
      </c>
      <c r="L7" s="834"/>
      <c r="M7" s="4">
        <v>886</v>
      </c>
      <c r="N7" s="70">
        <v>865</v>
      </c>
      <c r="O7" s="70"/>
      <c r="P7" s="70">
        <v>198</v>
      </c>
      <c r="Q7" s="70"/>
      <c r="R7" s="95">
        <v>602</v>
      </c>
      <c r="S7" s="95"/>
    </row>
    <row r="8" spans="1:19" ht="12.75" customHeight="1" hidden="1">
      <c r="A8" s="828" t="s">
        <v>51</v>
      </c>
      <c r="B8" s="829"/>
      <c r="C8" s="834">
        <v>13223</v>
      </c>
      <c r="D8" s="834"/>
      <c r="E8" s="834">
        <v>8659</v>
      </c>
      <c r="F8" s="834"/>
      <c r="G8" s="834">
        <v>123</v>
      </c>
      <c r="H8" s="834"/>
      <c r="I8" s="834">
        <v>4441</v>
      </c>
      <c r="J8" s="834"/>
      <c r="K8" s="833">
        <v>2636</v>
      </c>
      <c r="L8" s="834"/>
      <c r="M8" s="4">
        <v>917</v>
      </c>
      <c r="N8" s="70">
        <v>983</v>
      </c>
      <c r="O8" s="70"/>
      <c r="P8" s="70">
        <v>159</v>
      </c>
      <c r="Q8" s="70"/>
      <c r="R8" s="95">
        <v>577</v>
      </c>
      <c r="S8" s="95"/>
    </row>
    <row r="9" spans="1:19" ht="12.75" customHeight="1" hidden="1">
      <c r="A9" s="828" t="s">
        <v>52</v>
      </c>
      <c r="B9" s="829"/>
      <c r="C9" s="834">
        <v>13157</v>
      </c>
      <c r="D9" s="834"/>
      <c r="E9" s="834">
        <v>8666</v>
      </c>
      <c r="F9" s="834"/>
      <c r="G9" s="834">
        <v>129</v>
      </c>
      <c r="H9" s="834"/>
      <c r="I9" s="834">
        <v>4362</v>
      </c>
      <c r="J9" s="834"/>
      <c r="K9" s="833">
        <v>2934</v>
      </c>
      <c r="L9" s="834"/>
      <c r="M9" s="4">
        <v>919</v>
      </c>
      <c r="N9" s="70">
        <v>1153</v>
      </c>
      <c r="O9" s="70"/>
      <c r="P9" s="70">
        <v>214</v>
      </c>
      <c r="Q9" s="70"/>
      <c r="R9" s="95">
        <v>648</v>
      </c>
      <c r="S9" s="95"/>
    </row>
    <row r="10" spans="1:19" ht="12.75" customHeight="1" hidden="1">
      <c r="A10" s="828" t="s">
        <v>522</v>
      </c>
      <c r="B10" s="829"/>
      <c r="C10" s="834">
        <v>12801</v>
      </c>
      <c r="D10" s="834"/>
      <c r="E10" s="834">
        <v>8432</v>
      </c>
      <c r="F10" s="834"/>
      <c r="G10" s="834">
        <v>115</v>
      </c>
      <c r="H10" s="834"/>
      <c r="I10" s="834">
        <v>4254</v>
      </c>
      <c r="J10" s="834"/>
      <c r="K10" s="833">
        <v>3255</v>
      </c>
      <c r="L10" s="834"/>
      <c r="M10" s="4">
        <v>903</v>
      </c>
      <c r="N10" s="70">
        <v>1285</v>
      </c>
      <c r="O10" s="70"/>
      <c r="P10" s="70">
        <v>286</v>
      </c>
      <c r="Q10" s="70"/>
      <c r="R10" s="95">
        <v>643</v>
      </c>
      <c r="S10" s="95">
        <v>138</v>
      </c>
    </row>
    <row r="11" spans="1:19" ht="12.75" customHeight="1" hidden="1">
      <c r="A11" s="828" t="s">
        <v>558</v>
      </c>
      <c r="B11" s="829"/>
      <c r="C11" s="834">
        <v>12296</v>
      </c>
      <c r="D11" s="834"/>
      <c r="E11" s="834">
        <v>8023</v>
      </c>
      <c r="F11" s="834"/>
      <c r="G11" s="834">
        <v>106</v>
      </c>
      <c r="H11" s="834"/>
      <c r="I11" s="834">
        <v>4167</v>
      </c>
      <c r="J11" s="835"/>
      <c r="K11" s="833">
        <v>3252</v>
      </c>
      <c r="L11" s="834"/>
      <c r="M11" s="4">
        <v>880</v>
      </c>
      <c r="N11" s="28">
        <v>1262</v>
      </c>
      <c r="O11" s="28">
        <v>150</v>
      </c>
      <c r="P11" s="28">
        <v>86</v>
      </c>
      <c r="Q11" s="28">
        <v>40</v>
      </c>
      <c r="R11" s="95">
        <v>654</v>
      </c>
      <c r="S11" s="95">
        <v>180</v>
      </c>
    </row>
    <row r="12" spans="1:19" ht="12.75" customHeight="1" hidden="1">
      <c r="A12" s="828" t="s">
        <v>568</v>
      </c>
      <c r="B12" s="829"/>
      <c r="C12" s="834">
        <v>12031</v>
      </c>
      <c r="D12" s="834"/>
      <c r="E12" s="834">
        <v>7807</v>
      </c>
      <c r="F12" s="834"/>
      <c r="G12" s="834">
        <v>105</v>
      </c>
      <c r="H12" s="834"/>
      <c r="I12" s="834">
        <v>4119</v>
      </c>
      <c r="J12" s="834"/>
      <c r="K12" s="833">
        <v>3436</v>
      </c>
      <c r="L12" s="834"/>
      <c r="M12" s="4">
        <v>807</v>
      </c>
      <c r="N12" s="70">
        <v>1314</v>
      </c>
      <c r="O12" s="70">
        <v>171</v>
      </c>
      <c r="P12" s="70">
        <v>93</v>
      </c>
      <c r="Q12" s="70">
        <v>42</v>
      </c>
      <c r="R12" s="4">
        <v>714</v>
      </c>
      <c r="S12" s="4">
        <v>232</v>
      </c>
    </row>
    <row r="13" spans="1:19" ht="12.75" customHeight="1" hidden="1">
      <c r="A13" s="828" t="s">
        <v>604</v>
      </c>
      <c r="B13" s="829"/>
      <c r="C13" s="834">
        <v>11982</v>
      </c>
      <c r="D13" s="834"/>
      <c r="E13" s="834">
        <v>7816</v>
      </c>
      <c r="F13" s="834"/>
      <c r="G13" s="834">
        <v>124</v>
      </c>
      <c r="H13" s="834"/>
      <c r="I13" s="834">
        <v>4042</v>
      </c>
      <c r="J13" s="834"/>
      <c r="K13" s="833">
        <v>3649</v>
      </c>
      <c r="L13" s="834"/>
      <c r="M13" s="4">
        <v>863</v>
      </c>
      <c r="N13" s="70">
        <v>1447</v>
      </c>
      <c r="O13" s="70">
        <v>200</v>
      </c>
      <c r="P13" s="70">
        <v>126</v>
      </c>
      <c r="Q13" s="70">
        <v>58</v>
      </c>
      <c r="R13" s="4">
        <v>704</v>
      </c>
      <c r="S13" s="4">
        <v>251</v>
      </c>
    </row>
    <row r="14" spans="1:19" ht="12.75" customHeight="1" hidden="1">
      <c r="A14" s="828" t="s">
        <v>634</v>
      </c>
      <c r="B14" s="829"/>
      <c r="C14" s="834">
        <v>11814</v>
      </c>
      <c r="D14" s="834"/>
      <c r="E14" s="834">
        <v>7830</v>
      </c>
      <c r="F14" s="834"/>
      <c r="G14" s="834">
        <v>121</v>
      </c>
      <c r="H14" s="834"/>
      <c r="I14" s="834">
        <v>3863</v>
      </c>
      <c r="J14" s="834"/>
      <c r="K14" s="833">
        <v>3525</v>
      </c>
      <c r="L14" s="834"/>
      <c r="M14" s="4">
        <v>877</v>
      </c>
      <c r="N14" s="70">
        <v>1482</v>
      </c>
      <c r="O14" s="70">
        <v>172</v>
      </c>
      <c r="P14" s="70">
        <v>82</v>
      </c>
      <c r="Q14" s="70">
        <v>53</v>
      </c>
      <c r="R14" s="4">
        <v>651</v>
      </c>
      <c r="S14" s="4">
        <v>208</v>
      </c>
    </row>
    <row r="15" spans="1:19" ht="12.75">
      <c r="A15" s="828" t="s">
        <v>674</v>
      </c>
      <c r="B15" s="829"/>
      <c r="C15" s="834">
        <v>10960</v>
      </c>
      <c r="D15" s="834"/>
      <c r="E15" s="834">
        <v>7020</v>
      </c>
      <c r="F15" s="834"/>
      <c r="G15" s="834">
        <v>132</v>
      </c>
      <c r="H15" s="834"/>
      <c r="I15" s="834">
        <v>3808</v>
      </c>
      <c r="J15" s="834"/>
      <c r="K15" s="833">
        <v>3348</v>
      </c>
      <c r="L15" s="834"/>
      <c r="M15" s="4">
        <v>872</v>
      </c>
      <c r="N15" s="70">
        <v>1401</v>
      </c>
      <c r="O15" s="70">
        <v>135</v>
      </c>
      <c r="P15" s="70">
        <v>78</v>
      </c>
      <c r="Q15" s="70">
        <v>37</v>
      </c>
      <c r="R15" s="4">
        <v>659</v>
      </c>
      <c r="S15" s="4">
        <v>166</v>
      </c>
    </row>
    <row r="16" spans="1:19" ht="12.75" customHeight="1">
      <c r="A16" s="828" t="s">
        <v>682</v>
      </c>
      <c r="B16" s="829"/>
      <c r="C16" s="834">
        <v>10570</v>
      </c>
      <c r="D16" s="834"/>
      <c r="E16" s="834">
        <v>6832</v>
      </c>
      <c r="F16" s="834"/>
      <c r="G16" s="834">
        <v>128</v>
      </c>
      <c r="H16" s="834"/>
      <c r="I16" s="834">
        <v>3610</v>
      </c>
      <c r="J16" s="834"/>
      <c r="K16" s="833">
        <v>2930</v>
      </c>
      <c r="L16" s="834"/>
      <c r="M16" s="4">
        <v>856</v>
      </c>
      <c r="N16" s="70">
        <v>1410</v>
      </c>
      <c r="O16" s="70">
        <v>130</v>
      </c>
      <c r="P16" s="70">
        <v>91</v>
      </c>
      <c r="Q16" s="70">
        <v>54</v>
      </c>
      <c r="R16" s="4">
        <v>165</v>
      </c>
      <c r="S16" s="4">
        <v>224</v>
      </c>
    </row>
    <row r="17" spans="1:19" ht="12.75" customHeight="1">
      <c r="A17" s="828" t="s">
        <v>704</v>
      </c>
      <c r="B17" s="829"/>
      <c r="C17" s="834">
        <v>10439</v>
      </c>
      <c r="D17" s="834"/>
      <c r="E17" s="834">
        <v>6740</v>
      </c>
      <c r="F17" s="834"/>
      <c r="G17" s="834">
        <v>113</v>
      </c>
      <c r="H17" s="834"/>
      <c r="I17" s="834">
        <v>3586</v>
      </c>
      <c r="J17" s="834"/>
      <c r="K17" s="833">
        <v>3391</v>
      </c>
      <c r="L17" s="834"/>
      <c r="M17" s="4">
        <v>828</v>
      </c>
      <c r="N17" s="70">
        <v>1392</v>
      </c>
      <c r="O17" s="70">
        <v>171</v>
      </c>
      <c r="P17" s="70">
        <v>89</v>
      </c>
      <c r="Q17" s="70">
        <v>50</v>
      </c>
      <c r="R17" s="4">
        <v>646</v>
      </c>
      <c r="S17" s="4">
        <v>215</v>
      </c>
    </row>
    <row r="18" spans="1:19" ht="12.75" customHeight="1">
      <c r="A18" s="828" t="s">
        <v>729</v>
      </c>
      <c r="B18" s="829"/>
      <c r="C18" s="834">
        <v>10043</v>
      </c>
      <c r="D18" s="834"/>
      <c r="E18" s="834">
        <v>6446</v>
      </c>
      <c r="F18" s="834"/>
      <c r="G18" s="834">
        <v>93</v>
      </c>
      <c r="H18" s="834"/>
      <c r="I18" s="834">
        <v>3504</v>
      </c>
      <c r="J18" s="834"/>
      <c r="K18" s="833">
        <v>3307</v>
      </c>
      <c r="L18" s="834"/>
      <c r="M18" s="4">
        <v>798</v>
      </c>
      <c r="N18" s="70">
        <v>1348</v>
      </c>
      <c r="O18" s="70">
        <v>162</v>
      </c>
      <c r="P18" s="70">
        <v>99</v>
      </c>
      <c r="Q18" s="70">
        <v>29</v>
      </c>
      <c r="R18" s="4">
        <v>660</v>
      </c>
      <c r="S18" s="4">
        <v>211</v>
      </c>
    </row>
    <row r="19" spans="1:19" ht="12.75" customHeight="1">
      <c r="A19" s="828" t="s">
        <v>758</v>
      </c>
      <c r="B19" s="829"/>
      <c r="C19" s="834">
        <v>9525</v>
      </c>
      <c r="D19" s="834"/>
      <c r="E19" s="834">
        <v>6049</v>
      </c>
      <c r="F19" s="834"/>
      <c r="G19" s="834">
        <v>79</v>
      </c>
      <c r="H19" s="834"/>
      <c r="I19" s="834">
        <v>3397</v>
      </c>
      <c r="J19" s="834"/>
      <c r="K19" s="833">
        <v>3131</v>
      </c>
      <c r="L19" s="834"/>
      <c r="M19" s="4">
        <v>761</v>
      </c>
      <c r="N19" s="70">
        <v>1242</v>
      </c>
      <c r="O19" s="70">
        <v>155</v>
      </c>
      <c r="P19" s="70">
        <v>74</v>
      </c>
      <c r="Q19" s="70">
        <v>35</v>
      </c>
      <c r="R19" s="4">
        <v>674</v>
      </c>
      <c r="S19" s="4">
        <v>190</v>
      </c>
    </row>
    <row r="20" spans="1:28" ht="12.75" customHeight="1">
      <c r="A20" s="828" t="s">
        <v>810</v>
      </c>
      <c r="B20" s="829"/>
      <c r="C20" s="836">
        <v>9090</v>
      </c>
      <c r="D20" s="837"/>
      <c r="E20" s="834">
        <v>5811</v>
      </c>
      <c r="F20" s="834"/>
      <c r="G20" s="834">
        <v>67</v>
      </c>
      <c r="H20" s="834"/>
      <c r="I20" s="834">
        <v>3212</v>
      </c>
      <c r="J20" s="835"/>
      <c r="K20" s="833">
        <v>2979</v>
      </c>
      <c r="L20" s="834"/>
      <c r="M20" s="4">
        <v>755</v>
      </c>
      <c r="N20" s="70">
        <v>1223</v>
      </c>
      <c r="O20" s="70">
        <v>109</v>
      </c>
      <c r="P20" s="70">
        <v>64</v>
      </c>
      <c r="Q20" s="70">
        <v>38</v>
      </c>
      <c r="R20" s="4">
        <v>621</v>
      </c>
      <c r="S20" s="4">
        <v>169</v>
      </c>
      <c r="AB20" s="113"/>
    </row>
    <row r="21" spans="1:19" ht="12.75" customHeight="1">
      <c r="A21" s="828" t="s">
        <v>822</v>
      </c>
      <c r="B21" s="829"/>
      <c r="C21" s="836">
        <v>14334</v>
      </c>
      <c r="D21" s="837"/>
      <c r="E21" s="834">
        <v>5591</v>
      </c>
      <c r="F21" s="834"/>
      <c r="G21" s="834">
        <v>64</v>
      </c>
      <c r="H21" s="834"/>
      <c r="I21" s="834">
        <v>3088</v>
      </c>
      <c r="J21" s="835"/>
      <c r="K21" s="833">
        <v>2926</v>
      </c>
      <c r="L21" s="834"/>
      <c r="M21" s="4">
        <v>767</v>
      </c>
      <c r="N21" s="70">
        <v>1098</v>
      </c>
      <c r="O21" s="70">
        <v>110</v>
      </c>
      <c r="P21" s="70">
        <v>56</v>
      </c>
      <c r="Q21" s="70">
        <v>19</v>
      </c>
      <c r="R21" s="4">
        <v>634</v>
      </c>
      <c r="S21" s="4">
        <v>242</v>
      </c>
    </row>
    <row r="22" spans="1:19" ht="12.75" customHeight="1">
      <c r="A22" s="828" t="s">
        <v>845</v>
      </c>
      <c r="B22" s="829"/>
      <c r="C22" s="834">
        <v>8340</v>
      </c>
      <c r="D22" s="834"/>
      <c r="E22" s="834">
        <v>5308</v>
      </c>
      <c r="F22" s="834"/>
      <c r="G22" s="834">
        <v>55</v>
      </c>
      <c r="H22" s="834"/>
      <c r="I22" s="834">
        <v>2977</v>
      </c>
      <c r="J22" s="835"/>
      <c r="K22" s="834">
        <v>2782</v>
      </c>
      <c r="L22" s="834"/>
      <c r="M22" s="4">
        <v>743</v>
      </c>
      <c r="N22" s="28">
        <v>1042</v>
      </c>
      <c r="O22" s="28">
        <v>80</v>
      </c>
      <c r="P22" s="28">
        <v>48</v>
      </c>
      <c r="Q22" s="28">
        <v>28</v>
      </c>
      <c r="R22" s="4">
        <v>608</v>
      </c>
      <c r="S22" s="4">
        <v>233</v>
      </c>
    </row>
    <row r="23" spans="1:22" ht="12.75" customHeight="1">
      <c r="A23" s="828" t="s">
        <v>844</v>
      </c>
      <c r="B23" s="829"/>
      <c r="C23" s="834">
        <v>8001</v>
      </c>
      <c r="D23" s="834"/>
      <c r="E23" s="834">
        <v>5088</v>
      </c>
      <c r="F23" s="834"/>
      <c r="G23" s="834">
        <v>42</v>
      </c>
      <c r="H23" s="834"/>
      <c r="I23" s="834">
        <v>2871</v>
      </c>
      <c r="J23" s="835"/>
      <c r="K23" s="834">
        <v>2722</v>
      </c>
      <c r="L23" s="834"/>
      <c r="M23" s="4">
        <v>760</v>
      </c>
      <c r="N23" s="28">
        <v>965</v>
      </c>
      <c r="O23" s="28">
        <v>82</v>
      </c>
      <c r="P23" s="28">
        <v>59</v>
      </c>
      <c r="Q23" s="28">
        <v>35</v>
      </c>
      <c r="R23" s="4">
        <v>594</v>
      </c>
      <c r="S23" s="4">
        <v>227</v>
      </c>
      <c r="V23" s="113"/>
    </row>
    <row r="24" spans="1:19" ht="12.75" customHeight="1">
      <c r="A24" s="828" t="s">
        <v>862</v>
      </c>
      <c r="B24" s="829"/>
      <c r="C24" s="834">
        <v>7721</v>
      </c>
      <c r="D24" s="834"/>
      <c r="E24" s="834">
        <v>4929</v>
      </c>
      <c r="F24" s="834"/>
      <c r="G24" s="834">
        <v>38</v>
      </c>
      <c r="H24" s="834"/>
      <c r="I24" s="834">
        <v>2754</v>
      </c>
      <c r="J24" s="834"/>
      <c r="K24" s="833">
        <v>2655</v>
      </c>
      <c r="L24" s="834"/>
      <c r="M24" s="4">
        <v>764</v>
      </c>
      <c r="N24" s="28">
        <v>910</v>
      </c>
      <c r="O24" s="28">
        <v>96</v>
      </c>
      <c r="P24" s="28">
        <v>53</v>
      </c>
      <c r="Q24" s="28">
        <v>24</v>
      </c>
      <c r="R24" s="4">
        <v>591</v>
      </c>
      <c r="S24" s="4">
        <v>217</v>
      </c>
    </row>
    <row r="25" spans="1:19" ht="12.75" customHeight="1">
      <c r="A25" s="828" t="s">
        <v>875</v>
      </c>
      <c r="B25" s="829"/>
      <c r="C25" s="834">
        <v>7535</v>
      </c>
      <c r="D25" s="834"/>
      <c r="E25" s="834">
        <v>4854</v>
      </c>
      <c r="F25" s="834"/>
      <c r="G25" s="834">
        <v>37</v>
      </c>
      <c r="H25" s="834"/>
      <c r="I25" s="834">
        <v>2644</v>
      </c>
      <c r="J25" s="834"/>
      <c r="K25" s="833">
        <v>2630</v>
      </c>
      <c r="L25" s="834"/>
      <c r="M25" s="4">
        <v>757</v>
      </c>
      <c r="N25" s="28">
        <v>945</v>
      </c>
      <c r="O25" s="28">
        <v>82</v>
      </c>
      <c r="P25" s="28">
        <v>48</v>
      </c>
      <c r="Q25" s="28">
        <v>15</v>
      </c>
      <c r="R25" s="4">
        <v>576</v>
      </c>
      <c r="S25" s="4">
        <v>207</v>
      </c>
    </row>
    <row r="26" spans="1:19" ht="12.75" customHeight="1">
      <c r="A26" s="828" t="s">
        <v>896</v>
      </c>
      <c r="B26" s="829"/>
      <c r="C26" s="833">
        <f>SUM(E26:J26)</f>
        <v>7321</v>
      </c>
      <c r="D26" s="834"/>
      <c r="E26" s="834">
        <v>4770</v>
      </c>
      <c r="F26" s="834"/>
      <c r="G26" s="834">
        <v>39</v>
      </c>
      <c r="H26" s="834"/>
      <c r="I26" s="834">
        <v>2512</v>
      </c>
      <c r="J26" s="835"/>
      <c r="K26" s="833">
        <f>SUM(M26:S26)</f>
        <v>2544</v>
      </c>
      <c r="L26" s="834"/>
      <c r="M26" s="4">
        <v>740</v>
      </c>
      <c r="N26" s="28">
        <v>919</v>
      </c>
      <c r="O26" s="28">
        <v>79</v>
      </c>
      <c r="P26" s="28">
        <v>32</v>
      </c>
      <c r="Q26" s="28">
        <v>26</v>
      </c>
      <c r="R26" s="4">
        <v>573</v>
      </c>
      <c r="S26" s="4">
        <v>175</v>
      </c>
    </row>
    <row r="27" spans="1:19" ht="12.75" customHeight="1" thickBot="1">
      <c r="A27" s="873" t="s">
        <v>904</v>
      </c>
      <c r="B27" s="874"/>
      <c r="C27" s="879">
        <f>SUM(E27:J27)</f>
        <v>7064</v>
      </c>
      <c r="D27" s="878"/>
      <c r="E27" s="878">
        <v>4672</v>
      </c>
      <c r="F27" s="878"/>
      <c r="G27" s="878">
        <v>40</v>
      </c>
      <c r="H27" s="878"/>
      <c r="I27" s="878">
        <v>2352</v>
      </c>
      <c r="J27" s="880"/>
      <c r="K27" s="879">
        <f>SUM(M27:S27)</f>
        <v>2475</v>
      </c>
      <c r="L27" s="878"/>
      <c r="M27" s="4">
        <v>729</v>
      </c>
      <c r="N27" s="28">
        <v>914</v>
      </c>
      <c r="O27" s="28">
        <v>59</v>
      </c>
      <c r="P27" s="28">
        <v>36</v>
      </c>
      <c r="Q27" s="28">
        <v>21</v>
      </c>
      <c r="R27" s="4">
        <v>529</v>
      </c>
      <c r="S27" s="4">
        <v>187</v>
      </c>
    </row>
    <row r="28" spans="1:19" ht="12.75" customHeight="1">
      <c r="A28" s="285"/>
      <c r="B28" s="285"/>
      <c r="C28" s="286"/>
      <c r="D28" s="286"/>
      <c r="E28" s="286"/>
      <c r="F28" s="286"/>
      <c r="G28" s="286"/>
      <c r="H28" s="286"/>
      <c r="I28" s="286"/>
      <c r="J28" s="286"/>
      <c r="K28" s="286"/>
      <c r="L28" s="286"/>
      <c r="M28" s="286"/>
      <c r="N28" s="287"/>
      <c r="O28" s="287"/>
      <c r="P28" s="287"/>
      <c r="Q28" s="287"/>
      <c r="R28" s="286"/>
      <c r="S28" s="286"/>
    </row>
    <row r="29" spans="1:10" ht="12.75" customHeight="1">
      <c r="A29" s="566" t="s">
        <v>53</v>
      </c>
      <c r="B29" s="566"/>
      <c r="C29" s="566"/>
      <c r="D29" s="566"/>
      <c r="E29" s="566"/>
      <c r="F29" s="566"/>
      <c r="G29" s="566"/>
      <c r="H29" s="566"/>
      <c r="I29" s="566"/>
      <c r="J29" s="566"/>
    </row>
    <row r="30" spans="1:19" ht="12.75" customHeight="1" thickBot="1">
      <c r="A30" s="566"/>
      <c r="B30" s="566"/>
      <c r="C30" s="566"/>
      <c r="D30" s="566"/>
      <c r="E30" s="566"/>
      <c r="F30" s="566"/>
      <c r="G30" s="566"/>
      <c r="H30" s="566"/>
      <c r="I30" s="566"/>
      <c r="J30" s="566"/>
      <c r="O30" s="117"/>
      <c r="P30" s="117"/>
      <c r="Q30" s="117"/>
      <c r="R30" s="117"/>
      <c r="S30" s="12" t="s">
        <v>567</v>
      </c>
    </row>
    <row r="31" spans="1:19" ht="12.75" customHeight="1" thickTop="1">
      <c r="A31" s="218"/>
      <c r="B31" s="241" t="s">
        <v>83</v>
      </c>
      <c r="C31" s="838" t="s">
        <v>54</v>
      </c>
      <c r="D31" s="839"/>
      <c r="E31" s="839"/>
      <c r="F31" s="840"/>
      <c r="G31" s="840"/>
      <c r="H31" s="840"/>
      <c r="I31" s="840"/>
      <c r="J31" s="840"/>
      <c r="K31" s="840"/>
      <c r="L31" s="840"/>
      <c r="M31" s="840"/>
      <c r="N31" s="841" t="s">
        <v>55</v>
      </c>
      <c r="O31" s="841"/>
      <c r="P31" s="841"/>
      <c r="Q31" s="848" t="s">
        <v>56</v>
      </c>
      <c r="R31" s="848"/>
      <c r="S31" s="849"/>
    </row>
    <row r="32" spans="1:19" ht="12.75" customHeight="1">
      <c r="A32" s="225"/>
      <c r="B32" s="242"/>
      <c r="C32" s="863" t="s">
        <v>57</v>
      </c>
      <c r="D32" s="864"/>
      <c r="E32" s="864"/>
      <c r="F32" s="865" t="s">
        <v>58</v>
      </c>
      <c r="G32" s="865"/>
      <c r="H32" s="865"/>
      <c r="I32" s="866" t="s">
        <v>59</v>
      </c>
      <c r="J32" s="866"/>
      <c r="K32" s="866"/>
      <c r="L32" s="866" t="s">
        <v>60</v>
      </c>
      <c r="M32" s="866"/>
      <c r="N32" s="842"/>
      <c r="O32" s="842"/>
      <c r="P32" s="842"/>
      <c r="Q32" s="861"/>
      <c r="R32" s="861"/>
      <c r="S32" s="862"/>
    </row>
    <row r="33" spans="1:19" ht="12.75" customHeight="1">
      <c r="A33" s="249" t="s">
        <v>46</v>
      </c>
      <c r="B33" s="250"/>
      <c r="C33" s="198" t="s">
        <v>61</v>
      </c>
      <c r="D33" s="867" t="s">
        <v>62</v>
      </c>
      <c r="E33" s="867"/>
      <c r="F33" s="27" t="s">
        <v>61</v>
      </c>
      <c r="G33" s="867" t="s">
        <v>62</v>
      </c>
      <c r="H33" s="867"/>
      <c r="I33" s="27" t="s">
        <v>61</v>
      </c>
      <c r="J33" s="867" t="s">
        <v>62</v>
      </c>
      <c r="K33" s="867"/>
      <c r="L33" s="27" t="s">
        <v>61</v>
      </c>
      <c r="M33" s="167" t="s">
        <v>62</v>
      </c>
      <c r="N33" s="27" t="s">
        <v>61</v>
      </c>
      <c r="O33" s="867" t="s">
        <v>62</v>
      </c>
      <c r="P33" s="867"/>
      <c r="Q33" s="27" t="s">
        <v>61</v>
      </c>
      <c r="R33" s="867" t="s">
        <v>62</v>
      </c>
      <c r="S33" s="868"/>
    </row>
    <row r="34" spans="1:19" ht="12.75" customHeight="1" hidden="1">
      <c r="A34" s="828" t="s">
        <v>49</v>
      </c>
      <c r="B34" s="829"/>
      <c r="C34" s="67">
        <v>16558</v>
      </c>
      <c r="D34" s="830">
        <v>9887264</v>
      </c>
      <c r="E34" s="831"/>
      <c r="F34" s="67">
        <v>14959</v>
      </c>
      <c r="G34" s="830">
        <v>8448016</v>
      </c>
      <c r="H34" s="830"/>
      <c r="I34" s="68">
        <v>1422</v>
      </c>
      <c r="J34" s="830">
        <v>1293891</v>
      </c>
      <c r="K34" s="831"/>
      <c r="L34" s="67">
        <v>177</v>
      </c>
      <c r="M34" s="166">
        <v>145358</v>
      </c>
      <c r="N34" s="68">
        <v>57</v>
      </c>
      <c r="O34" s="830">
        <v>27801</v>
      </c>
      <c r="P34" s="831"/>
      <c r="Q34" s="67">
        <v>110</v>
      </c>
      <c r="R34" s="830">
        <v>45320</v>
      </c>
      <c r="S34" s="830"/>
    </row>
    <row r="35" spans="1:19" ht="12.75" customHeight="1" hidden="1">
      <c r="A35" s="828" t="s">
        <v>50</v>
      </c>
      <c r="B35" s="829"/>
      <c r="C35" s="67">
        <v>16893</v>
      </c>
      <c r="D35" s="830">
        <v>10251620</v>
      </c>
      <c r="E35" s="831"/>
      <c r="F35" s="67">
        <v>15286</v>
      </c>
      <c r="G35" s="830">
        <v>8805871</v>
      </c>
      <c r="H35" s="830"/>
      <c r="I35" s="68">
        <v>1435</v>
      </c>
      <c r="J35" s="830">
        <v>1304654</v>
      </c>
      <c r="K35" s="831"/>
      <c r="L35" s="67">
        <v>172</v>
      </c>
      <c r="M35" s="166">
        <v>141095</v>
      </c>
      <c r="N35" s="68">
        <v>50</v>
      </c>
      <c r="O35" s="830">
        <v>23880</v>
      </c>
      <c r="P35" s="831"/>
      <c r="Q35" s="67">
        <v>88</v>
      </c>
      <c r="R35" s="830">
        <v>36256</v>
      </c>
      <c r="S35" s="830"/>
    </row>
    <row r="36" spans="1:19" ht="12.75" customHeight="1" hidden="1">
      <c r="A36" s="828" t="s">
        <v>51</v>
      </c>
      <c r="B36" s="829"/>
      <c r="C36" s="67">
        <v>17165</v>
      </c>
      <c r="D36" s="830">
        <v>10455720</v>
      </c>
      <c r="E36" s="831"/>
      <c r="F36" s="67">
        <v>15563</v>
      </c>
      <c r="G36" s="830">
        <v>9026527</v>
      </c>
      <c r="H36" s="830"/>
      <c r="I36" s="68">
        <v>1450</v>
      </c>
      <c r="J36" s="830">
        <v>1304911</v>
      </c>
      <c r="K36" s="831"/>
      <c r="L36" s="166">
        <v>152</v>
      </c>
      <c r="M36" s="166">
        <v>124283</v>
      </c>
      <c r="N36" s="172">
        <v>44</v>
      </c>
      <c r="O36" s="830">
        <v>20943</v>
      </c>
      <c r="P36" s="831"/>
      <c r="Q36" s="166">
        <v>60</v>
      </c>
      <c r="R36" s="830">
        <v>24498</v>
      </c>
      <c r="S36" s="830"/>
    </row>
    <row r="37" spans="1:19" ht="12.75" customHeight="1" hidden="1">
      <c r="A37" s="828" t="s">
        <v>52</v>
      </c>
      <c r="B37" s="829"/>
      <c r="C37" s="67">
        <v>17475</v>
      </c>
      <c r="D37" s="830">
        <v>10745073</v>
      </c>
      <c r="E37" s="831"/>
      <c r="F37" s="67">
        <v>15859</v>
      </c>
      <c r="G37" s="830">
        <v>9313088</v>
      </c>
      <c r="H37" s="830"/>
      <c r="I37" s="68">
        <v>1471</v>
      </c>
      <c r="J37" s="830">
        <v>1318354</v>
      </c>
      <c r="K37" s="831"/>
      <c r="L37" s="166">
        <v>145</v>
      </c>
      <c r="M37" s="166">
        <v>113631</v>
      </c>
      <c r="N37" s="172">
        <v>41</v>
      </c>
      <c r="O37" s="830">
        <v>19694</v>
      </c>
      <c r="P37" s="831"/>
      <c r="Q37" s="166">
        <v>48</v>
      </c>
      <c r="R37" s="830">
        <v>19541</v>
      </c>
      <c r="S37" s="830"/>
    </row>
    <row r="38" spans="1:19" ht="12.75" customHeight="1" hidden="1">
      <c r="A38" s="828" t="s">
        <v>522</v>
      </c>
      <c r="B38" s="829"/>
      <c r="C38" s="67">
        <v>17778</v>
      </c>
      <c r="D38" s="830">
        <v>11067995</v>
      </c>
      <c r="E38" s="831"/>
      <c r="F38" s="67">
        <v>16153</v>
      </c>
      <c r="G38" s="830">
        <v>9635019</v>
      </c>
      <c r="H38" s="830"/>
      <c r="I38" s="68">
        <v>1474</v>
      </c>
      <c r="J38" s="830">
        <v>1316689</v>
      </c>
      <c r="K38" s="831"/>
      <c r="L38" s="166">
        <v>151</v>
      </c>
      <c r="M38" s="166">
        <v>116287</v>
      </c>
      <c r="N38" s="172">
        <v>37</v>
      </c>
      <c r="O38" s="830">
        <v>17768</v>
      </c>
      <c r="P38" s="831"/>
      <c r="Q38" s="166">
        <v>34</v>
      </c>
      <c r="R38" s="830">
        <v>13841</v>
      </c>
      <c r="S38" s="830"/>
    </row>
    <row r="39" spans="1:19" ht="12.75" customHeight="1" hidden="1">
      <c r="A39" s="828" t="s">
        <v>558</v>
      </c>
      <c r="B39" s="829"/>
      <c r="C39" s="67">
        <v>18127</v>
      </c>
      <c r="D39" s="830">
        <v>11363660</v>
      </c>
      <c r="E39" s="831"/>
      <c r="F39" s="67">
        <v>16505</v>
      </c>
      <c r="G39" s="830">
        <v>9938368</v>
      </c>
      <c r="H39" s="830"/>
      <c r="I39" s="68">
        <v>1473</v>
      </c>
      <c r="J39" s="830">
        <v>1310489</v>
      </c>
      <c r="K39" s="831"/>
      <c r="L39" s="166">
        <v>149</v>
      </c>
      <c r="M39" s="166">
        <v>114803</v>
      </c>
      <c r="N39" s="172">
        <v>30</v>
      </c>
      <c r="O39" s="830">
        <v>14052</v>
      </c>
      <c r="P39" s="831"/>
      <c r="Q39" s="166">
        <v>21</v>
      </c>
      <c r="R39" s="830">
        <v>8521</v>
      </c>
      <c r="S39" s="830"/>
    </row>
    <row r="40" spans="1:19" ht="12.75" customHeight="1" hidden="1">
      <c r="A40" s="828" t="s">
        <v>568</v>
      </c>
      <c r="B40" s="829"/>
      <c r="C40" s="67">
        <v>18403</v>
      </c>
      <c r="D40" s="830">
        <v>11663351</v>
      </c>
      <c r="E40" s="831"/>
      <c r="F40" s="67">
        <v>16760</v>
      </c>
      <c r="G40" s="709">
        <v>10224777</v>
      </c>
      <c r="H40" s="709"/>
      <c r="I40" s="170">
        <v>1490</v>
      </c>
      <c r="J40" s="709">
        <v>1321123</v>
      </c>
      <c r="K40" s="832"/>
      <c r="L40" s="76">
        <v>153</v>
      </c>
      <c r="M40" s="76">
        <v>117451</v>
      </c>
      <c r="N40" s="172">
        <v>27</v>
      </c>
      <c r="O40" s="709">
        <v>12475</v>
      </c>
      <c r="P40" s="832"/>
      <c r="Q40" s="166">
        <v>16</v>
      </c>
      <c r="R40" s="709">
        <v>6087</v>
      </c>
      <c r="S40" s="709"/>
    </row>
    <row r="41" spans="1:19" ht="12.75" customHeight="1" hidden="1">
      <c r="A41" s="828" t="s">
        <v>604</v>
      </c>
      <c r="B41" s="829"/>
      <c r="C41" s="67">
        <v>18747</v>
      </c>
      <c r="D41" s="830">
        <v>11990499</v>
      </c>
      <c r="E41" s="831"/>
      <c r="F41" s="67">
        <v>17089</v>
      </c>
      <c r="G41" s="709">
        <v>10541020</v>
      </c>
      <c r="H41" s="709"/>
      <c r="I41" s="170">
        <v>1506</v>
      </c>
      <c r="J41" s="709">
        <v>1333688</v>
      </c>
      <c r="K41" s="832"/>
      <c r="L41" s="76">
        <v>152</v>
      </c>
      <c r="M41" s="76">
        <v>115791</v>
      </c>
      <c r="N41" s="172">
        <v>28</v>
      </c>
      <c r="O41" s="709">
        <v>12637</v>
      </c>
      <c r="P41" s="832"/>
      <c r="Q41" s="166">
        <v>13</v>
      </c>
      <c r="R41" s="709">
        <v>4870</v>
      </c>
      <c r="S41" s="709"/>
    </row>
    <row r="42" spans="1:19" ht="12.75" customHeight="1" hidden="1">
      <c r="A42" s="828" t="s">
        <v>634</v>
      </c>
      <c r="B42" s="829"/>
      <c r="C42" s="67">
        <v>18937</v>
      </c>
      <c r="D42" s="830">
        <v>12216475</v>
      </c>
      <c r="E42" s="831"/>
      <c r="F42" s="67">
        <v>17309</v>
      </c>
      <c r="G42" s="709">
        <v>10795357</v>
      </c>
      <c r="H42" s="709"/>
      <c r="I42" s="170">
        <v>1482</v>
      </c>
      <c r="J42" s="709">
        <v>1311892</v>
      </c>
      <c r="K42" s="832"/>
      <c r="L42" s="76">
        <v>146</v>
      </c>
      <c r="M42" s="76">
        <v>109226</v>
      </c>
      <c r="N42" s="172">
        <v>26</v>
      </c>
      <c r="O42" s="709">
        <v>11894</v>
      </c>
      <c r="P42" s="832"/>
      <c r="Q42" s="166">
        <v>10</v>
      </c>
      <c r="R42" s="709">
        <v>4058</v>
      </c>
      <c r="S42" s="709"/>
    </row>
    <row r="43" spans="1:19" ht="12.75">
      <c r="A43" s="828" t="s">
        <v>674</v>
      </c>
      <c r="B43" s="829"/>
      <c r="C43" s="67">
        <v>19054</v>
      </c>
      <c r="D43" s="830">
        <v>12365908</v>
      </c>
      <c r="E43" s="831"/>
      <c r="F43" s="67">
        <v>17453</v>
      </c>
      <c r="G43" s="709">
        <v>10970306</v>
      </c>
      <c r="H43" s="709"/>
      <c r="I43" s="170">
        <v>1472</v>
      </c>
      <c r="J43" s="709">
        <v>1298367</v>
      </c>
      <c r="K43" s="832"/>
      <c r="L43" s="76">
        <v>129</v>
      </c>
      <c r="M43" s="76">
        <v>97235</v>
      </c>
      <c r="N43" s="172">
        <v>19</v>
      </c>
      <c r="O43" s="709">
        <v>8165</v>
      </c>
      <c r="P43" s="832"/>
      <c r="Q43" s="166">
        <v>7</v>
      </c>
      <c r="R43" s="709">
        <v>2840</v>
      </c>
      <c r="S43" s="709"/>
    </row>
    <row r="44" spans="1:19" ht="12.75" customHeight="1">
      <c r="A44" s="828" t="s">
        <v>682</v>
      </c>
      <c r="B44" s="829"/>
      <c r="C44" s="67">
        <v>19200</v>
      </c>
      <c r="D44" s="830">
        <v>12500686</v>
      </c>
      <c r="E44" s="831"/>
      <c r="F44" s="67">
        <v>17623</v>
      </c>
      <c r="G44" s="709">
        <v>11128491</v>
      </c>
      <c r="H44" s="709"/>
      <c r="I44" s="170">
        <v>1452</v>
      </c>
      <c r="J44" s="709">
        <v>1278656</v>
      </c>
      <c r="K44" s="832"/>
      <c r="L44" s="76">
        <v>125</v>
      </c>
      <c r="M44" s="215">
        <v>93539</v>
      </c>
      <c r="N44" s="166">
        <v>18</v>
      </c>
      <c r="O44" s="709">
        <v>7656</v>
      </c>
      <c r="P44" s="832"/>
      <c r="Q44" s="172">
        <v>6</v>
      </c>
      <c r="R44" s="709">
        <v>2425</v>
      </c>
      <c r="S44" s="709"/>
    </row>
    <row r="45" spans="1:19" ht="12.75" customHeight="1">
      <c r="A45" s="828" t="s">
        <v>704</v>
      </c>
      <c r="B45" s="829"/>
      <c r="C45" s="68">
        <v>19564</v>
      </c>
      <c r="D45" s="830">
        <v>12815316</v>
      </c>
      <c r="E45" s="831"/>
      <c r="F45" s="67">
        <v>17998</v>
      </c>
      <c r="G45" s="709">
        <v>11462989</v>
      </c>
      <c r="H45" s="832"/>
      <c r="I45" s="170">
        <v>1429</v>
      </c>
      <c r="J45" s="709">
        <v>1252820</v>
      </c>
      <c r="K45" s="832"/>
      <c r="L45" s="76">
        <v>137</v>
      </c>
      <c r="M45" s="215">
        <v>99507</v>
      </c>
      <c r="N45" s="166">
        <v>16</v>
      </c>
      <c r="O45" s="709">
        <v>6595</v>
      </c>
      <c r="P45" s="832"/>
      <c r="Q45" s="172">
        <v>4</v>
      </c>
      <c r="R45" s="709">
        <v>1611</v>
      </c>
      <c r="S45" s="709"/>
    </row>
    <row r="46" spans="1:19" ht="12.75" customHeight="1">
      <c r="A46" s="828" t="s">
        <v>729</v>
      </c>
      <c r="B46" s="829"/>
      <c r="C46" s="68"/>
      <c r="D46" s="830"/>
      <c r="E46" s="831"/>
      <c r="F46" s="68"/>
      <c r="G46" s="830"/>
      <c r="H46" s="831"/>
      <c r="I46" s="170"/>
      <c r="J46" s="709"/>
      <c r="K46" s="832"/>
      <c r="L46" s="76"/>
      <c r="M46" s="215"/>
      <c r="N46" s="166"/>
      <c r="O46" s="709"/>
      <c r="P46" s="832"/>
      <c r="Q46" s="172">
        <v>4</v>
      </c>
      <c r="R46" s="709">
        <v>1595</v>
      </c>
      <c r="S46" s="709"/>
    </row>
    <row r="47" spans="1:19" ht="12.75" customHeight="1">
      <c r="A47" s="828" t="s">
        <v>758</v>
      </c>
      <c r="B47" s="829"/>
      <c r="C47" s="68">
        <v>19717</v>
      </c>
      <c r="D47" s="830">
        <v>13102899</v>
      </c>
      <c r="E47" s="831"/>
      <c r="F47" s="67">
        <v>18163</v>
      </c>
      <c r="G47" s="709">
        <v>11790045</v>
      </c>
      <c r="H47" s="832"/>
      <c r="I47" s="170">
        <v>1405</v>
      </c>
      <c r="J47" s="709">
        <v>1205082</v>
      </c>
      <c r="K47" s="832"/>
      <c r="L47" s="76">
        <v>149</v>
      </c>
      <c r="M47" s="215">
        <v>107772</v>
      </c>
      <c r="N47" s="166">
        <v>12</v>
      </c>
      <c r="O47" s="709">
        <v>4960</v>
      </c>
      <c r="P47" s="832"/>
      <c r="Q47" s="172" t="s">
        <v>759</v>
      </c>
      <c r="R47" s="709" t="s">
        <v>760</v>
      </c>
      <c r="S47" s="709"/>
    </row>
    <row r="48" spans="1:19" ht="12.75" customHeight="1">
      <c r="A48" s="828" t="s">
        <v>810</v>
      </c>
      <c r="B48" s="829"/>
      <c r="C48" s="67">
        <v>18807</v>
      </c>
      <c r="D48" s="830">
        <v>12929517</v>
      </c>
      <c r="E48" s="831"/>
      <c r="F48" s="67">
        <v>17318</v>
      </c>
      <c r="G48" s="709">
        <v>11657568</v>
      </c>
      <c r="H48" s="832"/>
      <c r="I48" s="311">
        <v>1362</v>
      </c>
      <c r="J48" s="709">
        <v>1176737</v>
      </c>
      <c r="K48" s="832"/>
      <c r="L48" s="76">
        <v>127</v>
      </c>
      <c r="M48" s="215">
        <v>95212</v>
      </c>
      <c r="N48" s="166">
        <v>9</v>
      </c>
      <c r="O48" s="709">
        <v>3636</v>
      </c>
      <c r="P48" s="832"/>
      <c r="Q48" s="172" t="s">
        <v>80</v>
      </c>
      <c r="R48" s="709" t="s">
        <v>80</v>
      </c>
      <c r="S48" s="709"/>
    </row>
    <row r="49" spans="1:19" ht="12.75" customHeight="1">
      <c r="A49" s="828" t="s">
        <v>822</v>
      </c>
      <c r="B49" s="829"/>
      <c r="C49" s="67">
        <v>19212</v>
      </c>
      <c r="D49" s="830">
        <v>13229666</v>
      </c>
      <c r="E49" s="831"/>
      <c r="F49" s="67">
        <v>17711</v>
      </c>
      <c r="G49" s="709">
        <v>11948474</v>
      </c>
      <c r="H49" s="832"/>
      <c r="I49" s="311">
        <v>1389</v>
      </c>
      <c r="J49" s="709">
        <v>1197138</v>
      </c>
      <c r="K49" s="832"/>
      <c r="L49" s="76">
        <v>112</v>
      </c>
      <c r="M49" s="215">
        <v>84054</v>
      </c>
      <c r="N49" s="166">
        <v>5</v>
      </c>
      <c r="O49" s="709">
        <v>2025</v>
      </c>
      <c r="P49" s="832"/>
      <c r="Q49" s="172" t="s">
        <v>80</v>
      </c>
      <c r="R49" s="709" t="s">
        <v>80</v>
      </c>
      <c r="S49" s="709"/>
    </row>
    <row r="50" spans="1:19" ht="12.75" customHeight="1">
      <c r="A50" s="828" t="s">
        <v>845</v>
      </c>
      <c r="B50" s="829"/>
      <c r="C50" s="337">
        <v>19765</v>
      </c>
      <c r="D50" s="869">
        <v>13553845</v>
      </c>
      <c r="E50" s="870"/>
      <c r="F50" s="337">
        <v>18247</v>
      </c>
      <c r="G50" s="871">
        <v>12263392</v>
      </c>
      <c r="H50" s="872"/>
      <c r="I50" s="340">
        <v>1403</v>
      </c>
      <c r="J50" s="871">
        <v>1205937</v>
      </c>
      <c r="K50" s="872"/>
      <c r="L50" s="183">
        <v>115</v>
      </c>
      <c r="M50" s="339">
        <v>84516</v>
      </c>
      <c r="N50" s="338">
        <v>6</v>
      </c>
      <c r="O50" s="871">
        <v>2329</v>
      </c>
      <c r="P50" s="872"/>
      <c r="Q50" s="172" t="s">
        <v>80</v>
      </c>
      <c r="R50" s="709" t="s">
        <v>80</v>
      </c>
      <c r="S50" s="709"/>
    </row>
    <row r="51" spans="1:19" ht="12.75" customHeight="1">
      <c r="A51" s="828" t="s">
        <v>844</v>
      </c>
      <c r="B51" s="829"/>
      <c r="C51" s="337">
        <v>20035</v>
      </c>
      <c r="D51" s="869">
        <v>13752776</v>
      </c>
      <c r="E51" s="870"/>
      <c r="F51" s="337">
        <v>18496</v>
      </c>
      <c r="G51" s="871">
        <v>12438979</v>
      </c>
      <c r="H51" s="872"/>
      <c r="I51" s="340">
        <v>1440</v>
      </c>
      <c r="J51" s="871">
        <v>1238015</v>
      </c>
      <c r="K51" s="872"/>
      <c r="L51" s="183">
        <v>99</v>
      </c>
      <c r="M51" s="339">
        <v>75781</v>
      </c>
      <c r="N51" s="338">
        <v>6</v>
      </c>
      <c r="O51" s="871">
        <v>2334</v>
      </c>
      <c r="P51" s="872"/>
      <c r="Q51" s="166" t="s">
        <v>80</v>
      </c>
      <c r="R51" s="709" t="s">
        <v>80</v>
      </c>
      <c r="S51" s="709"/>
    </row>
    <row r="52" spans="1:19" ht="12.75" customHeight="1">
      <c r="A52" s="828" t="s">
        <v>862</v>
      </c>
      <c r="B52" s="829"/>
      <c r="C52" s="67">
        <v>20230</v>
      </c>
      <c r="D52" s="830">
        <v>13911792</v>
      </c>
      <c r="E52" s="831"/>
      <c r="F52" s="67">
        <v>18701</v>
      </c>
      <c r="G52" s="709">
        <v>12607690</v>
      </c>
      <c r="H52" s="832"/>
      <c r="I52" s="311">
        <v>1427</v>
      </c>
      <c r="J52" s="709">
        <v>1227069</v>
      </c>
      <c r="K52" s="832"/>
      <c r="L52" s="76">
        <v>102</v>
      </c>
      <c r="M52" s="215">
        <v>77032</v>
      </c>
      <c r="N52" s="166">
        <v>6</v>
      </c>
      <c r="O52" s="709">
        <v>2137</v>
      </c>
      <c r="P52" s="832"/>
      <c r="Q52" s="166" t="s">
        <v>80</v>
      </c>
      <c r="R52" s="709" t="s">
        <v>80</v>
      </c>
      <c r="S52" s="709"/>
    </row>
    <row r="53" spans="1:19" ht="12.75" customHeight="1">
      <c r="A53" s="828" t="s">
        <v>875</v>
      </c>
      <c r="B53" s="829"/>
      <c r="C53" s="67">
        <v>20453</v>
      </c>
      <c r="D53" s="830">
        <v>14114215</v>
      </c>
      <c r="E53" s="831"/>
      <c r="F53" s="67">
        <v>18928</v>
      </c>
      <c r="G53" s="709">
        <v>12813366</v>
      </c>
      <c r="H53" s="832"/>
      <c r="I53" s="311">
        <v>1428</v>
      </c>
      <c r="J53" s="709">
        <v>1227448</v>
      </c>
      <c r="K53" s="832"/>
      <c r="L53" s="76">
        <v>97</v>
      </c>
      <c r="M53" s="215">
        <v>73400</v>
      </c>
      <c r="N53" s="166">
        <v>5</v>
      </c>
      <c r="O53" s="709">
        <v>1851</v>
      </c>
      <c r="P53" s="832"/>
      <c r="Q53" s="166" t="s">
        <v>739</v>
      </c>
      <c r="R53" s="709" t="s">
        <v>739</v>
      </c>
      <c r="S53" s="709"/>
    </row>
    <row r="54" spans="1:19" ht="12.75" customHeight="1">
      <c r="A54" s="828" t="s">
        <v>896</v>
      </c>
      <c r="B54" s="829"/>
      <c r="C54" s="67">
        <f>F54+I54+L54</f>
        <v>20569</v>
      </c>
      <c r="D54" s="830">
        <f>G54+J54+M54</f>
        <v>14195283.743999999</v>
      </c>
      <c r="E54" s="831"/>
      <c r="F54" s="67">
        <v>19052</v>
      </c>
      <c r="G54" s="709">
        <v>12902294.506</v>
      </c>
      <c r="H54" s="832"/>
      <c r="I54" s="311">
        <v>1430</v>
      </c>
      <c r="J54" s="709">
        <v>1228552.7</v>
      </c>
      <c r="K54" s="832"/>
      <c r="L54" s="76">
        <v>87</v>
      </c>
      <c r="M54" s="215">
        <v>64436.538</v>
      </c>
      <c r="N54" s="166">
        <v>5</v>
      </c>
      <c r="O54" s="709">
        <v>1849.146</v>
      </c>
      <c r="P54" s="832"/>
      <c r="Q54" s="166" t="s">
        <v>80</v>
      </c>
      <c r="R54" s="709" t="s">
        <v>80</v>
      </c>
      <c r="S54" s="709"/>
    </row>
    <row r="55" spans="1:19" ht="12.75" customHeight="1" thickBot="1">
      <c r="A55" s="873" t="s">
        <v>904</v>
      </c>
      <c r="B55" s="874"/>
      <c r="C55" s="67">
        <f>F55+I55+L55</f>
        <v>20527</v>
      </c>
      <c r="D55" s="875">
        <f>G55+J55+M55</f>
        <v>14125059.035999998</v>
      </c>
      <c r="E55" s="876"/>
      <c r="F55" s="67">
        <v>19021</v>
      </c>
      <c r="G55" s="807">
        <v>12847673.089</v>
      </c>
      <c r="H55" s="877"/>
      <c r="I55" s="311">
        <v>1424</v>
      </c>
      <c r="J55" s="807">
        <v>1216554.95</v>
      </c>
      <c r="K55" s="877"/>
      <c r="L55" s="76">
        <v>82</v>
      </c>
      <c r="M55" s="356">
        <v>60830.997</v>
      </c>
      <c r="N55" s="166">
        <v>4</v>
      </c>
      <c r="O55" s="807">
        <v>1417.661</v>
      </c>
      <c r="P55" s="877"/>
      <c r="Q55" s="166" t="s">
        <v>80</v>
      </c>
      <c r="R55" s="807" t="s">
        <v>80</v>
      </c>
      <c r="S55" s="807"/>
    </row>
    <row r="56" spans="1:19" ht="12.75" customHeight="1">
      <c r="A56" s="97"/>
      <c r="B56" s="97"/>
      <c r="C56" s="97"/>
      <c r="D56" s="97"/>
      <c r="E56" s="97"/>
      <c r="F56" s="97"/>
      <c r="G56" s="97"/>
      <c r="H56" s="97"/>
      <c r="I56" s="97"/>
      <c r="J56" s="97"/>
      <c r="K56" s="97"/>
      <c r="L56" s="97"/>
      <c r="M56" s="97"/>
      <c r="N56" s="97"/>
      <c r="O56" s="97"/>
      <c r="P56" s="97"/>
      <c r="Q56" s="97"/>
      <c r="R56" s="97"/>
      <c r="S56" s="159" t="s">
        <v>635</v>
      </c>
    </row>
    <row r="57" ht="12.75" customHeight="1">
      <c r="A57" s="306" t="s">
        <v>805</v>
      </c>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spans="1:19" ht="12.75" customHeight="1">
      <c r="A79" s="697" t="s">
        <v>607</v>
      </c>
      <c r="B79" s="697"/>
      <c r="C79" s="697"/>
      <c r="D79" s="697"/>
      <c r="E79" s="697"/>
      <c r="F79" s="697"/>
      <c r="G79" s="697"/>
      <c r="H79" s="697"/>
      <c r="I79" s="697"/>
      <c r="J79" s="697"/>
      <c r="K79" s="697"/>
      <c r="L79" s="697"/>
      <c r="M79" s="697"/>
      <c r="N79" s="697"/>
      <c r="O79" s="697"/>
      <c r="P79" s="697"/>
      <c r="Q79" s="697"/>
      <c r="R79" s="697"/>
      <c r="S79" s="697"/>
    </row>
    <row r="80" ht="12.75" customHeight="1"/>
    <row r="81" ht="12.75" customHeight="1"/>
    <row r="82" ht="12.75" customHeight="1"/>
    <row r="83" ht="12.75" customHeight="1"/>
  </sheetData>
  <sheetProtection/>
  <mergeCells count="290">
    <mergeCell ref="A53:B53"/>
    <mergeCell ref="D53:E53"/>
    <mergeCell ref="G53:H53"/>
    <mergeCell ref="J53:K53"/>
    <mergeCell ref="O53:P53"/>
    <mergeCell ref="R53:S53"/>
    <mergeCell ref="A25:B25"/>
    <mergeCell ref="C25:D25"/>
    <mergeCell ref="E25:F25"/>
    <mergeCell ref="G25:H25"/>
    <mergeCell ref="I25:J25"/>
    <mergeCell ref="K25:L25"/>
    <mergeCell ref="A52:B52"/>
    <mergeCell ref="D52:E52"/>
    <mergeCell ref="G52:H52"/>
    <mergeCell ref="J52:K52"/>
    <mergeCell ref="O52:P52"/>
    <mergeCell ref="R52:S52"/>
    <mergeCell ref="A24:B24"/>
    <mergeCell ref="C24:D24"/>
    <mergeCell ref="E24:F24"/>
    <mergeCell ref="G24:H24"/>
    <mergeCell ref="I24:J24"/>
    <mergeCell ref="K24:L24"/>
    <mergeCell ref="A27:B27"/>
    <mergeCell ref="E27:F27"/>
    <mergeCell ref="C27:D27"/>
    <mergeCell ref="G27:H27"/>
    <mergeCell ref="I27:J27"/>
    <mergeCell ref="K27:L27"/>
    <mergeCell ref="A55:B55"/>
    <mergeCell ref="D55:E55"/>
    <mergeCell ref="G55:H55"/>
    <mergeCell ref="J55:K55"/>
    <mergeCell ref="O55:P55"/>
    <mergeCell ref="R55:S55"/>
    <mergeCell ref="G22:H22"/>
    <mergeCell ref="G23:H23"/>
    <mergeCell ref="I22:J22"/>
    <mergeCell ref="I23:J23"/>
    <mergeCell ref="K22:L22"/>
    <mergeCell ref="K23:L23"/>
    <mergeCell ref="A22:B22"/>
    <mergeCell ref="A23:B23"/>
    <mergeCell ref="C22:D22"/>
    <mergeCell ref="C23:D23"/>
    <mergeCell ref="E22:F22"/>
    <mergeCell ref="E23:F23"/>
    <mergeCell ref="J50:K50"/>
    <mergeCell ref="J51:K51"/>
    <mergeCell ref="O50:P50"/>
    <mergeCell ref="O51:P51"/>
    <mergeCell ref="R50:S50"/>
    <mergeCell ref="R51:S51"/>
    <mergeCell ref="A50:B50"/>
    <mergeCell ref="A51:B51"/>
    <mergeCell ref="D50:E50"/>
    <mergeCell ref="D51:E51"/>
    <mergeCell ref="G50:H50"/>
    <mergeCell ref="G51:H51"/>
    <mergeCell ref="A79:S79"/>
    <mergeCell ref="A45:B45"/>
    <mergeCell ref="D45:E45"/>
    <mergeCell ref="G45:H45"/>
    <mergeCell ref="J45:K45"/>
    <mergeCell ref="O45:P45"/>
    <mergeCell ref="R45:S45"/>
    <mergeCell ref="A46:B46"/>
    <mergeCell ref="D46:E46"/>
    <mergeCell ref="G46:H46"/>
    <mergeCell ref="A44:B44"/>
    <mergeCell ref="D44:E44"/>
    <mergeCell ref="G44:H44"/>
    <mergeCell ref="J44:K44"/>
    <mergeCell ref="O44:P44"/>
    <mergeCell ref="R44:S44"/>
    <mergeCell ref="A43:B43"/>
    <mergeCell ref="D43:E43"/>
    <mergeCell ref="G43:H43"/>
    <mergeCell ref="J43:K43"/>
    <mergeCell ref="O43:P43"/>
    <mergeCell ref="R43:S43"/>
    <mergeCell ref="A42:B42"/>
    <mergeCell ref="D42:E42"/>
    <mergeCell ref="G42:H42"/>
    <mergeCell ref="J42:K42"/>
    <mergeCell ref="O42:P42"/>
    <mergeCell ref="R42:S42"/>
    <mergeCell ref="A41:B41"/>
    <mergeCell ref="D41:E41"/>
    <mergeCell ref="G41:H41"/>
    <mergeCell ref="J41:K41"/>
    <mergeCell ref="O41:P41"/>
    <mergeCell ref="R41:S41"/>
    <mergeCell ref="A40:B40"/>
    <mergeCell ref="D40:E40"/>
    <mergeCell ref="G40:H40"/>
    <mergeCell ref="J40:K40"/>
    <mergeCell ref="O40:P40"/>
    <mergeCell ref="R40:S40"/>
    <mergeCell ref="A39:B39"/>
    <mergeCell ref="D39:E39"/>
    <mergeCell ref="G39:H39"/>
    <mergeCell ref="J39:K39"/>
    <mergeCell ref="O39:P39"/>
    <mergeCell ref="R39:S39"/>
    <mergeCell ref="A38:B38"/>
    <mergeCell ref="D38:E38"/>
    <mergeCell ref="G38:H38"/>
    <mergeCell ref="J38:K38"/>
    <mergeCell ref="O38:P38"/>
    <mergeCell ref="R38:S38"/>
    <mergeCell ref="A37:B37"/>
    <mergeCell ref="D37:E37"/>
    <mergeCell ref="G37:H37"/>
    <mergeCell ref="J37:K37"/>
    <mergeCell ref="O37:P37"/>
    <mergeCell ref="R37:S37"/>
    <mergeCell ref="A36:B36"/>
    <mergeCell ref="D36:E36"/>
    <mergeCell ref="G36:H36"/>
    <mergeCell ref="J36:K36"/>
    <mergeCell ref="O36:P36"/>
    <mergeCell ref="R36:S36"/>
    <mergeCell ref="A35:B35"/>
    <mergeCell ref="D35:E35"/>
    <mergeCell ref="G35:H35"/>
    <mergeCell ref="J35:K35"/>
    <mergeCell ref="O35:P35"/>
    <mergeCell ref="R35:S35"/>
    <mergeCell ref="A34:B34"/>
    <mergeCell ref="D34:E34"/>
    <mergeCell ref="G34:H34"/>
    <mergeCell ref="J34:K34"/>
    <mergeCell ref="O34:P34"/>
    <mergeCell ref="R34:S34"/>
    <mergeCell ref="Q31:S32"/>
    <mergeCell ref="C32:E32"/>
    <mergeCell ref="F32:H32"/>
    <mergeCell ref="I32:K32"/>
    <mergeCell ref="L32:M32"/>
    <mergeCell ref="D33:E33"/>
    <mergeCell ref="G33:H33"/>
    <mergeCell ref="J33:K33"/>
    <mergeCell ref="O33:P33"/>
    <mergeCell ref="R33:S33"/>
    <mergeCell ref="A17:B17"/>
    <mergeCell ref="C17:D17"/>
    <mergeCell ref="E17:F17"/>
    <mergeCell ref="G17:H17"/>
    <mergeCell ref="I17:J17"/>
    <mergeCell ref="K17:L17"/>
    <mergeCell ref="A16:B16"/>
    <mergeCell ref="C16:D16"/>
    <mergeCell ref="E16:F16"/>
    <mergeCell ref="G16:H16"/>
    <mergeCell ref="I16:J16"/>
    <mergeCell ref="K16:L16"/>
    <mergeCell ref="A15:B15"/>
    <mergeCell ref="C15:D15"/>
    <mergeCell ref="E15:F15"/>
    <mergeCell ref="G15:H15"/>
    <mergeCell ref="I15:J15"/>
    <mergeCell ref="K15:L15"/>
    <mergeCell ref="A14:B14"/>
    <mergeCell ref="C14:D14"/>
    <mergeCell ref="E14:F14"/>
    <mergeCell ref="G14:H14"/>
    <mergeCell ref="I14:J14"/>
    <mergeCell ref="K14:L14"/>
    <mergeCell ref="A13:B13"/>
    <mergeCell ref="C13:D13"/>
    <mergeCell ref="E13:F13"/>
    <mergeCell ref="G13:H13"/>
    <mergeCell ref="I13:J13"/>
    <mergeCell ref="K13:L13"/>
    <mergeCell ref="A12:B12"/>
    <mergeCell ref="C12:D12"/>
    <mergeCell ref="E12:F12"/>
    <mergeCell ref="G12:H12"/>
    <mergeCell ref="I12:J12"/>
    <mergeCell ref="K12:L12"/>
    <mergeCell ref="A11:B11"/>
    <mergeCell ref="C11:D11"/>
    <mergeCell ref="E11:F11"/>
    <mergeCell ref="G11:H11"/>
    <mergeCell ref="I11:J11"/>
    <mergeCell ref="K11:L11"/>
    <mergeCell ref="A10:B10"/>
    <mergeCell ref="C10:D10"/>
    <mergeCell ref="E10:F10"/>
    <mergeCell ref="G10:H10"/>
    <mergeCell ref="I10:J10"/>
    <mergeCell ref="K10:L10"/>
    <mergeCell ref="A9:B9"/>
    <mergeCell ref="C9:D9"/>
    <mergeCell ref="E9:F9"/>
    <mergeCell ref="G9:H9"/>
    <mergeCell ref="I9:J9"/>
    <mergeCell ref="K9:L9"/>
    <mergeCell ref="A8:B8"/>
    <mergeCell ref="C8:D8"/>
    <mergeCell ref="E8:F8"/>
    <mergeCell ref="G8:H8"/>
    <mergeCell ref="I8:J8"/>
    <mergeCell ref="K8:L8"/>
    <mergeCell ref="A7:B7"/>
    <mergeCell ref="C7:D7"/>
    <mergeCell ref="E7:F7"/>
    <mergeCell ref="G7:H7"/>
    <mergeCell ref="I7:J7"/>
    <mergeCell ref="K7:L7"/>
    <mergeCell ref="R4:R5"/>
    <mergeCell ref="S4:S5"/>
    <mergeCell ref="A6:B6"/>
    <mergeCell ref="C6:D6"/>
    <mergeCell ref="E6:F6"/>
    <mergeCell ref="G6:H6"/>
    <mergeCell ref="I6:J6"/>
    <mergeCell ref="K6:L6"/>
    <mergeCell ref="A1:J2"/>
    <mergeCell ref="C3:J3"/>
    <mergeCell ref="K3:S3"/>
    <mergeCell ref="C4:D5"/>
    <mergeCell ref="E4:F5"/>
    <mergeCell ref="G4:H5"/>
    <mergeCell ref="I4:J5"/>
    <mergeCell ref="K4:L5"/>
    <mergeCell ref="M4:M5"/>
    <mergeCell ref="N4:Q4"/>
    <mergeCell ref="R46:S46"/>
    <mergeCell ref="A18:B18"/>
    <mergeCell ref="C18:D18"/>
    <mergeCell ref="E18:F18"/>
    <mergeCell ref="G18:H18"/>
    <mergeCell ref="I18:J18"/>
    <mergeCell ref="K18:L18"/>
    <mergeCell ref="A29:J30"/>
    <mergeCell ref="C31:M31"/>
    <mergeCell ref="N31:P32"/>
    <mergeCell ref="A19:B19"/>
    <mergeCell ref="C19:D19"/>
    <mergeCell ref="E19:F19"/>
    <mergeCell ref="G19:H19"/>
    <mergeCell ref="I19:J19"/>
    <mergeCell ref="K19:L19"/>
    <mergeCell ref="A48:B48"/>
    <mergeCell ref="A20:B20"/>
    <mergeCell ref="C20:D20"/>
    <mergeCell ref="E20:F20"/>
    <mergeCell ref="G20:H20"/>
    <mergeCell ref="I20:J20"/>
    <mergeCell ref="A47:B47"/>
    <mergeCell ref="D47:E47"/>
    <mergeCell ref="G47:H47"/>
    <mergeCell ref="J47:K47"/>
    <mergeCell ref="K20:L20"/>
    <mergeCell ref="D48:E48"/>
    <mergeCell ref="G48:H48"/>
    <mergeCell ref="J48:K48"/>
    <mergeCell ref="O48:P48"/>
    <mergeCell ref="R48:S48"/>
    <mergeCell ref="O47:P47"/>
    <mergeCell ref="R47:S47"/>
    <mergeCell ref="J46:K46"/>
    <mergeCell ref="O46:P46"/>
    <mergeCell ref="A21:B21"/>
    <mergeCell ref="C21:D21"/>
    <mergeCell ref="E21:F21"/>
    <mergeCell ref="G21:H21"/>
    <mergeCell ref="I21:J21"/>
    <mergeCell ref="K21:L21"/>
    <mergeCell ref="A49:B49"/>
    <mergeCell ref="D49:E49"/>
    <mergeCell ref="G49:H49"/>
    <mergeCell ref="J49:K49"/>
    <mergeCell ref="O49:P49"/>
    <mergeCell ref="R49:S49"/>
    <mergeCell ref="A26:B26"/>
    <mergeCell ref="C26:D26"/>
    <mergeCell ref="E26:F26"/>
    <mergeCell ref="G26:H26"/>
    <mergeCell ref="I26:J26"/>
    <mergeCell ref="K26:L26"/>
    <mergeCell ref="A54:B54"/>
    <mergeCell ref="D54:E54"/>
    <mergeCell ref="G54:H54"/>
    <mergeCell ref="J54:K54"/>
    <mergeCell ref="O54:P54"/>
    <mergeCell ref="R54:S54"/>
  </mergeCells>
  <printOptions/>
  <pageMargins left="0.7" right="0.7" top="0.75" bottom="0.75" header="0.3" footer="0.3"/>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lsougou009</dc:creator>
  <cp:keywords/>
  <dc:description/>
  <cp:lastModifiedBy>lsougou009</cp:lastModifiedBy>
  <cp:lastPrinted>2024-03-25T02:07:36Z</cp:lastPrinted>
  <dcterms:created xsi:type="dcterms:W3CDTF">2005-09-26T08:17:02Z</dcterms:created>
  <dcterms:modified xsi:type="dcterms:W3CDTF">2024-03-25T02:07:55Z</dcterms:modified>
  <cp:category/>
  <cp:version/>
  <cp:contentType/>
  <cp:contentStatus/>
</cp:coreProperties>
</file>